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Tariff Costs" sheetId="1" r:id="rId1"/>
    <sheet name="Suppli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10" i="1"/>
  <c r="A11" i="1"/>
  <c r="A12" i="1"/>
  <c r="A13" i="1"/>
  <c r="A14" i="1"/>
  <c r="A15" i="1"/>
  <c r="A16" i="1"/>
  <c r="A17" i="1"/>
  <c r="A3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B18" i="1"/>
  <c r="C19" i="1"/>
  <c r="C21" i="1"/>
  <c r="C23" i="1"/>
  <c r="C25" i="1"/>
  <c r="B26" i="1"/>
  <c r="C27" i="1"/>
  <c r="C29" i="1"/>
  <c r="C31" i="1"/>
  <c r="C33" i="1"/>
  <c r="B34" i="1"/>
  <c r="C35" i="1"/>
  <c r="C37" i="1"/>
  <c r="C39" i="1"/>
  <c r="C41" i="1"/>
  <c r="B42" i="1"/>
  <c r="C43" i="1"/>
  <c r="C45" i="1"/>
  <c r="C47" i="1"/>
  <c r="C49" i="1"/>
  <c r="B50" i="1"/>
  <c r="C51" i="1"/>
  <c r="C53" i="1"/>
  <c r="C55" i="1"/>
  <c r="C57" i="1"/>
  <c r="B58" i="1"/>
  <c r="C59" i="1"/>
  <c r="C61" i="1"/>
  <c r="C63" i="1"/>
  <c r="C65" i="1"/>
  <c r="B66" i="1"/>
  <c r="C67" i="1"/>
  <c r="C69" i="1"/>
  <c r="C71" i="1"/>
  <c r="C73" i="1"/>
  <c r="B74" i="1"/>
  <c r="C75" i="1"/>
  <c r="C77" i="1"/>
  <c r="C79" i="1"/>
  <c r="C81" i="1"/>
  <c r="B82" i="1"/>
  <c r="C83" i="1"/>
  <c r="C85" i="1"/>
  <c r="C87" i="1"/>
  <c r="C89" i="1"/>
  <c r="B90" i="1"/>
  <c r="C91" i="1"/>
  <c r="C93" i="1"/>
  <c r="C95" i="1"/>
  <c r="C97" i="1"/>
  <c r="B98" i="1"/>
  <c r="C99" i="1"/>
  <c r="C101" i="1"/>
  <c r="C103" i="1"/>
  <c r="C105" i="1"/>
  <c r="B106" i="1"/>
  <c r="C107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0" i="1"/>
  <c r="C182" i="1"/>
  <c r="C184" i="1"/>
  <c r="C186" i="1"/>
  <c r="C188" i="1"/>
  <c r="C190" i="1"/>
  <c r="C192" i="1"/>
  <c r="C194" i="1"/>
  <c r="C196" i="1"/>
  <c r="C198" i="1"/>
  <c r="C200" i="1"/>
  <c r="C202" i="1"/>
  <c r="C204" i="1"/>
  <c r="C206" i="1"/>
  <c r="C208" i="1"/>
  <c r="C210" i="1"/>
  <c r="C212" i="1"/>
  <c r="C214" i="1"/>
  <c r="C216" i="1"/>
  <c r="C218" i="1"/>
  <c r="C220" i="1"/>
  <c r="C222" i="1"/>
  <c r="C224" i="1"/>
  <c r="C109" i="1"/>
  <c r="C111" i="1"/>
  <c r="C113" i="1"/>
  <c r="B114" i="1"/>
  <c r="C115" i="1"/>
  <c r="C117" i="1"/>
  <c r="C119" i="1"/>
  <c r="C121" i="1"/>
  <c r="B122" i="1"/>
  <c r="C123" i="1"/>
  <c r="C125" i="1"/>
  <c r="C127" i="1"/>
  <c r="C129" i="1"/>
  <c r="B130" i="1"/>
  <c r="C131" i="1"/>
  <c r="C133" i="1"/>
  <c r="C135" i="1"/>
  <c r="C137" i="1"/>
  <c r="B138" i="1"/>
  <c r="C139" i="1"/>
  <c r="C141" i="1"/>
  <c r="C143" i="1"/>
  <c r="C145" i="1"/>
  <c r="B146" i="1"/>
  <c r="C147" i="1"/>
  <c r="C149" i="1"/>
  <c r="C151" i="1"/>
  <c r="C153" i="1"/>
  <c r="B154" i="1"/>
  <c r="C155" i="1"/>
  <c r="C157" i="1"/>
  <c r="C159" i="1"/>
  <c r="C161" i="1"/>
  <c r="B162" i="1"/>
  <c r="C163" i="1"/>
  <c r="C165" i="1"/>
  <c r="C167" i="1"/>
  <c r="C169" i="1"/>
  <c r="B170" i="1"/>
  <c r="C171" i="1"/>
  <c r="C173" i="1"/>
  <c r="C175" i="1"/>
  <c r="C177" i="1"/>
  <c r="B178" i="1"/>
  <c r="C179" i="1"/>
  <c r="C181" i="1"/>
  <c r="C183" i="1"/>
  <c r="C185" i="1"/>
  <c r="B186" i="1"/>
  <c r="C187" i="1"/>
  <c r="C189" i="1"/>
  <c r="C191" i="1"/>
  <c r="C193" i="1"/>
  <c r="B194" i="1"/>
  <c r="C195" i="1"/>
  <c r="C197" i="1"/>
  <c r="C199" i="1"/>
  <c r="C201" i="1"/>
  <c r="B202" i="1"/>
  <c r="C203" i="1"/>
  <c r="C205" i="1"/>
  <c r="C207" i="1"/>
  <c r="C209" i="1"/>
  <c r="B210" i="1"/>
  <c r="C211" i="1"/>
  <c r="C213" i="1"/>
  <c r="C215" i="1"/>
  <c r="C217" i="1"/>
  <c r="B218" i="1"/>
  <c r="C219" i="1"/>
  <c r="C221" i="1"/>
  <c r="C223" i="1"/>
  <c r="C225" i="1"/>
  <c r="B226" i="1"/>
  <c r="C227" i="1"/>
  <c r="C229" i="1"/>
  <c r="C231" i="1"/>
  <c r="C226" i="1"/>
  <c r="C228" i="1"/>
  <c r="C230" i="1"/>
  <c r="C232" i="1"/>
  <c r="C233" i="1"/>
  <c r="C10" i="1"/>
  <c r="C12" i="1"/>
  <c r="C14" i="1"/>
  <c r="C16" i="1"/>
  <c r="B10" i="1"/>
  <c r="C11" i="1"/>
  <c r="C13" i="1"/>
  <c r="C15" i="1"/>
  <c r="C17" i="1"/>
  <c r="C9" i="1"/>
  <c r="C8" i="1"/>
  <c r="C7" i="1"/>
  <c r="C6" i="1"/>
  <c r="C5" i="1"/>
  <c r="C4" i="1"/>
  <c r="C3" i="1"/>
  <c r="C2" i="1"/>
  <c r="L17" i="1" l="1"/>
  <c r="L15" i="1"/>
  <c r="L16" i="1"/>
  <c r="L14" i="1"/>
  <c r="L233" i="1"/>
  <c r="L232" i="1"/>
  <c r="L230" i="1"/>
  <c r="L228" i="1"/>
  <c r="L226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4" i="1"/>
  <c r="L5" i="1"/>
  <c r="L6" i="1"/>
  <c r="L7" i="1"/>
  <c r="L8" i="1"/>
  <c r="L9" i="1"/>
  <c r="L13" i="1"/>
  <c r="L11" i="1"/>
  <c r="L12" i="1"/>
  <c r="L10" i="1"/>
  <c r="L3" i="1"/>
  <c r="L2" i="1"/>
  <c r="B228" i="1"/>
  <c r="B230" i="1"/>
  <c r="B227" i="1"/>
  <c r="B229" i="1"/>
  <c r="B231" i="1"/>
  <c r="B233" i="1"/>
  <c r="B232" i="1"/>
  <c r="B219" i="1"/>
  <c r="B221" i="1"/>
  <c r="B223" i="1"/>
  <c r="B225" i="1"/>
  <c r="B220" i="1"/>
  <c r="B222" i="1"/>
  <c r="B224" i="1"/>
  <c r="B211" i="1"/>
  <c r="B213" i="1"/>
  <c r="B215" i="1"/>
  <c r="B217" i="1"/>
  <c r="B212" i="1"/>
  <c r="B214" i="1"/>
  <c r="B216" i="1"/>
  <c r="B203" i="1"/>
  <c r="B205" i="1"/>
  <c r="B207" i="1"/>
  <c r="B209" i="1"/>
  <c r="B204" i="1"/>
  <c r="B206" i="1"/>
  <c r="B208" i="1"/>
  <c r="B195" i="1"/>
  <c r="B197" i="1"/>
  <c r="B199" i="1"/>
  <c r="B201" i="1"/>
  <c r="B196" i="1"/>
  <c r="B198" i="1"/>
  <c r="B200" i="1"/>
  <c r="B187" i="1"/>
  <c r="B189" i="1"/>
  <c r="B191" i="1"/>
  <c r="B193" i="1"/>
  <c r="B188" i="1"/>
  <c r="B190" i="1"/>
  <c r="B192" i="1"/>
  <c r="B179" i="1"/>
  <c r="B181" i="1"/>
  <c r="B183" i="1"/>
  <c r="B185" i="1"/>
  <c r="B180" i="1"/>
  <c r="B182" i="1"/>
  <c r="B184" i="1"/>
  <c r="B171" i="1"/>
  <c r="B173" i="1"/>
  <c r="B175" i="1"/>
  <c r="B177" i="1"/>
  <c r="B172" i="1"/>
  <c r="B174" i="1"/>
  <c r="B176" i="1"/>
  <c r="B163" i="1"/>
  <c r="B165" i="1"/>
  <c r="B167" i="1"/>
  <c r="B169" i="1"/>
  <c r="B164" i="1"/>
  <c r="B166" i="1"/>
  <c r="B168" i="1"/>
  <c r="B155" i="1"/>
  <c r="B157" i="1"/>
  <c r="B159" i="1"/>
  <c r="B161" i="1"/>
  <c r="B156" i="1"/>
  <c r="B158" i="1"/>
  <c r="B160" i="1"/>
  <c r="B147" i="1"/>
  <c r="B149" i="1"/>
  <c r="B151" i="1"/>
  <c r="B153" i="1"/>
  <c r="B148" i="1"/>
  <c r="B150" i="1"/>
  <c r="B152" i="1"/>
  <c r="B139" i="1"/>
  <c r="B141" i="1"/>
  <c r="B143" i="1"/>
  <c r="B145" i="1"/>
  <c r="B140" i="1"/>
  <c r="B142" i="1"/>
  <c r="B144" i="1"/>
  <c r="B131" i="1"/>
  <c r="B133" i="1"/>
  <c r="B135" i="1"/>
  <c r="B137" i="1"/>
  <c r="B132" i="1"/>
  <c r="B134" i="1"/>
  <c r="B136" i="1"/>
  <c r="B123" i="1"/>
  <c r="B125" i="1"/>
  <c r="B127" i="1"/>
  <c r="B129" i="1"/>
  <c r="B124" i="1"/>
  <c r="B126" i="1"/>
  <c r="B128" i="1"/>
  <c r="B115" i="1"/>
  <c r="B117" i="1"/>
  <c r="B119" i="1"/>
  <c r="B121" i="1"/>
  <c r="B116" i="1"/>
  <c r="B118" i="1"/>
  <c r="B120" i="1"/>
  <c r="B107" i="1"/>
  <c r="B109" i="1"/>
  <c r="B111" i="1"/>
  <c r="B113" i="1"/>
  <c r="B108" i="1"/>
  <c r="B110" i="1"/>
  <c r="B112" i="1"/>
  <c r="B99" i="1"/>
  <c r="B101" i="1"/>
  <c r="B103" i="1"/>
  <c r="B105" i="1"/>
  <c r="B100" i="1"/>
  <c r="B102" i="1"/>
  <c r="B104" i="1"/>
  <c r="B91" i="1"/>
  <c r="B93" i="1"/>
  <c r="B95" i="1"/>
  <c r="B97" i="1"/>
  <c r="B92" i="1"/>
  <c r="B94" i="1"/>
  <c r="B96" i="1"/>
  <c r="B83" i="1"/>
  <c r="B85" i="1"/>
  <c r="B87" i="1"/>
  <c r="B89" i="1"/>
  <c r="B84" i="1"/>
  <c r="B86" i="1"/>
  <c r="B88" i="1"/>
  <c r="B75" i="1"/>
  <c r="B77" i="1"/>
  <c r="B79" i="1"/>
  <c r="B81" i="1"/>
  <c r="B76" i="1"/>
  <c r="B78" i="1"/>
  <c r="B80" i="1"/>
  <c r="B67" i="1"/>
  <c r="B69" i="1"/>
  <c r="B71" i="1"/>
  <c r="B73" i="1"/>
  <c r="B68" i="1"/>
  <c r="B70" i="1"/>
  <c r="B72" i="1"/>
  <c r="B59" i="1"/>
  <c r="B61" i="1"/>
  <c r="B63" i="1"/>
  <c r="B65" i="1"/>
  <c r="B60" i="1"/>
  <c r="B62" i="1"/>
  <c r="B64" i="1"/>
  <c r="B51" i="1"/>
  <c r="B53" i="1"/>
  <c r="B55" i="1"/>
  <c r="B57" i="1"/>
  <c r="B52" i="1"/>
  <c r="B54" i="1"/>
  <c r="B56" i="1"/>
  <c r="B43" i="1"/>
  <c r="B45" i="1"/>
  <c r="B47" i="1"/>
  <c r="B49" i="1"/>
  <c r="B44" i="1"/>
  <c r="B46" i="1"/>
  <c r="B48" i="1"/>
  <c r="B35" i="1"/>
  <c r="B37" i="1"/>
  <c r="B39" i="1"/>
  <c r="B41" i="1"/>
  <c r="B36" i="1"/>
  <c r="B38" i="1"/>
  <c r="B40" i="1"/>
  <c r="B27" i="1"/>
  <c r="B29" i="1"/>
  <c r="B31" i="1"/>
  <c r="B33" i="1"/>
  <c r="B28" i="1"/>
  <c r="B30" i="1"/>
  <c r="B32" i="1"/>
  <c r="B19" i="1"/>
  <c r="B21" i="1"/>
  <c r="B23" i="1"/>
  <c r="B25" i="1"/>
  <c r="B20" i="1"/>
  <c r="B22" i="1"/>
  <c r="B24" i="1"/>
  <c r="B11" i="1"/>
  <c r="B13" i="1"/>
  <c r="B15" i="1"/>
  <c r="B17" i="1"/>
  <c r="B12" i="1"/>
  <c r="B14" i="1"/>
  <c r="B16" i="1"/>
  <c r="A4" i="1"/>
  <c r="A5" i="1"/>
  <c r="A6" i="1"/>
  <c r="A7" i="1"/>
  <c r="A8" i="1"/>
  <c r="A9" i="1"/>
  <c r="A2" i="1"/>
  <c r="B2" i="1"/>
  <c r="L234" i="1" l="1"/>
  <c r="B9" i="1"/>
  <c r="B4" i="1"/>
  <c r="B6" i="1"/>
  <c r="B8" i="1"/>
  <c r="B3" i="1"/>
  <c r="B5" i="1"/>
  <c r="B7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<sst xmlns="http://schemas.openxmlformats.org/spreadsheetml/2006/main" count="239" uniqueCount="79">
  <si>
    <t>Name</t>
  </si>
  <si>
    <t>Tariff 11</t>
  </si>
  <si>
    <t>Tariff 12</t>
  </si>
  <si>
    <t>Tariff 13</t>
  </si>
  <si>
    <t>Tariff 31</t>
  </si>
  <si>
    <t>Tariff 33</t>
  </si>
  <si>
    <t>Feed In</t>
  </si>
  <si>
    <t>Location</t>
  </si>
  <si>
    <t>Origin</t>
  </si>
  <si>
    <t>N</t>
  </si>
  <si>
    <t>QLD</t>
  </si>
  <si>
    <t>NSW</t>
  </si>
  <si>
    <t>VIC</t>
  </si>
  <si>
    <t>TAS</t>
  </si>
  <si>
    <t>SA</t>
  </si>
  <si>
    <t>NT</t>
  </si>
  <si>
    <t>WA</t>
  </si>
  <si>
    <t>ACT</t>
  </si>
  <si>
    <t>Energex</t>
  </si>
  <si>
    <t>Links</t>
  </si>
  <si>
    <t>http://www.australianpowerandgas.com.au/</t>
  </si>
  <si>
    <t>http://www.originenergy.com.au/962/Energy-Price-Fact-Sheets</t>
  </si>
  <si>
    <t>http://www.energex.com.au/</t>
  </si>
  <si>
    <t>http://www.switchwise.com.au/electricity/sydney-nsw/</t>
  </si>
  <si>
    <t>Suppliers</t>
  </si>
  <si>
    <t>Australian Power and Gas</t>
  </si>
  <si>
    <t>http://www.truenergy.com.au/index.xhtml</t>
  </si>
  <si>
    <t>TRU Energy</t>
  </si>
  <si>
    <t>Actew Agl</t>
  </si>
  <si>
    <t>http://www.actewagl.com.au/</t>
  </si>
  <si>
    <t>http://www.agl.com.au/</t>
  </si>
  <si>
    <t>AGL</t>
  </si>
  <si>
    <t>http://www.alintadirect.com.au/?AspxAutoDetectCookieSupport=1</t>
  </si>
  <si>
    <t>Alinta Direct</t>
  </si>
  <si>
    <t>http://www.auroraenergy.com.au/</t>
  </si>
  <si>
    <t>Aurora Energy</t>
  </si>
  <si>
    <t>http://www.clickenergy.com.au/</t>
  </si>
  <si>
    <t>Click Energy</t>
  </si>
  <si>
    <t>http://www.countryenergy.com.au/</t>
  </si>
  <si>
    <t>Country Energy</t>
  </si>
  <si>
    <t>http://diamondenergy.com.au/home/</t>
  </si>
  <si>
    <t>Diamond Energy</t>
  </si>
  <si>
    <t>http://www.dodo.com/</t>
  </si>
  <si>
    <t>Dodo</t>
  </si>
  <si>
    <t>http://www.energyaustralia.com.au/</t>
  </si>
  <si>
    <t>Energy Australia</t>
  </si>
  <si>
    <t>http://www.ergon.com.au/</t>
  </si>
  <si>
    <t>Ergon</t>
  </si>
  <si>
    <t>http://www.horizonpower.com.au/</t>
  </si>
  <si>
    <t>Horizon Power</t>
  </si>
  <si>
    <t>http://www.integral.com.au/wps/wcm/connect/IE/home/home</t>
  </si>
  <si>
    <t>Integral Energy</t>
  </si>
  <si>
    <t>Jackgreen Energy</t>
  </si>
  <si>
    <t>http://www.lumoenergy.com.au/</t>
  </si>
  <si>
    <t>Lumo Energy</t>
  </si>
  <si>
    <t>Momentum Energy</t>
  </si>
  <si>
    <t>http://www.momentumenergy.com.au/</t>
  </si>
  <si>
    <t>http://www.neighbourhood.com.au/</t>
  </si>
  <si>
    <t>Neighbour Hood</t>
  </si>
  <si>
    <t>No</t>
  </si>
  <si>
    <t>http://www.powerwater.com.au/</t>
  </si>
  <si>
    <t>Power Water</t>
  </si>
  <si>
    <t>Power Direct</t>
  </si>
  <si>
    <t>http://www.powerdirect.com.au/</t>
  </si>
  <si>
    <t>http://www.qenergy.com.au/</t>
  </si>
  <si>
    <t>Qenergy</t>
  </si>
  <si>
    <t>http://www.lumoenergy.com.au/your-home-energy</t>
  </si>
  <si>
    <t>Queensland Energy</t>
  </si>
  <si>
    <t>Red Energy</t>
  </si>
  <si>
    <t>http://www.switchwise.com.au/electricity/suppliers/red-energy/</t>
  </si>
  <si>
    <t>Simple Energy</t>
  </si>
  <si>
    <t>http://www.simplyenergy.com.au/</t>
  </si>
  <si>
    <t>South Australia Energy</t>
  </si>
  <si>
    <t>http://www.southaustraliaelectricity.com.au/</t>
  </si>
  <si>
    <t>SYNERGY</t>
  </si>
  <si>
    <t>http://www.synergy.net.au/index.xhtml</t>
  </si>
  <si>
    <t>http://www.victoriaelectricity.com.au/</t>
  </si>
  <si>
    <t>Victoria Energy</t>
  </si>
  <si>
    <t>DATA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</si>
</sst>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u/>
      <sz val="11"/>
      <color rgb="FF0000C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0" borderId="0" xfId="0" applyFill="1"/>
    <xf numFmtId="0" fontId="2" fillId="0" borderId="0" xfId="1" applyFill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3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5" borderId="4" xfId="0" applyFill="1" applyBorder="1"/>
    <xf numFmtId="0" fontId="0" fillId="4" borderId="0" xfId="0" applyFill="1" applyBorder="1"/>
    <xf numFmtId="0" fontId="0" fillId="5" borderId="0" xfId="0" applyFill="1" applyBorder="1"/>
    <xf numFmtId="0" fontId="0" fillId="4" borderId="5" xfId="0" applyFill="1" applyBorder="1"/>
    <xf numFmtId="0" fontId="0" fillId="4" borderId="4" xfId="0" applyFill="1" applyBorder="1"/>
    <xf numFmtId="0" fontId="0" fillId="5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ctewagl.com.au/" TargetMode="External"/><Relationship Id="rId3" Type="http://schemas.openxmlformats.org/officeDocument/2006/relationships/hyperlink" Target="http://www.switchwise.com.au/electricity/sydney-nsw/" TargetMode="External"/><Relationship Id="rId7" Type="http://schemas.openxmlformats.org/officeDocument/2006/relationships/hyperlink" Target="http://www.countryenergy.com.au/" TargetMode="External"/><Relationship Id="rId2" Type="http://schemas.openxmlformats.org/officeDocument/2006/relationships/hyperlink" Target="http://www.energex.com.au/" TargetMode="External"/><Relationship Id="rId1" Type="http://schemas.openxmlformats.org/officeDocument/2006/relationships/hyperlink" Target="http://www.australianpowerandgas.com.au/" TargetMode="External"/><Relationship Id="rId6" Type="http://schemas.openxmlformats.org/officeDocument/2006/relationships/hyperlink" Target="http://www.alintadirect.com.au/?AspxAutoDetectCookieSupport=1" TargetMode="External"/><Relationship Id="rId5" Type="http://schemas.openxmlformats.org/officeDocument/2006/relationships/hyperlink" Target="http://www.agl.com.au/" TargetMode="External"/><Relationship Id="rId10" Type="http://schemas.openxmlformats.org/officeDocument/2006/relationships/hyperlink" Target="http://www.auroraenergy.com.au/" TargetMode="External"/><Relationship Id="rId4" Type="http://schemas.openxmlformats.org/officeDocument/2006/relationships/hyperlink" Target="http://www.truenergy.com.au/index.xhtml" TargetMode="External"/><Relationship Id="rId9" Type="http://schemas.openxmlformats.org/officeDocument/2006/relationships/hyperlink" Target="http://www.originenergy.com.au/962/Energy-Price-Fact-She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85"/>
  <sheetViews>
    <sheetView tabSelected="1" zoomScaleNormal="100" workbookViewId="0">
      <pane ySplit="1" topLeftCell="A2" activePane="bottomLeft" state="frozen"/>
      <selection pane="bottomLeft" activeCell="K138" sqref="K138"/>
    </sheetView>
  </sheetViews>
  <sheetFormatPr defaultRowHeight="15" x14ac:dyDescent="0.25"/>
  <cols>
    <col min="1" max="1" width="9.140625" style="11"/>
    <col min="2" max="2" width="25.42578125" style="11" customWidth="1"/>
    <col min="3" max="9" width="12.7109375" style="11" customWidth="1"/>
    <col min="10" max="11" width="12.7109375" customWidth="1"/>
    <col min="12" max="12" width="14.85546875" customWidth="1"/>
    <col min="14" max="14" width="12" customWidth="1"/>
  </cols>
  <sheetData>
    <row r="1" spans="1:14" ht="30.75" customHeight="1" x14ac:dyDescent="0.25">
      <c r="A1" s="11" t="s">
        <v>59</v>
      </c>
      <c r="B1" s="14" t="s">
        <v>0</v>
      </c>
      <c r="C1" s="14" t="s">
        <v>7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/>
      <c r="K1" s="14"/>
    </row>
    <row r="2" spans="1:14" ht="15" customHeight="1" x14ac:dyDescent="0.25">
      <c r="A2" s="11">
        <f ca="1">FLOOR((CELL("row",  A2) - 2)  / 8, 1) + 1</f>
        <v>1</v>
      </c>
      <c r="B2" s="10" t="str">
        <f ca="1">INDIRECT("Supplier!B" &amp; (FLOOR((CELL("row",  A2) - 2)  / 8, 1) + 1) + 1)</f>
        <v>Actew Agl</v>
      </c>
      <c r="C2" s="10" t="str">
        <f ca="1">IF(INDIRECT("Supplier!D"&amp;(FLOOR((CELL("row",A2)-2)/8,1)+1)+1)&lt;&gt;"N",INDIRECT("Supplier!D1"),".")</f>
        <v>.</v>
      </c>
      <c r="J2" s="11"/>
      <c r="K2" s="11"/>
      <c r="L2">
        <f ca="1">IF(C2 &lt;&gt; ".", 1, 0)</f>
        <v>0</v>
      </c>
    </row>
    <row r="3" spans="1:14" ht="15" customHeight="1" x14ac:dyDescent="0.25">
      <c r="A3" s="11">
        <f ca="1">FLOOR((CELL("row",  A3) - 2)  / 8, 1) + 1</f>
        <v>1</v>
      </c>
      <c r="B3" s="10" t="str">
        <f ca="1">B2</f>
        <v>Actew Agl</v>
      </c>
      <c r="C3" s="10" t="str">
        <f ca="1">IF(INDIRECT("Supplier!E"&amp;(FLOOR((CELL("row",A3)-2)/8,1)+1)+1)&lt;&gt;"N",INDIRECT("Supplier!E1"),".")</f>
        <v>NSW</v>
      </c>
      <c r="J3" s="11"/>
      <c r="K3" s="11"/>
      <c r="L3">
        <f ca="1">IF(C3 &lt;&gt; ".", 1, 0)</f>
        <v>1</v>
      </c>
      <c r="M3" s="5"/>
      <c r="N3" s="5"/>
    </row>
    <row r="4" spans="1:14" ht="15" customHeight="1" x14ac:dyDescent="0.25">
      <c r="A4" s="11">
        <f t="shared" ref="A4:A66" ca="1" si="0">FLOOR((CELL("row",  A4) - 2)  / 8, 1) + 1</f>
        <v>1</v>
      </c>
      <c r="B4" s="10" t="str">
        <f ca="1">B2</f>
        <v>Actew Agl</v>
      </c>
      <c r="C4" s="10" t="str">
        <f ca="1">IF(INDIRECT("Supplier!F"&amp;(FLOOR((CELL("row",A4)-2)/8,1)+1)+1)&lt;&gt;"N",INDIRECT("Supplier!F1"),".")</f>
        <v>.</v>
      </c>
      <c r="J4" s="11"/>
      <c r="K4" s="11"/>
      <c r="L4">
        <f t="shared" ref="L4:L67" ca="1" si="1">IF(C4 &lt;&gt; ".", 1, 0)</f>
        <v>0</v>
      </c>
    </row>
    <row r="5" spans="1:14" ht="15" customHeight="1" x14ac:dyDescent="0.25">
      <c r="A5" s="11">
        <f t="shared" ca="1" si="0"/>
        <v>1</v>
      </c>
      <c r="B5" s="10" t="str">
        <f ca="1">B2</f>
        <v>Actew Agl</v>
      </c>
      <c r="C5" s="10" t="str">
        <f ca="1">IF(INDIRECT("Supplier!G"&amp;(FLOOR((CELL("row",A5)-2)/8,1)+1)+1)&lt;&gt;"N",INDIRECT("Supplier!G1"),".")</f>
        <v>.</v>
      </c>
      <c r="J5" s="11"/>
      <c r="K5" s="11"/>
      <c r="L5">
        <f t="shared" ca="1" si="1"/>
        <v>0</v>
      </c>
    </row>
    <row r="6" spans="1:14" ht="15" customHeight="1" x14ac:dyDescent="0.25">
      <c r="A6" s="11">
        <f t="shared" ca="1" si="0"/>
        <v>1</v>
      </c>
      <c r="B6" s="10" t="str">
        <f ca="1">B2</f>
        <v>Actew Agl</v>
      </c>
      <c r="C6" s="10" t="str">
        <f ca="1">IF(INDIRECT("Supplier!H"&amp;(FLOOR((CELL("row",A6)-2)/8,1)+1)+1)&lt;&gt;"N",INDIRECT("Supplier!H1"),".")</f>
        <v>.</v>
      </c>
      <c r="J6" s="11"/>
      <c r="K6" s="11"/>
      <c r="L6">
        <f t="shared" ca="1" si="1"/>
        <v>0</v>
      </c>
    </row>
    <row r="7" spans="1:14" ht="15" customHeight="1" x14ac:dyDescent="0.25">
      <c r="A7" s="11">
        <f t="shared" ca="1" si="0"/>
        <v>1</v>
      </c>
      <c r="B7" s="10" t="str">
        <f ca="1">B2</f>
        <v>Actew Agl</v>
      </c>
      <c r="C7" s="10" t="str">
        <f ca="1">IF(INDIRECT("Supplier!I"&amp;(FLOOR((CELL("row",A7)-2)/8,1)+1)+1)&lt;&gt;"N",INDIRECT("Supplier!I1"),".")</f>
        <v>.</v>
      </c>
      <c r="J7" s="11"/>
      <c r="K7" s="11"/>
      <c r="L7">
        <f t="shared" ca="1" si="1"/>
        <v>0</v>
      </c>
    </row>
    <row r="8" spans="1:14" ht="15" customHeight="1" x14ac:dyDescent="0.25">
      <c r="A8" s="11">
        <f t="shared" ca="1" si="0"/>
        <v>1</v>
      </c>
      <c r="B8" s="10" t="str">
        <f ca="1">B2</f>
        <v>Actew Agl</v>
      </c>
      <c r="C8" s="10" t="str">
        <f ca="1">IF(INDIRECT("Supplier!J"&amp;(FLOOR((CELL("row",A8)-2)/8,1)+1)+1)&lt;&gt;"N",INDIRECT("Supplier!J1"),".")</f>
        <v>.</v>
      </c>
      <c r="J8" s="11"/>
      <c r="K8" s="11"/>
      <c r="L8">
        <f t="shared" ca="1" si="1"/>
        <v>0</v>
      </c>
    </row>
    <row r="9" spans="1:14" ht="15" customHeight="1" x14ac:dyDescent="0.25">
      <c r="A9" s="11">
        <f t="shared" ca="1" si="0"/>
        <v>1</v>
      </c>
      <c r="B9" s="10" t="str">
        <f ca="1">B2</f>
        <v>Actew Agl</v>
      </c>
      <c r="C9" s="10" t="str">
        <f ca="1">IF(INDIRECT("Supplier!K"&amp;(FLOOR((CELL("row",A9)-2)/8,1)+1)+1)&lt;&gt;"N",INDIRECT("Supplier!K1"),".")</f>
        <v>ACT</v>
      </c>
      <c r="J9" s="11"/>
      <c r="K9" s="11"/>
      <c r="L9">
        <f t="shared" ca="1" si="1"/>
        <v>1</v>
      </c>
    </row>
    <row r="10" spans="1:14" ht="15" customHeight="1" x14ac:dyDescent="0.25">
      <c r="A10" s="13">
        <f ca="1">FLOOR((CELL("row",  A10) - 2)  / 8, 1) + 1</f>
        <v>2</v>
      </c>
      <c r="B10" s="12" t="str">
        <f ca="1">INDIRECT("Supplier!B" &amp; (FLOOR((CELL("row",  A10) - 2)  / 8, 1) + 1) + 1)</f>
        <v>AGL</v>
      </c>
      <c r="C10" s="12" t="str">
        <f ca="1">IF(INDIRECT("Supplier!D"&amp;(FLOOR((CELL("row",A10)-2)/8,1)+1)+1)&lt;&gt;"N",INDIRECT("Supplier!D1"),".")</f>
        <v>QLD</v>
      </c>
      <c r="D10" s="13"/>
      <c r="E10" s="13"/>
      <c r="F10" s="13"/>
      <c r="G10" s="13"/>
      <c r="H10" s="13"/>
      <c r="I10" s="13"/>
      <c r="J10" s="13"/>
      <c r="K10" s="13"/>
      <c r="L10">
        <f t="shared" ca="1" si="1"/>
        <v>1</v>
      </c>
    </row>
    <row r="11" spans="1:14" ht="15" customHeight="1" x14ac:dyDescent="0.25">
      <c r="A11" s="13">
        <f ca="1">FLOOR((CELL("row",  A11) - 2)  / 8, 1) + 1</f>
        <v>2</v>
      </c>
      <c r="B11" s="12" t="str">
        <f ca="1">B10</f>
        <v>AGL</v>
      </c>
      <c r="C11" s="12" t="str">
        <f ca="1">IF(INDIRECT("Supplier!E"&amp;(FLOOR((CELL("row",A11)-2)/8,1)+1)+1)&lt;&gt;"N",INDIRECT("Supplier!E1"),".")</f>
        <v>NSW</v>
      </c>
      <c r="D11" s="13"/>
      <c r="E11" s="13"/>
      <c r="F11" s="13"/>
      <c r="G11" s="13"/>
      <c r="H11" s="13"/>
      <c r="I11" s="13"/>
      <c r="J11" s="13"/>
      <c r="K11" s="13"/>
      <c r="L11">
        <f t="shared" ca="1" si="1"/>
        <v>1</v>
      </c>
    </row>
    <row r="12" spans="1:14" ht="15" customHeight="1" x14ac:dyDescent="0.25">
      <c r="A12" s="13">
        <f t="shared" ca="1" si="0"/>
        <v>2</v>
      </c>
      <c r="B12" s="12" t="str">
        <f ca="1">B10</f>
        <v>AGL</v>
      </c>
      <c r="C12" s="12" t="str">
        <f ca="1">IF(INDIRECT("Supplier!F"&amp;(FLOOR((CELL("row",A12)-2)/8,1)+1)+1)&lt;&gt;"N",INDIRECT("Supplier!F1"),".")</f>
        <v>VIC</v>
      </c>
      <c r="D12" s="13"/>
      <c r="E12" s="13"/>
      <c r="F12" s="13"/>
      <c r="G12" s="13"/>
      <c r="H12" s="13"/>
      <c r="I12" s="13"/>
      <c r="J12" s="13"/>
      <c r="K12" s="13"/>
      <c r="L12">
        <f t="shared" ca="1" si="1"/>
        <v>1</v>
      </c>
    </row>
    <row r="13" spans="1:14" ht="15" customHeight="1" x14ac:dyDescent="0.25">
      <c r="A13" s="13">
        <f t="shared" ca="1" si="0"/>
        <v>2</v>
      </c>
      <c r="B13" s="12" t="str">
        <f ca="1">B10</f>
        <v>AGL</v>
      </c>
      <c r="C13" s="12" t="str">
        <f ca="1">IF(INDIRECT("Supplier!G"&amp;(FLOOR((CELL("row",A13)-2)/8,1)+1)+1)&lt;&gt;"N",INDIRECT("Supplier!G1"),".")</f>
        <v>.</v>
      </c>
      <c r="D13" s="13"/>
      <c r="E13" s="13"/>
      <c r="F13" s="13"/>
      <c r="G13" s="13"/>
      <c r="H13" s="13"/>
      <c r="I13" s="13"/>
      <c r="J13" s="13"/>
      <c r="K13" s="13"/>
      <c r="L13">
        <f t="shared" ca="1" si="1"/>
        <v>0</v>
      </c>
    </row>
    <row r="14" spans="1:14" ht="15" customHeight="1" x14ac:dyDescent="0.25">
      <c r="A14" s="13">
        <f t="shared" ca="1" si="0"/>
        <v>2</v>
      </c>
      <c r="B14" s="12" t="str">
        <f ca="1">B10</f>
        <v>AGL</v>
      </c>
      <c r="C14" s="12" t="str">
        <f ca="1">IF(INDIRECT("Supplier!H"&amp;(FLOOR((CELL("row",A14)-2)/8,1)+1)+1)&lt;&gt;"N",INDIRECT("Supplier!H1"),".")</f>
        <v>SA</v>
      </c>
      <c r="D14" s="13"/>
      <c r="E14" s="13"/>
      <c r="F14" s="13"/>
      <c r="G14" s="13"/>
      <c r="H14" s="13"/>
      <c r="I14" s="13"/>
      <c r="J14" s="13"/>
      <c r="K14" s="13"/>
      <c r="L14">
        <f t="shared" ca="1" si="1"/>
        <v>1</v>
      </c>
    </row>
    <row r="15" spans="1:14" ht="15" customHeight="1" x14ac:dyDescent="0.25">
      <c r="A15" s="13">
        <f t="shared" ca="1" si="0"/>
        <v>2</v>
      </c>
      <c r="B15" s="12" t="str">
        <f ca="1">B10</f>
        <v>AGL</v>
      </c>
      <c r="C15" s="12" t="str">
        <f ca="1">IF(INDIRECT("Supplier!I"&amp;(FLOOR((CELL("row",A15)-2)/8,1)+1)+1)&lt;&gt;"N",INDIRECT("Supplier!I1"),".")</f>
        <v>.</v>
      </c>
      <c r="D15" s="13"/>
      <c r="E15" s="13"/>
      <c r="F15" s="13"/>
      <c r="G15" s="13"/>
      <c r="H15" s="13"/>
      <c r="I15" s="13"/>
      <c r="J15" s="13"/>
      <c r="K15" s="13"/>
      <c r="L15">
        <f t="shared" ca="1" si="1"/>
        <v>0</v>
      </c>
    </row>
    <row r="16" spans="1:14" ht="15" customHeight="1" x14ac:dyDescent="0.25">
      <c r="A16" s="13">
        <f t="shared" ca="1" si="0"/>
        <v>2</v>
      </c>
      <c r="B16" s="12" t="str">
        <f ca="1">B10</f>
        <v>AGL</v>
      </c>
      <c r="C16" s="12" t="str">
        <f ca="1">IF(INDIRECT("Supplier!J"&amp;(FLOOR((CELL("row",A16)-2)/8,1)+1)+1)&lt;&gt;"N",INDIRECT("Supplier!J1"),".")</f>
        <v>.</v>
      </c>
      <c r="D16" s="13"/>
      <c r="E16" s="13"/>
      <c r="F16" s="13"/>
      <c r="G16" s="13"/>
      <c r="H16" s="13"/>
      <c r="I16" s="13"/>
      <c r="J16" s="13"/>
      <c r="K16" s="13"/>
      <c r="L16">
        <f t="shared" ca="1" si="1"/>
        <v>0</v>
      </c>
    </row>
    <row r="17" spans="1:12" ht="15" customHeight="1" x14ac:dyDescent="0.25">
      <c r="A17" s="13">
        <f t="shared" ca="1" si="0"/>
        <v>2</v>
      </c>
      <c r="B17" s="12" t="str">
        <f ca="1">B10</f>
        <v>AGL</v>
      </c>
      <c r="C17" s="12" t="str">
        <f ca="1">IF(INDIRECT("Supplier!K"&amp;(FLOOR((CELL("row",A17)-2)/8,1)+1)+1)&lt;&gt;"N",INDIRECT("Supplier!K1"),".")</f>
        <v>.</v>
      </c>
      <c r="D17" s="13"/>
      <c r="E17" s="13"/>
      <c r="F17" s="13"/>
      <c r="G17" s="13"/>
      <c r="H17" s="13"/>
      <c r="I17" s="13"/>
      <c r="J17" s="13"/>
      <c r="K17" s="13"/>
      <c r="L17">
        <f t="shared" ca="1" si="1"/>
        <v>0</v>
      </c>
    </row>
    <row r="18" spans="1:12" ht="15" customHeight="1" x14ac:dyDescent="0.25">
      <c r="A18" s="11">
        <f t="shared" ca="1" si="0"/>
        <v>3</v>
      </c>
      <c r="B18" s="10" t="str">
        <f t="shared" ref="B18" ca="1" si="2">INDIRECT("Supplier!B" &amp; (FLOOR((CELL("row",  A18) - 2)  / 8, 1) + 1) + 1)</f>
        <v>Alinta Direct</v>
      </c>
      <c r="C18" s="10" t="str">
        <f t="shared" ref="C18:C81" ca="1" si="3">IF(INDIRECT("Supplier!D"&amp;(FLOOR((CELL("row",A18)-2)/8,1)+1)+1)&lt;&gt;"N",INDIRECT("Supplier!D1"),".")</f>
        <v>.</v>
      </c>
      <c r="J18" s="11"/>
      <c r="K18" s="11"/>
      <c r="L18">
        <f t="shared" ca="1" si="1"/>
        <v>0</v>
      </c>
    </row>
    <row r="19" spans="1:12" ht="15" customHeight="1" x14ac:dyDescent="0.25">
      <c r="A19" s="11">
        <f t="shared" ca="1" si="0"/>
        <v>3</v>
      </c>
      <c r="B19" s="10" t="str">
        <f t="shared" ref="B19:B82" ca="1" si="4">B18</f>
        <v>Alinta Direct</v>
      </c>
      <c r="C19" s="10" t="str">
        <f t="shared" ref="C19:C82" ca="1" si="5">IF(INDIRECT("Supplier!E"&amp;(FLOOR((CELL("row",A19)-2)/8,1)+1)+1)&lt;&gt;"N",INDIRECT("Supplier!E1"),".")</f>
        <v>.</v>
      </c>
      <c r="J19" s="11"/>
      <c r="K19" s="11"/>
      <c r="L19">
        <f t="shared" ca="1" si="1"/>
        <v>0</v>
      </c>
    </row>
    <row r="20" spans="1:12" ht="15" customHeight="1" x14ac:dyDescent="0.25">
      <c r="A20" s="11">
        <f t="shared" ca="1" si="0"/>
        <v>3</v>
      </c>
      <c r="B20" s="10" t="str">
        <f t="shared" ref="B20" ca="1" si="6">B18</f>
        <v>Alinta Direct</v>
      </c>
      <c r="C20" s="10" t="str">
        <f t="shared" ref="C20:C83" ca="1" si="7">IF(INDIRECT("Supplier!F"&amp;(FLOOR((CELL("row",A20)-2)/8,1)+1)+1)&lt;&gt;"N",INDIRECT("Supplier!F1"),".")</f>
        <v>.</v>
      </c>
      <c r="J20" s="11"/>
      <c r="K20" s="11"/>
      <c r="L20">
        <f t="shared" ca="1" si="1"/>
        <v>0</v>
      </c>
    </row>
    <row r="21" spans="1:12" ht="15" customHeight="1" x14ac:dyDescent="0.25">
      <c r="A21" s="11">
        <f t="shared" ca="1" si="0"/>
        <v>3</v>
      </c>
      <c r="B21" s="10" t="str">
        <f t="shared" ref="B21" ca="1" si="8">B18</f>
        <v>Alinta Direct</v>
      </c>
      <c r="C21" s="10" t="str">
        <f t="shared" ref="C21:C84" ca="1" si="9">IF(INDIRECT("Supplier!G"&amp;(FLOOR((CELL("row",A21)-2)/8,1)+1)+1)&lt;&gt;"N",INDIRECT("Supplier!G1"),".")</f>
        <v>.</v>
      </c>
      <c r="J21" s="11"/>
      <c r="K21" s="11"/>
      <c r="L21">
        <f t="shared" ca="1" si="1"/>
        <v>0</v>
      </c>
    </row>
    <row r="22" spans="1:12" ht="15" customHeight="1" x14ac:dyDescent="0.25">
      <c r="A22" s="11">
        <f t="shared" ca="1" si="0"/>
        <v>3</v>
      </c>
      <c r="B22" s="10" t="str">
        <f t="shared" ref="B22" ca="1" si="10">B18</f>
        <v>Alinta Direct</v>
      </c>
      <c r="C22" s="10" t="str">
        <f t="shared" ref="C22:C85" ca="1" si="11">IF(INDIRECT("Supplier!H"&amp;(FLOOR((CELL("row",A22)-2)/8,1)+1)+1)&lt;&gt;"N",INDIRECT("Supplier!H1"),".")</f>
        <v>SA</v>
      </c>
      <c r="J22" s="11"/>
      <c r="K22" s="11"/>
      <c r="L22">
        <f t="shared" ca="1" si="1"/>
        <v>1</v>
      </c>
    </row>
    <row r="23" spans="1:12" ht="15" customHeight="1" x14ac:dyDescent="0.25">
      <c r="A23" s="11">
        <f t="shared" ca="1" si="0"/>
        <v>3</v>
      </c>
      <c r="B23" s="10" t="str">
        <f t="shared" ref="B23" ca="1" si="12">B18</f>
        <v>Alinta Direct</v>
      </c>
      <c r="C23" s="10" t="str">
        <f t="shared" ref="C23:C86" ca="1" si="13">IF(INDIRECT("Supplier!I"&amp;(FLOOR((CELL("row",A23)-2)/8,1)+1)+1)&lt;&gt;"N",INDIRECT("Supplier!I1"),".")</f>
        <v>.</v>
      </c>
      <c r="J23" s="11"/>
      <c r="K23" s="11"/>
      <c r="L23">
        <f t="shared" ca="1" si="1"/>
        <v>0</v>
      </c>
    </row>
    <row r="24" spans="1:12" ht="15" customHeight="1" x14ac:dyDescent="0.25">
      <c r="A24" s="11">
        <f t="shared" ca="1" si="0"/>
        <v>3</v>
      </c>
      <c r="B24" s="10" t="str">
        <f t="shared" ref="B24" ca="1" si="14">B18</f>
        <v>Alinta Direct</v>
      </c>
      <c r="C24" s="10" t="str">
        <f t="shared" ref="C24:C87" ca="1" si="15">IF(INDIRECT("Supplier!J"&amp;(FLOOR((CELL("row",A24)-2)/8,1)+1)+1)&lt;&gt;"N",INDIRECT("Supplier!J1"),".")</f>
        <v>.</v>
      </c>
      <c r="J24" s="11"/>
      <c r="K24" s="11"/>
      <c r="L24">
        <f t="shared" ca="1" si="1"/>
        <v>0</v>
      </c>
    </row>
    <row r="25" spans="1:12" ht="15" customHeight="1" x14ac:dyDescent="0.25">
      <c r="A25" s="11">
        <f t="shared" ca="1" si="0"/>
        <v>3</v>
      </c>
      <c r="B25" s="10" t="str">
        <f t="shared" ref="B25" ca="1" si="16">B18</f>
        <v>Alinta Direct</v>
      </c>
      <c r="C25" s="10" t="str">
        <f t="shared" ref="C25:C88" ca="1" si="17">IF(INDIRECT("Supplier!K"&amp;(FLOOR((CELL("row",A25)-2)/8,1)+1)+1)&lt;&gt;"N",INDIRECT("Supplier!K1"),".")</f>
        <v>.</v>
      </c>
      <c r="J25" s="11"/>
      <c r="K25" s="11"/>
      <c r="L25">
        <f t="shared" ca="1" si="1"/>
        <v>0</v>
      </c>
    </row>
    <row r="26" spans="1:12" ht="15" customHeight="1" x14ac:dyDescent="0.25">
      <c r="A26" s="13">
        <f t="shared" ca="1" si="0"/>
        <v>4</v>
      </c>
      <c r="B26" s="12" t="str">
        <f t="shared" ref="B26" ca="1" si="18">INDIRECT("Supplier!B" &amp; (FLOOR((CELL("row",  A26) - 2)  / 8, 1) + 1) + 1)</f>
        <v>Aurora Energy</v>
      </c>
      <c r="C26" s="12" t="str">
        <f t="shared" ref="C26:C89" ca="1" si="19">IF(INDIRECT("Supplier!D"&amp;(FLOOR((CELL("row",A26)-2)/8,1)+1)+1)&lt;&gt;"N",INDIRECT("Supplier!D1"),".")</f>
        <v>.</v>
      </c>
      <c r="D26" s="13"/>
      <c r="E26" s="13"/>
      <c r="F26" s="13"/>
      <c r="G26" s="13"/>
      <c r="H26" s="13"/>
      <c r="I26" s="13"/>
      <c r="J26" s="13"/>
      <c r="K26" s="13"/>
      <c r="L26">
        <f t="shared" ca="1" si="1"/>
        <v>0</v>
      </c>
    </row>
    <row r="27" spans="1:12" ht="15" customHeight="1" x14ac:dyDescent="0.25">
      <c r="A27" s="13">
        <f t="shared" ca="1" si="0"/>
        <v>4</v>
      </c>
      <c r="B27" s="12" t="str">
        <f t="shared" ref="B27:B90" ca="1" si="20">B26</f>
        <v>Aurora Energy</v>
      </c>
      <c r="C27" s="12" t="str">
        <f t="shared" ref="C27:C90" ca="1" si="21">IF(INDIRECT("Supplier!E"&amp;(FLOOR((CELL("row",A27)-2)/8,1)+1)+1)&lt;&gt;"N",INDIRECT("Supplier!E1"),".")</f>
        <v>.</v>
      </c>
      <c r="D27" s="13"/>
      <c r="E27" s="13"/>
      <c r="F27" s="13"/>
      <c r="G27" s="13"/>
      <c r="H27" s="13"/>
      <c r="I27" s="13"/>
      <c r="J27" s="13"/>
      <c r="K27" s="13"/>
      <c r="L27">
        <f t="shared" ca="1" si="1"/>
        <v>0</v>
      </c>
    </row>
    <row r="28" spans="1:12" ht="15" customHeight="1" x14ac:dyDescent="0.25">
      <c r="A28" s="13">
        <f t="shared" ca="1" si="0"/>
        <v>4</v>
      </c>
      <c r="B28" s="12" t="str">
        <f t="shared" ref="B28" ca="1" si="22">B26</f>
        <v>Aurora Energy</v>
      </c>
      <c r="C28" s="12" t="str">
        <f t="shared" ref="C28:C91" ca="1" si="23">IF(INDIRECT("Supplier!F"&amp;(FLOOR((CELL("row",A28)-2)/8,1)+1)+1)&lt;&gt;"N",INDIRECT("Supplier!F1"),".")</f>
        <v>.</v>
      </c>
      <c r="D28" s="13"/>
      <c r="E28" s="13"/>
      <c r="F28" s="13"/>
      <c r="G28" s="13"/>
      <c r="H28" s="13"/>
      <c r="I28" s="13"/>
      <c r="J28" s="13"/>
      <c r="K28" s="13"/>
      <c r="L28">
        <f t="shared" ca="1" si="1"/>
        <v>0</v>
      </c>
    </row>
    <row r="29" spans="1:12" ht="15" customHeight="1" x14ac:dyDescent="0.25">
      <c r="A29" s="13">
        <f t="shared" ca="1" si="0"/>
        <v>4</v>
      </c>
      <c r="B29" s="12" t="str">
        <f t="shared" ref="B29" ca="1" si="24">B26</f>
        <v>Aurora Energy</v>
      </c>
      <c r="C29" s="12" t="str">
        <f t="shared" ref="C29:C92" ca="1" si="25">IF(INDIRECT("Supplier!G"&amp;(FLOOR((CELL("row",A29)-2)/8,1)+1)+1)&lt;&gt;"N",INDIRECT("Supplier!G1"),".")</f>
        <v>TAS</v>
      </c>
      <c r="D29" s="13"/>
      <c r="E29" s="13"/>
      <c r="F29" s="13"/>
      <c r="G29" s="13"/>
      <c r="H29" s="13"/>
      <c r="I29" s="13"/>
      <c r="J29" s="13"/>
      <c r="K29" s="13"/>
      <c r="L29">
        <f t="shared" ca="1" si="1"/>
        <v>1</v>
      </c>
    </row>
    <row r="30" spans="1:12" ht="15" customHeight="1" x14ac:dyDescent="0.25">
      <c r="A30" s="13">
        <f t="shared" ca="1" si="0"/>
        <v>4</v>
      </c>
      <c r="B30" s="12" t="str">
        <f t="shared" ref="B30" ca="1" si="26">B26</f>
        <v>Aurora Energy</v>
      </c>
      <c r="C30" s="12" t="str">
        <f t="shared" ref="C30:C93" ca="1" si="27">IF(INDIRECT("Supplier!H"&amp;(FLOOR((CELL("row",A30)-2)/8,1)+1)+1)&lt;&gt;"N",INDIRECT("Supplier!H1"),".")</f>
        <v>.</v>
      </c>
      <c r="D30" s="13"/>
      <c r="E30" s="13"/>
      <c r="F30" s="13"/>
      <c r="G30" s="13"/>
      <c r="H30" s="13"/>
      <c r="I30" s="13"/>
      <c r="J30" s="13"/>
      <c r="K30" s="13"/>
      <c r="L30">
        <f t="shared" ca="1" si="1"/>
        <v>0</v>
      </c>
    </row>
    <row r="31" spans="1:12" ht="15" customHeight="1" x14ac:dyDescent="0.25">
      <c r="A31" s="13">
        <f t="shared" ca="1" si="0"/>
        <v>4</v>
      </c>
      <c r="B31" s="12" t="str">
        <f t="shared" ref="B31" ca="1" si="28">B26</f>
        <v>Aurora Energy</v>
      </c>
      <c r="C31" s="12" t="str">
        <f t="shared" ref="C31:C94" ca="1" si="29">IF(INDIRECT("Supplier!I"&amp;(FLOOR((CELL("row",A31)-2)/8,1)+1)+1)&lt;&gt;"N",INDIRECT("Supplier!I1"),".")</f>
        <v>.</v>
      </c>
      <c r="D31" s="13"/>
      <c r="E31" s="13"/>
      <c r="F31" s="13"/>
      <c r="G31" s="13"/>
      <c r="H31" s="13"/>
      <c r="I31" s="13"/>
      <c r="J31" s="13"/>
      <c r="K31" s="13"/>
      <c r="L31">
        <f t="shared" ca="1" si="1"/>
        <v>0</v>
      </c>
    </row>
    <row r="32" spans="1:12" ht="15" customHeight="1" x14ac:dyDescent="0.25">
      <c r="A32" s="13">
        <f t="shared" ca="1" si="0"/>
        <v>4</v>
      </c>
      <c r="B32" s="12" t="str">
        <f t="shared" ref="B32" ca="1" si="30">B26</f>
        <v>Aurora Energy</v>
      </c>
      <c r="C32" s="12" t="str">
        <f t="shared" ref="C32:C95" ca="1" si="31">IF(INDIRECT("Supplier!J"&amp;(FLOOR((CELL("row",A32)-2)/8,1)+1)+1)&lt;&gt;"N",INDIRECT("Supplier!J1"),".")</f>
        <v>.</v>
      </c>
      <c r="D32" s="13"/>
      <c r="E32" s="13"/>
      <c r="F32" s="13"/>
      <c r="G32" s="13"/>
      <c r="H32" s="13"/>
      <c r="I32" s="13"/>
      <c r="J32" s="13"/>
      <c r="K32" s="13"/>
      <c r="L32">
        <f t="shared" ca="1" si="1"/>
        <v>0</v>
      </c>
    </row>
    <row r="33" spans="1:12" ht="15" customHeight="1" x14ac:dyDescent="0.25">
      <c r="A33" s="13">
        <f t="shared" ca="1" si="0"/>
        <v>4</v>
      </c>
      <c r="B33" s="12" t="str">
        <f t="shared" ref="B33" ca="1" si="32">B26</f>
        <v>Aurora Energy</v>
      </c>
      <c r="C33" s="12" t="str">
        <f t="shared" ref="C33:C96" ca="1" si="33">IF(INDIRECT("Supplier!K"&amp;(FLOOR((CELL("row",A33)-2)/8,1)+1)+1)&lt;&gt;"N",INDIRECT("Supplier!K1"),".")</f>
        <v>.</v>
      </c>
      <c r="D33" s="13"/>
      <c r="E33" s="13"/>
      <c r="F33" s="13"/>
      <c r="G33" s="13"/>
      <c r="H33" s="13"/>
      <c r="I33" s="13"/>
      <c r="J33" s="13"/>
      <c r="K33" s="13"/>
      <c r="L33">
        <f t="shared" ca="1" si="1"/>
        <v>0</v>
      </c>
    </row>
    <row r="34" spans="1:12" ht="15" customHeight="1" x14ac:dyDescent="0.25">
      <c r="A34" s="11">
        <f t="shared" ca="1" si="0"/>
        <v>5</v>
      </c>
      <c r="B34" s="10" t="str">
        <f t="shared" ref="B34" ca="1" si="34">INDIRECT("Supplier!B" &amp; (FLOOR((CELL("row",  A34) - 2)  / 8, 1) + 1) + 1)</f>
        <v>Australian Power and Gas</v>
      </c>
      <c r="C34" s="10" t="str">
        <f t="shared" ref="C34:C65" ca="1" si="35">IF(INDIRECT("Supplier!D"&amp;(FLOOR((CELL("row",A34)-2)/8,1)+1)+1)&lt;&gt;"N",INDIRECT("Supplier!D1"),".")</f>
        <v>QLD</v>
      </c>
      <c r="J34" s="11"/>
      <c r="K34" s="11"/>
      <c r="L34">
        <f t="shared" ca="1" si="1"/>
        <v>1</v>
      </c>
    </row>
    <row r="35" spans="1:12" x14ac:dyDescent="0.25">
      <c r="A35" s="11">
        <f t="shared" ca="1" si="0"/>
        <v>5</v>
      </c>
      <c r="B35" s="10" t="str">
        <f t="shared" ref="B35:B66" ca="1" si="36">B34</f>
        <v>Australian Power and Gas</v>
      </c>
      <c r="C35" s="10" t="str">
        <f t="shared" ref="C35:C66" ca="1" si="37">IF(INDIRECT("Supplier!E"&amp;(FLOOR((CELL("row",A35)-2)/8,1)+1)+1)&lt;&gt;"N",INDIRECT("Supplier!E1"),".")</f>
        <v>NSW</v>
      </c>
      <c r="J35" s="11"/>
      <c r="K35" s="11"/>
      <c r="L35">
        <f t="shared" ca="1" si="1"/>
        <v>1</v>
      </c>
    </row>
    <row r="36" spans="1:12" x14ac:dyDescent="0.25">
      <c r="A36" s="11">
        <f t="shared" ca="1" si="0"/>
        <v>5</v>
      </c>
      <c r="B36" s="10" t="str">
        <f t="shared" ref="B36" ca="1" si="38">B34</f>
        <v>Australian Power and Gas</v>
      </c>
      <c r="C36" s="10" t="str">
        <f t="shared" ref="C36:C67" ca="1" si="39">IF(INDIRECT("Supplier!F"&amp;(FLOOR((CELL("row",A36)-2)/8,1)+1)+1)&lt;&gt;"N",INDIRECT("Supplier!F1"),".")</f>
        <v>VIC</v>
      </c>
      <c r="J36" s="11"/>
      <c r="K36" s="11"/>
      <c r="L36">
        <f t="shared" ca="1" si="1"/>
        <v>1</v>
      </c>
    </row>
    <row r="37" spans="1:12" x14ac:dyDescent="0.25">
      <c r="A37" s="11">
        <f t="shared" ca="1" si="0"/>
        <v>5</v>
      </c>
      <c r="B37" s="10" t="str">
        <f t="shared" ref="B37" ca="1" si="40">B34</f>
        <v>Australian Power and Gas</v>
      </c>
      <c r="C37" s="10" t="str">
        <f t="shared" ref="C37:C68" ca="1" si="41">IF(INDIRECT("Supplier!G"&amp;(FLOOR((CELL("row",A37)-2)/8,1)+1)+1)&lt;&gt;"N",INDIRECT("Supplier!G1"),".")</f>
        <v>.</v>
      </c>
      <c r="J37" s="11"/>
      <c r="K37" s="11"/>
      <c r="L37">
        <f t="shared" ca="1" si="1"/>
        <v>0</v>
      </c>
    </row>
    <row r="38" spans="1:12" x14ac:dyDescent="0.25">
      <c r="A38" s="11">
        <f t="shared" ca="1" si="0"/>
        <v>5</v>
      </c>
      <c r="B38" s="10" t="str">
        <f t="shared" ref="B38" ca="1" si="42">B34</f>
        <v>Australian Power and Gas</v>
      </c>
      <c r="C38" s="10" t="str">
        <f t="shared" ref="C38:C69" ca="1" si="43">IF(INDIRECT("Supplier!H"&amp;(FLOOR((CELL("row",A38)-2)/8,1)+1)+1)&lt;&gt;"N",INDIRECT("Supplier!H1"),".")</f>
        <v>.</v>
      </c>
      <c r="J38" s="11"/>
      <c r="K38" s="11"/>
      <c r="L38">
        <f t="shared" ca="1" si="1"/>
        <v>0</v>
      </c>
    </row>
    <row r="39" spans="1:12" x14ac:dyDescent="0.25">
      <c r="A39" s="11">
        <f t="shared" ca="1" si="0"/>
        <v>5</v>
      </c>
      <c r="B39" s="10" t="str">
        <f t="shared" ref="B39" ca="1" si="44">B34</f>
        <v>Australian Power and Gas</v>
      </c>
      <c r="C39" s="10" t="str">
        <f t="shared" ref="C39:C70" ca="1" si="45">IF(INDIRECT("Supplier!I"&amp;(FLOOR((CELL("row",A39)-2)/8,1)+1)+1)&lt;&gt;"N",INDIRECT("Supplier!I1"),".")</f>
        <v>.</v>
      </c>
      <c r="J39" s="11"/>
      <c r="K39" s="11"/>
      <c r="L39">
        <f t="shared" ca="1" si="1"/>
        <v>0</v>
      </c>
    </row>
    <row r="40" spans="1:12" x14ac:dyDescent="0.25">
      <c r="A40" s="11">
        <f t="shared" ca="1" si="0"/>
        <v>5</v>
      </c>
      <c r="B40" s="10" t="str">
        <f t="shared" ref="B40" ca="1" si="46">B34</f>
        <v>Australian Power and Gas</v>
      </c>
      <c r="C40" s="10" t="str">
        <f t="shared" ref="C40:C71" ca="1" si="47">IF(INDIRECT("Supplier!J"&amp;(FLOOR((CELL("row",A40)-2)/8,1)+1)+1)&lt;&gt;"N",INDIRECT("Supplier!J1"),".")</f>
        <v>.</v>
      </c>
      <c r="J40" s="11"/>
      <c r="K40" s="11"/>
      <c r="L40">
        <f t="shared" ca="1" si="1"/>
        <v>0</v>
      </c>
    </row>
    <row r="41" spans="1:12" x14ac:dyDescent="0.25">
      <c r="A41" s="11">
        <f t="shared" ca="1" si="0"/>
        <v>5</v>
      </c>
      <c r="B41" s="10" t="str">
        <f t="shared" ref="B41" ca="1" si="48">B34</f>
        <v>Australian Power and Gas</v>
      </c>
      <c r="C41" s="10" t="str">
        <f t="shared" ref="C41:C72" ca="1" si="49">IF(INDIRECT("Supplier!K"&amp;(FLOOR((CELL("row",A41)-2)/8,1)+1)+1)&lt;&gt;"N",INDIRECT("Supplier!K1"),".")</f>
        <v>.</v>
      </c>
      <c r="J41" s="11"/>
      <c r="K41" s="11"/>
      <c r="L41">
        <f t="shared" ca="1" si="1"/>
        <v>0</v>
      </c>
    </row>
    <row r="42" spans="1:12" x14ac:dyDescent="0.25">
      <c r="A42" s="13">
        <f t="shared" ca="1" si="0"/>
        <v>6</v>
      </c>
      <c r="B42" s="12" t="str">
        <f t="shared" ref="B42" ca="1" si="50">INDIRECT("Supplier!B" &amp; (FLOOR((CELL("row",  A42) - 2)  / 8, 1) + 1) + 1)</f>
        <v>Click Energy</v>
      </c>
      <c r="C42" s="12" t="str">
        <f t="shared" ref="C42:C73" ca="1" si="51">IF(INDIRECT("Supplier!D"&amp;(FLOOR((CELL("row",A42)-2)/8,1)+1)+1)&lt;&gt;"N",INDIRECT("Supplier!D1"),".")</f>
        <v>QLD</v>
      </c>
      <c r="D42" s="13"/>
      <c r="E42" s="13"/>
      <c r="F42" s="13"/>
      <c r="G42" s="13"/>
      <c r="H42" s="13"/>
      <c r="I42" s="13"/>
      <c r="J42" s="13"/>
      <c r="K42" s="13"/>
      <c r="L42">
        <f t="shared" ca="1" si="1"/>
        <v>1</v>
      </c>
    </row>
    <row r="43" spans="1:12" x14ac:dyDescent="0.25">
      <c r="A43" s="13">
        <f t="shared" ca="1" si="0"/>
        <v>6</v>
      </c>
      <c r="B43" s="12" t="str">
        <f t="shared" ref="B43:B74" ca="1" si="52">B42</f>
        <v>Click Energy</v>
      </c>
      <c r="C43" s="12" t="str">
        <f t="shared" ref="C43:C74" ca="1" si="53">IF(INDIRECT("Supplier!E"&amp;(FLOOR((CELL("row",A43)-2)/8,1)+1)+1)&lt;&gt;"N",INDIRECT("Supplier!E1"),".")</f>
        <v>.</v>
      </c>
      <c r="D43" s="13"/>
      <c r="E43" s="13"/>
      <c r="F43" s="13"/>
      <c r="G43" s="13"/>
      <c r="H43" s="13"/>
      <c r="I43" s="13"/>
      <c r="J43" s="13"/>
      <c r="K43" s="13"/>
      <c r="L43">
        <f t="shared" ca="1" si="1"/>
        <v>0</v>
      </c>
    </row>
    <row r="44" spans="1:12" x14ac:dyDescent="0.25">
      <c r="A44" s="13">
        <f t="shared" ca="1" si="0"/>
        <v>6</v>
      </c>
      <c r="B44" s="12" t="str">
        <f t="shared" ref="B44" ca="1" si="54">B42</f>
        <v>Click Energy</v>
      </c>
      <c r="C44" s="12" t="str">
        <f t="shared" ref="C44:C75" ca="1" si="55">IF(INDIRECT("Supplier!F"&amp;(FLOOR((CELL("row",A44)-2)/8,1)+1)+1)&lt;&gt;"N",INDIRECT("Supplier!F1"),".")</f>
        <v>VIC</v>
      </c>
      <c r="D44" s="13"/>
      <c r="E44" s="13"/>
      <c r="F44" s="13"/>
      <c r="G44" s="13"/>
      <c r="H44" s="13"/>
      <c r="I44" s="13"/>
      <c r="J44" s="13"/>
      <c r="K44" s="13"/>
      <c r="L44">
        <f t="shared" ca="1" si="1"/>
        <v>1</v>
      </c>
    </row>
    <row r="45" spans="1:12" x14ac:dyDescent="0.25">
      <c r="A45" s="13">
        <f t="shared" ca="1" si="0"/>
        <v>6</v>
      </c>
      <c r="B45" s="12" t="str">
        <f t="shared" ref="B45" ca="1" si="56">B42</f>
        <v>Click Energy</v>
      </c>
      <c r="C45" s="12" t="str">
        <f t="shared" ref="C45:C76" ca="1" si="57">IF(INDIRECT("Supplier!G"&amp;(FLOOR((CELL("row",A45)-2)/8,1)+1)+1)&lt;&gt;"N",INDIRECT("Supplier!G1"),".")</f>
        <v>.</v>
      </c>
      <c r="D45" s="13"/>
      <c r="E45" s="13"/>
      <c r="F45" s="13"/>
      <c r="G45" s="13"/>
      <c r="H45" s="13"/>
      <c r="I45" s="13"/>
      <c r="J45" s="13"/>
      <c r="K45" s="13"/>
      <c r="L45">
        <f t="shared" ca="1" si="1"/>
        <v>0</v>
      </c>
    </row>
    <row r="46" spans="1:12" x14ac:dyDescent="0.25">
      <c r="A46" s="13">
        <f t="shared" ca="1" si="0"/>
        <v>6</v>
      </c>
      <c r="B46" s="12" t="str">
        <f t="shared" ref="B46" ca="1" si="58">B42</f>
        <v>Click Energy</v>
      </c>
      <c r="C46" s="12" t="str">
        <f t="shared" ref="C46:C77" ca="1" si="59">IF(INDIRECT("Supplier!H"&amp;(FLOOR((CELL("row",A46)-2)/8,1)+1)+1)&lt;&gt;"N",INDIRECT("Supplier!H1"),".")</f>
        <v>.</v>
      </c>
      <c r="D46" s="13"/>
      <c r="E46" s="13"/>
      <c r="F46" s="13"/>
      <c r="G46" s="13"/>
      <c r="H46" s="13"/>
      <c r="I46" s="13"/>
      <c r="J46" s="13"/>
      <c r="K46" s="13"/>
      <c r="L46">
        <f t="shared" ca="1" si="1"/>
        <v>0</v>
      </c>
    </row>
    <row r="47" spans="1:12" x14ac:dyDescent="0.25">
      <c r="A47" s="13">
        <f t="shared" ca="1" si="0"/>
        <v>6</v>
      </c>
      <c r="B47" s="12" t="str">
        <f t="shared" ref="B47" ca="1" si="60">B42</f>
        <v>Click Energy</v>
      </c>
      <c r="C47" s="12" t="str">
        <f t="shared" ref="C47:C78" ca="1" si="61">IF(INDIRECT("Supplier!I"&amp;(FLOOR((CELL("row",A47)-2)/8,1)+1)+1)&lt;&gt;"N",INDIRECT("Supplier!I1"),".")</f>
        <v>.</v>
      </c>
      <c r="D47" s="13"/>
      <c r="E47" s="13"/>
      <c r="F47" s="13"/>
      <c r="G47" s="13"/>
      <c r="H47" s="13"/>
      <c r="I47" s="13"/>
      <c r="J47" s="13"/>
      <c r="K47" s="13"/>
      <c r="L47">
        <f t="shared" ca="1" si="1"/>
        <v>0</v>
      </c>
    </row>
    <row r="48" spans="1:12" x14ac:dyDescent="0.25">
      <c r="A48" s="13">
        <f t="shared" ca="1" si="0"/>
        <v>6</v>
      </c>
      <c r="B48" s="12" t="str">
        <f t="shared" ref="B48" ca="1" si="62">B42</f>
        <v>Click Energy</v>
      </c>
      <c r="C48" s="12" t="str">
        <f t="shared" ref="C48:C79" ca="1" si="63">IF(INDIRECT("Supplier!J"&amp;(FLOOR((CELL("row",A48)-2)/8,1)+1)+1)&lt;&gt;"N",INDIRECT("Supplier!J1"),".")</f>
        <v>.</v>
      </c>
      <c r="D48" s="13"/>
      <c r="E48" s="13"/>
      <c r="F48" s="13"/>
      <c r="G48" s="13"/>
      <c r="H48" s="13"/>
      <c r="I48" s="13"/>
      <c r="J48" s="13"/>
      <c r="K48" s="13"/>
      <c r="L48">
        <f t="shared" ca="1" si="1"/>
        <v>0</v>
      </c>
    </row>
    <row r="49" spans="1:12" x14ac:dyDescent="0.25">
      <c r="A49" s="13">
        <f t="shared" ca="1" si="0"/>
        <v>6</v>
      </c>
      <c r="B49" s="12" t="str">
        <f t="shared" ref="B49" ca="1" si="64">B42</f>
        <v>Click Energy</v>
      </c>
      <c r="C49" s="12" t="str">
        <f t="shared" ref="C49:C80" ca="1" si="65">IF(INDIRECT("Supplier!K"&amp;(FLOOR((CELL("row",A49)-2)/8,1)+1)+1)&lt;&gt;"N",INDIRECT("Supplier!K1"),".")</f>
        <v>.</v>
      </c>
      <c r="D49" s="13"/>
      <c r="E49" s="13"/>
      <c r="F49" s="13"/>
      <c r="G49" s="13"/>
      <c r="H49" s="13"/>
      <c r="I49" s="13"/>
      <c r="J49" s="13"/>
      <c r="K49" s="13"/>
      <c r="L49">
        <f t="shared" ca="1" si="1"/>
        <v>0</v>
      </c>
    </row>
    <row r="50" spans="1:12" x14ac:dyDescent="0.25">
      <c r="A50" s="11">
        <f t="shared" ca="1" si="0"/>
        <v>7</v>
      </c>
      <c r="B50" s="10" t="str">
        <f t="shared" ref="B50" ca="1" si="66">INDIRECT("Supplier!B" &amp; (FLOOR((CELL("row",  A50) - 2)  / 8, 1) + 1) + 1)</f>
        <v>Country Energy</v>
      </c>
      <c r="C50" s="10" t="str">
        <f t="shared" ref="C50:C81" ca="1" si="67">IF(INDIRECT("Supplier!D"&amp;(FLOOR((CELL("row",A50)-2)/8,1)+1)+1)&lt;&gt;"N",INDIRECT("Supplier!D1"),".")</f>
        <v>.</v>
      </c>
      <c r="J50" s="11"/>
      <c r="K50" s="11"/>
      <c r="L50">
        <f t="shared" ca="1" si="1"/>
        <v>0</v>
      </c>
    </row>
    <row r="51" spans="1:12" x14ac:dyDescent="0.25">
      <c r="A51" s="11">
        <f t="shared" ca="1" si="0"/>
        <v>7</v>
      </c>
      <c r="B51" s="10" t="str">
        <f t="shared" ref="B51:B82" ca="1" si="68">B50</f>
        <v>Country Energy</v>
      </c>
      <c r="C51" s="10" t="str">
        <f t="shared" ref="C51:C82" ca="1" si="69">IF(INDIRECT("Supplier!E"&amp;(FLOOR((CELL("row",A51)-2)/8,1)+1)+1)&lt;&gt;"N",INDIRECT("Supplier!E1"),".")</f>
        <v>NSW</v>
      </c>
      <c r="J51" s="11"/>
      <c r="K51" s="11"/>
      <c r="L51">
        <f t="shared" ca="1" si="1"/>
        <v>1</v>
      </c>
    </row>
    <row r="52" spans="1:12" x14ac:dyDescent="0.25">
      <c r="A52" s="11">
        <f t="shared" ca="1" si="0"/>
        <v>7</v>
      </c>
      <c r="B52" s="10" t="str">
        <f t="shared" ref="B52" ca="1" si="70">B50</f>
        <v>Country Energy</v>
      </c>
      <c r="C52" s="10" t="str">
        <f t="shared" ref="C52:C83" ca="1" si="71">IF(INDIRECT("Supplier!F"&amp;(FLOOR((CELL("row",A52)-2)/8,1)+1)+1)&lt;&gt;"N",INDIRECT("Supplier!F1"),".")</f>
        <v>VIC</v>
      </c>
      <c r="J52" s="11"/>
      <c r="K52" s="11"/>
      <c r="L52">
        <f t="shared" ca="1" si="1"/>
        <v>1</v>
      </c>
    </row>
    <row r="53" spans="1:12" x14ac:dyDescent="0.25">
      <c r="A53" s="11">
        <f t="shared" ca="1" si="0"/>
        <v>7</v>
      </c>
      <c r="B53" s="10" t="str">
        <f t="shared" ref="B53" ca="1" si="72">B50</f>
        <v>Country Energy</v>
      </c>
      <c r="C53" s="10" t="str">
        <f t="shared" ref="C53:C84" ca="1" si="73">IF(INDIRECT("Supplier!G"&amp;(FLOOR((CELL("row",A53)-2)/8,1)+1)+1)&lt;&gt;"N",INDIRECT("Supplier!G1"),".")</f>
        <v>.</v>
      </c>
      <c r="J53" s="11"/>
      <c r="K53" s="11"/>
      <c r="L53">
        <f t="shared" ca="1" si="1"/>
        <v>0</v>
      </c>
    </row>
    <row r="54" spans="1:12" x14ac:dyDescent="0.25">
      <c r="A54" s="11">
        <f t="shared" ca="1" si="0"/>
        <v>7</v>
      </c>
      <c r="B54" s="10" t="str">
        <f t="shared" ref="B54" ca="1" si="74">B50</f>
        <v>Country Energy</v>
      </c>
      <c r="C54" s="10" t="str">
        <f t="shared" ref="C54:C85" ca="1" si="75">IF(INDIRECT("Supplier!H"&amp;(FLOOR((CELL("row",A54)-2)/8,1)+1)+1)&lt;&gt;"N",INDIRECT("Supplier!H1"),".")</f>
        <v>SA</v>
      </c>
      <c r="J54" s="11"/>
      <c r="K54" s="11"/>
      <c r="L54">
        <f t="shared" ca="1" si="1"/>
        <v>1</v>
      </c>
    </row>
    <row r="55" spans="1:12" x14ac:dyDescent="0.25">
      <c r="A55" s="11">
        <f t="shared" ca="1" si="0"/>
        <v>7</v>
      </c>
      <c r="B55" s="10" t="str">
        <f t="shared" ref="B55" ca="1" si="76">B50</f>
        <v>Country Energy</v>
      </c>
      <c r="C55" s="10" t="str">
        <f t="shared" ref="C55:C86" ca="1" si="77">IF(INDIRECT("Supplier!I"&amp;(FLOOR((CELL("row",A55)-2)/8,1)+1)+1)&lt;&gt;"N",INDIRECT("Supplier!I1"),".")</f>
        <v>.</v>
      </c>
      <c r="J55" s="11"/>
      <c r="K55" s="11"/>
      <c r="L55">
        <f t="shared" ca="1" si="1"/>
        <v>0</v>
      </c>
    </row>
    <row r="56" spans="1:12" x14ac:dyDescent="0.25">
      <c r="A56" s="11">
        <f t="shared" ca="1" si="0"/>
        <v>7</v>
      </c>
      <c r="B56" s="10" t="str">
        <f t="shared" ref="B56" ca="1" si="78">B50</f>
        <v>Country Energy</v>
      </c>
      <c r="C56" s="10" t="str">
        <f t="shared" ref="C56:C87" ca="1" si="79">IF(INDIRECT("Supplier!J"&amp;(FLOOR((CELL("row",A56)-2)/8,1)+1)+1)&lt;&gt;"N",INDIRECT("Supplier!J1"),".")</f>
        <v>.</v>
      </c>
      <c r="J56" s="11"/>
      <c r="K56" s="11"/>
      <c r="L56">
        <f t="shared" ca="1" si="1"/>
        <v>0</v>
      </c>
    </row>
    <row r="57" spans="1:12" x14ac:dyDescent="0.25">
      <c r="A57" s="11">
        <f t="shared" ca="1" si="0"/>
        <v>7</v>
      </c>
      <c r="B57" s="10" t="str">
        <f t="shared" ref="B57" ca="1" si="80">B50</f>
        <v>Country Energy</v>
      </c>
      <c r="C57" s="10" t="str">
        <f t="shared" ref="C57:C88" ca="1" si="81">IF(INDIRECT("Supplier!K"&amp;(FLOOR((CELL("row",A57)-2)/8,1)+1)+1)&lt;&gt;"N",INDIRECT("Supplier!K1"),".")</f>
        <v>ACT</v>
      </c>
      <c r="J57" s="11"/>
      <c r="K57" s="11"/>
      <c r="L57">
        <f t="shared" ca="1" si="1"/>
        <v>1</v>
      </c>
    </row>
    <row r="58" spans="1:12" x14ac:dyDescent="0.25">
      <c r="A58" s="13">
        <f t="shared" ca="1" si="0"/>
        <v>8</v>
      </c>
      <c r="B58" s="12" t="str">
        <f t="shared" ref="B58" ca="1" si="82">INDIRECT("Supplier!B" &amp; (FLOOR((CELL("row",  A58) - 2)  / 8, 1) + 1) + 1)</f>
        <v>Diamond Energy</v>
      </c>
      <c r="C58" s="12" t="str">
        <f t="shared" ref="C58:C89" ca="1" si="83">IF(INDIRECT("Supplier!D"&amp;(FLOOR((CELL("row",A58)-2)/8,1)+1)+1)&lt;&gt;"N",INDIRECT("Supplier!D1"),".")</f>
        <v>.</v>
      </c>
      <c r="D58" s="13"/>
      <c r="E58" s="13"/>
      <c r="F58" s="13"/>
      <c r="G58" s="13"/>
      <c r="H58" s="13"/>
      <c r="I58" s="13"/>
      <c r="J58" s="13"/>
      <c r="K58" s="13"/>
      <c r="L58">
        <f t="shared" ca="1" si="1"/>
        <v>0</v>
      </c>
    </row>
    <row r="59" spans="1:12" x14ac:dyDescent="0.25">
      <c r="A59" s="13">
        <f t="shared" ca="1" si="0"/>
        <v>8</v>
      </c>
      <c r="B59" s="12" t="str">
        <f t="shared" ref="B59:B90" ca="1" si="84">B58</f>
        <v>Diamond Energy</v>
      </c>
      <c r="C59" s="12" t="str">
        <f t="shared" ref="C59:C90" ca="1" si="85">IF(INDIRECT("Supplier!E"&amp;(FLOOR((CELL("row",A59)-2)/8,1)+1)+1)&lt;&gt;"N",INDIRECT("Supplier!E1"),".")</f>
        <v>.</v>
      </c>
      <c r="D59" s="13"/>
      <c r="E59" s="13"/>
      <c r="F59" s="13"/>
      <c r="G59" s="13"/>
      <c r="H59" s="13"/>
      <c r="I59" s="13"/>
      <c r="J59" s="13"/>
      <c r="K59" s="13"/>
      <c r="L59">
        <f t="shared" ca="1" si="1"/>
        <v>0</v>
      </c>
    </row>
    <row r="60" spans="1:12" x14ac:dyDescent="0.25">
      <c r="A60" s="13">
        <f t="shared" ca="1" si="0"/>
        <v>8</v>
      </c>
      <c r="B60" s="12" t="str">
        <f t="shared" ref="B60" ca="1" si="86">B58</f>
        <v>Diamond Energy</v>
      </c>
      <c r="C60" s="12" t="str">
        <f t="shared" ref="C60:C91" ca="1" si="87">IF(INDIRECT("Supplier!F"&amp;(FLOOR((CELL("row",A60)-2)/8,1)+1)+1)&lt;&gt;"N",INDIRECT("Supplier!F1"),".")</f>
        <v>VIC</v>
      </c>
      <c r="D60" s="13"/>
      <c r="E60" s="13"/>
      <c r="F60" s="13"/>
      <c r="G60" s="13"/>
      <c r="H60" s="13"/>
      <c r="I60" s="13"/>
      <c r="J60" s="13"/>
      <c r="K60" s="13"/>
      <c r="L60">
        <f t="shared" ca="1" si="1"/>
        <v>1</v>
      </c>
    </row>
    <row r="61" spans="1:12" x14ac:dyDescent="0.25">
      <c r="A61" s="13">
        <f t="shared" ca="1" si="0"/>
        <v>8</v>
      </c>
      <c r="B61" s="12" t="str">
        <f t="shared" ref="B61" ca="1" si="88">B58</f>
        <v>Diamond Energy</v>
      </c>
      <c r="C61" s="12" t="str">
        <f t="shared" ref="C61:C92" ca="1" si="89">IF(INDIRECT("Supplier!G"&amp;(FLOOR((CELL("row",A61)-2)/8,1)+1)+1)&lt;&gt;"N",INDIRECT("Supplier!G1"),".")</f>
        <v>.</v>
      </c>
      <c r="D61" s="13"/>
      <c r="E61" s="13"/>
      <c r="F61" s="13"/>
      <c r="G61" s="13"/>
      <c r="H61" s="13"/>
      <c r="I61" s="13"/>
      <c r="J61" s="13"/>
      <c r="K61" s="13"/>
      <c r="L61">
        <f t="shared" ca="1" si="1"/>
        <v>0</v>
      </c>
    </row>
    <row r="62" spans="1:12" x14ac:dyDescent="0.25">
      <c r="A62" s="13">
        <f t="shared" ca="1" si="0"/>
        <v>8</v>
      </c>
      <c r="B62" s="12" t="str">
        <f t="shared" ref="B62" ca="1" si="90">B58</f>
        <v>Diamond Energy</v>
      </c>
      <c r="C62" s="12" t="str">
        <f t="shared" ref="C62:C93" ca="1" si="91">IF(INDIRECT("Supplier!H"&amp;(FLOOR((CELL("row",A62)-2)/8,1)+1)+1)&lt;&gt;"N",INDIRECT("Supplier!H1"),".")</f>
        <v>.</v>
      </c>
      <c r="D62" s="13"/>
      <c r="E62" s="13"/>
      <c r="F62" s="13"/>
      <c r="G62" s="13"/>
      <c r="H62" s="13"/>
      <c r="I62" s="13"/>
      <c r="J62" s="13"/>
      <c r="K62" s="13"/>
      <c r="L62">
        <f t="shared" ca="1" si="1"/>
        <v>0</v>
      </c>
    </row>
    <row r="63" spans="1:12" x14ac:dyDescent="0.25">
      <c r="A63" s="13">
        <f t="shared" ca="1" si="0"/>
        <v>8</v>
      </c>
      <c r="B63" s="12" t="str">
        <f t="shared" ref="B63" ca="1" si="92">B58</f>
        <v>Diamond Energy</v>
      </c>
      <c r="C63" s="12" t="str">
        <f t="shared" ref="C63:C94" ca="1" si="93">IF(INDIRECT("Supplier!I"&amp;(FLOOR((CELL("row",A63)-2)/8,1)+1)+1)&lt;&gt;"N",INDIRECT("Supplier!I1"),".")</f>
        <v>.</v>
      </c>
      <c r="D63" s="13"/>
      <c r="E63" s="13"/>
      <c r="F63" s="13"/>
      <c r="G63" s="13"/>
      <c r="H63" s="13"/>
      <c r="I63" s="13"/>
      <c r="J63" s="13"/>
      <c r="K63" s="13"/>
      <c r="L63">
        <f t="shared" ca="1" si="1"/>
        <v>0</v>
      </c>
    </row>
    <row r="64" spans="1:12" x14ac:dyDescent="0.25">
      <c r="A64" s="13">
        <f t="shared" ca="1" si="0"/>
        <v>8</v>
      </c>
      <c r="B64" s="12" t="str">
        <f t="shared" ref="B64" ca="1" si="94">B58</f>
        <v>Diamond Energy</v>
      </c>
      <c r="C64" s="12" t="str">
        <f t="shared" ref="C64:C95" ca="1" si="95">IF(INDIRECT("Supplier!J"&amp;(FLOOR((CELL("row",A64)-2)/8,1)+1)+1)&lt;&gt;"N",INDIRECT("Supplier!J1"),".")</f>
        <v>.</v>
      </c>
      <c r="D64" s="13"/>
      <c r="E64" s="13"/>
      <c r="F64" s="13"/>
      <c r="G64" s="13"/>
      <c r="H64" s="13"/>
      <c r="I64" s="13"/>
      <c r="J64" s="13"/>
      <c r="K64" s="13"/>
      <c r="L64">
        <f t="shared" ca="1" si="1"/>
        <v>0</v>
      </c>
    </row>
    <row r="65" spans="1:12" x14ac:dyDescent="0.25">
      <c r="A65" s="13">
        <f t="shared" ca="1" si="0"/>
        <v>8</v>
      </c>
      <c r="B65" s="12" t="str">
        <f t="shared" ref="B65" ca="1" si="96">B58</f>
        <v>Diamond Energy</v>
      </c>
      <c r="C65" s="12" t="str">
        <f t="shared" ref="C65:C96" ca="1" si="97">IF(INDIRECT("Supplier!K"&amp;(FLOOR((CELL("row",A65)-2)/8,1)+1)+1)&lt;&gt;"N",INDIRECT("Supplier!K1"),".")</f>
        <v>.</v>
      </c>
      <c r="D65" s="13"/>
      <c r="E65" s="13"/>
      <c r="F65" s="13"/>
      <c r="G65" s="13"/>
      <c r="H65" s="13"/>
      <c r="I65" s="13"/>
      <c r="J65" s="13"/>
      <c r="K65" s="13"/>
      <c r="L65">
        <f t="shared" ca="1" si="1"/>
        <v>0</v>
      </c>
    </row>
    <row r="66" spans="1:12" x14ac:dyDescent="0.25">
      <c r="A66" s="11">
        <f t="shared" ca="1" si="0"/>
        <v>9</v>
      </c>
      <c r="B66" s="10" t="str">
        <f t="shared" ref="B66" ca="1" si="98">INDIRECT("Supplier!B" &amp; (FLOOR((CELL("row",  A66) - 2)  / 8, 1) + 1) + 1)</f>
        <v>Dodo</v>
      </c>
      <c r="C66" s="10" t="str">
        <f t="shared" ref="C66:C97" ca="1" si="99">IF(INDIRECT("Supplier!D"&amp;(FLOOR((CELL("row",A66)-2)/8,1)+1)+1)&lt;&gt;"N",INDIRECT("Supplier!D1"),".")</f>
        <v>QLD</v>
      </c>
      <c r="J66" s="11"/>
      <c r="K66" s="11"/>
      <c r="L66">
        <f t="shared" ca="1" si="1"/>
        <v>1</v>
      </c>
    </row>
    <row r="67" spans="1:12" x14ac:dyDescent="0.25">
      <c r="A67" s="11">
        <f t="shared" ref="A67:A130" ca="1" si="100">FLOOR((CELL("row",  A67) - 2)  / 8, 1) + 1</f>
        <v>9</v>
      </c>
      <c r="B67" s="10" t="str">
        <f t="shared" ref="B67:B98" ca="1" si="101">B66</f>
        <v>Dodo</v>
      </c>
      <c r="C67" s="10" t="str">
        <f t="shared" ref="C67:C98" ca="1" si="102">IF(INDIRECT("Supplier!E"&amp;(FLOOR((CELL("row",A67)-2)/8,1)+1)+1)&lt;&gt;"N",INDIRECT("Supplier!E1"),".")</f>
        <v>NSW</v>
      </c>
      <c r="J67" s="11"/>
      <c r="K67" s="11"/>
      <c r="L67">
        <f t="shared" ca="1" si="1"/>
        <v>1</v>
      </c>
    </row>
    <row r="68" spans="1:12" x14ac:dyDescent="0.25">
      <c r="A68" s="11">
        <f t="shared" ca="1" si="100"/>
        <v>9</v>
      </c>
      <c r="B68" s="10" t="str">
        <f t="shared" ref="B68" ca="1" si="103">B66</f>
        <v>Dodo</v>
      </c>
      <c r="C68" s="10" t="str">
        <f t="shared" ref="C68:C99" ca="1" si="104">IF(INDIRECT("Supplier!F"&amp;(FLOOR((CELL("row",A68)-2)/8,1)+1)+1)&lt;&gt;"N",INDIRECT("Supplier!F1"),".")</f>
        <v>VIC</v>
      </c>
      <c r="J68" s="11"/>
      <c r="K68" s="11"/>
      <c r="L68">
        <f t="shared" ref="L68:L131" ca="1" si="105">IF(C68 &lt;&gt; ".", 1, 0)</f>
        <v>1</v>
      </c>
    </row>
    <row r="69" spans="1:12" x14ac:dyDescent="0.25">
      <c r="A69" s="11">
        <f t="shared" ca="1" si="100"/>
        <v>9</v>
      </c>
      <c r="B69" s="10" t="str">
        <f t="shared" ref="B69" ca="1" si="106">B66</f>
        <v>Dodo</v>
      </c>
      <c r="C69" s="10" t="str">
        <f t="shared" ref="C69:C100" ca="1" si="107">IF(INDIRECT("Supplier!G"&amp;(FLOOR((CELL("row",A69)-2)/8,1)+1)+1)&lt;&gt;"N",INDIRECT("Supplier!G1"),".")</f>
        <v>.</v>
      </c>
      <c r="J69" s="11"/>
      <c r="K69" s="11"/>
      <c r="L69">
        <f t="shared" ca="1" si="105"/>
        <v>0</v>
      </c>
    </row>
    <row r="70" spans="1:12" x14ac:dyDescent="0.25">
      <c r="A70" s="11">
        <f t="shared" ca="1" si="100"/>
        <v>9</v>
      </c>
      <c r="B70" s="10" t="str">
        <f t="shared" ref="B70" ca="1" si="108">B66</f>
        <v>Dodo</v>
      </c>
      <c r="C70" s="10" t="str">
        <f t="shared" ref="C70:C101" ca="1" si="109">IF(INDIRECT("Supplier!H"&amp;(FLOOR((CELL("row",A70)-2)/8,1)+1)+1)&lt;&gt;"N",INDIRECT("Supplier!H1"),".")</f>
        <v>.</v>
      </c>
      <c r="J70" s="11"/>
      <c r="K70" s="11"/>
      <c r="L70">
        <f t="shared" ca="1" si="105"/>
        <v>0</v>
      </c>
    </row>
    <row r="71" spans="1:12" x14ac:dyDescent="0.25">
      <c r="A71" s="11">
        <f t="shared" ca="1" si="100"/>
        <v>9</v>
      </c>
      <c r="B71" s="10" t="str">
        <f t="shared" ref="B71" ca="1" si="110">B66</f>
        <v>Dodo</v>
      </c>
      <c r="C71" s="10" t="str">
        <f t="shared" ref="C71:C102" ca="1" si="111">IF(INDIRECT("Supplier!I"&amp;(FLOOR((CELL("row",A71)-2)/8,1)+1)+1)&lt;&gt;"N",INDIRECT("Supplier!I1"),".")</f>
        <v>.</v>
      </c>
      <c r="J71" s="11"/>
      <c r="K71" s="11"/>
      <c r="L71">
        <f t="shared" ca="1" si="105"/>
        <v>0</v>
      </c>
    </row>
    <row r="72" spans="1:12" x14ac:dyDescent="0.25">
      <c r="A72" s="11">
        <f t="shared" ca="1" si="100"/>
        <v>9</v>
      </c>
      <c r="B72" s="10" t="str">
        <f t="shared" ref="B72" ca="1" si="112">B66</f>
        <v>Dodo</v>
      </c>
      <c r="C72" s="10" t="str">
        <f t="shared" ref="C72:C103" ca="1" si="113">IF(INDIRECT("Supplier!J"&amp;(FLOOR((CELL("row",A72)-2)/8,1)+1)+1)&lt;&gt;"N",INDIRECT("Supplier!J1"),".")</f>
        <v>.</v>
      </c>
      <c r="J72" s="11"/>
      <c r="K72" s="11"/>
      <c r="L72">
        <f t="shared" ca="1" si="105"/>
        <v>0</v>
      </c>
    </row>
    <row r="73" spans="1:12" x14ac:dyDescent="0.25">
      <c r="A73" s="11">
        <f t="shared" ca="1" si="100"/>
        <v>9</v>
      </c>
      <c r="B73" s="10" t="str">
        <f t="shared" ref="B73" ca="1" si="114">B66</f>
        <v>Dodo</v>
      </c>
      <c r="C73" s="10" t="str">
        <f t="shared" ref="C73:C104" ca="1" si="115">IF(INDIRECT("Supplier!K"&amp;(FLOOR((CELL("row",A73)-2)/8,1)+1)+1)&lt;&gt;"N",INDIRECT("Supplier!K1"),".")</f>
        <v>.</v>
      </c>
      <c r="J73" s="11"/>
      <c r="K73" s="11"/>
      <c r="L73">
        <f t="shared" ca="1" si="105"/>
        <v>0</v>
      </c>
    </row>
    <row r="74" spans="1:12" x14ac:dyDescent="0.25">
      <c r="A74" s="13">
        <f t="shared" ca="1" si="100"/>
        <v>10</v>
      </c>
      <c r="B74" s="12" t="str">
        <f t="shared" ref="B74" ca="1" si="116">INDIRECT("Supplier!B" &amp; (FLOOR((CELL("row",  A74) - 2)  / 8, 1) + 1) + 1)</f>
        <v>Energy Australia</v>
      </c>
      <c r="C74" s="12" t="str">
        <f t="shared" ref="C74:C105" ca="1" si="117">IF(INDIRECT("Supplier!D"&amp;(FLOOR((CELL("row",A74)-2)/8,1)+1)+1)&lt;&gt;"N",INDIRECT("Supplier!D1"),".")</f>
        <v>QLD</v>
      </c>
      <c r="D74" s="13"/>
      <c r="E74" s="13"/>
      <c r="F74" s="13"/>
      <c r="G74" s="13"/>
      <c r="H74" s="13"/>
      <c r="I74" s="13"/>
      <c r="J74" s="13"/>
      <c r="K74" s="13"/>
      <c r="L74">
        <f t="shared" ca="1" si="105"/>
        <v>1</v>
      </c>
    </row>
    <row r="75" spans="1:12" x14ac:dyDescent="0.25">
      <c r="A75" s="13">
        <f t="shared" ca="1" si="100"/>
        <v>10</v>
      </c>
      <c r="B75" s="12" t="str">
        <f t="shared" ref="B75:B106" ca="1" si="118">B74</f>
        <v>Energy Australia</v>
      </c>
      <c r="C75" s="12" t="str">
        <f t="shared" ref="C75:C106" ca="1" si="119">IF(INDIRECT("Supplier!E"&amp;(FLOOR((CELL("row",A75)-2)/8,1)+1)+1)&lt;&gt;"N",INDIRECT("Supplier!E1"),".")</f>
        <v>NSW</v>
      </c>
      <c r="D75" s="13"/>
      <c r="E75" s="13"/>
      <c r="F75" s="13"/>
      <c r="G75" s="13"/>
      <c r="H75" s="13"/>
      <c r="I75" s="13"/>
      <c r="J75" s="13"/>
      <c r="K75" s="13"/>
      <c r="L75">
        <f t="shared" ca="1" si="105"/>
        <v>1</v>
      </c>
    </row>
    <row r="76" spans="1:12" x14ac:dyDescent="0.25">
      <c r="A76" s="13">
        <f t="shared" ca="1" si="100"/>
        <v>10</v>
      </c>
      <c r="B76" s="12" t="str">
        <f t="shared" ref="B76" ca="1" si="120">B74</f>
        <v>Energy Australia</v>
      </c>
      <c r="C76" s="12" t="str">
        <f t="shared" ref="C76:C107" ca="1" si="121">IF(INDIRECT("Supplier!F"&amp;(FLOOR((CELL("row",A76)-2)/8,1)+1)+1)&lt;&gt;"N",INDIRECT("Supplier!F1"),".")</f>
        <v>VIC</v>
      </c>
      <c r="D76" s="13"/>
      <c r="E76" s="13"/>
      <c r="F76" s="13"/>
      <c r="G76" s="13"/>
      <c r="H76" s="13"/>
      <c r="I76" s="13"/>
      <c r="J76" s="13"/>
      <c r="K76" s="13"/>
      <c r="L76">
        <f t="shared" ca="1" si="105"/>
        <v>1</v>
      </c>
    </row>
    <row r="77" spans="1:12" x14ac:dyDescent="0.25">
      <c r="A77" s="13">
        <f t="shared" ca="1" si="100"/>
        <v>10</v>
      </c>
      <c r="B77" s="12" t="str">
        <f t="shared" ref="B77" ca="1" si="122">B74</f>
        <v>Energy Australia</v>
      </c>
      <c r="C77" s="12" t="str">
        <f t="shared" ref="C77:C108" ca="1" si="123">IF(INDIRECT("Supplier!G"&amp;(FLOOR((CELL("row",A77)-2)/8,1)+1)+1)&lt;&gt;"N",INDIRECT("Supplier!G1"),".")</f>
        <v>.</v>
      </c>
      <c r="D77" s="13"/>
      <c r="E77" s="13"/>
      <c r="F77" s="13"/>
      <c r="G77" s="13"/>
      <c r="H77" s="13"/>
      <c r="I77" s="13"/>
      <c r="J77" s="13"/>
      <c r="K77" s="13"/>
      <c r="L77">
        <f t="shared" ca="1" si="105"/>
        <v>0</v>
      </c>
    </row>
    <row r="78" spans="1:12" x14ac:dyDescent="0.25">
      <c r="A78" s="13">
        <f t="shared" ca="1" si="100"/>
        <v>10</v>
      </c>
      <c r="B78" s="12" t="str">
        <f t="shared" ref="B78" ca="1" si="124">B74</f>
        <v>Energy Australia</v>
      </c>
      <c r="C78" s="12" t="str">
        <f t="shared" ref="C78:C109" ca="1" si="125">IF(INDIRECT("Supplier!H"&amp;(FLOOR((CELL("row",A78)-2)/8,1)+1)+1)&lt;&gt;"N",INDIRECT("Supplier!H1"),".")</f>
        <v>.</v>
      </c>
      <c r="D78" s="13"/>
      <c r="E78" s="13"/>
      <c r="F78" s="13"/>
      <c r="G78" s="13"/>
      <c r="H78" s="13"/>
      <c r="I78" s="13"/>
      <c r="J78" s="13"/>
      <c r="K78" s="13"/>
      <c r="L78">
        <f t="shared" ca="1" si="105"/>
        <v>0</v>
      </c>
    </row>
    <row r="79" spans="1:12" x14ac:dyDescent="0.25">
      <c r="A79" s="13">
        <f t="shared" ca="1" si="100"/>
        <v>10</v>
      </c>
      <c r="B79" s="12" t="str">
        <f t="shared" ref="B79" ca="1" si="126">B74</f>
        <v>Energy Australia</v>
      </c>
      <c r="C79" s="12" t="str">
        <f t="shared" ref="C79:C110" ca="1" si="127">IF(INDIRECT("Supplier!I"&amp;(FLOOR((CELL("row",A79)-2)/8,1)+1)+1)&lt;&gt;"N",INDIRECT("Supplier!I1"),".")</f>
        <v>.</v>
      </c>
      <c r="D79" s="13"/>
      <c r="E79" s="13"/>
      <c r="F79" s="13"/>
      <c r="G79" s="13"/>
      <c r="H79" s="13"/>
      <c r="I79" s="13"/>
      <c r="J79" s="13"/>
      <c r="K79" s="13"/>
      <c r="L79">
        <f t="shared" ca="1" si="105"/>
        <v>0</v>
      </c>
    </row>
    <row r="80" spans="1:12" x14ac:dyDescent="0.25">
      <c r="A80" s="13">
        <f t="shared" ca="1" si="100"/>
        <v>10</v>
      </c>
      <c r="B80" s="12" t="str">
        <f t="shared" ref="B80" ca="1" si="128">B74</f>
        <v>Energy Australia</v>
      </c>
      <c r="C80" s="12" t="str">
        <f t="shared" ref="C80:C111" ca="1" si="129">IF(INDIRECT("Supplier!J"&amp;(FLOOR((CELL("row",A80)-2)/8,1)+1)+1)&lt;&gt;"N",INDIRECT("Supplier!J1"),".")</f>
        <v>.</v>
      </c>
      <c r="D80" s="13"/>
      <c r="E80" s="13"/>
      <c r="F80" s="13"/>
      <c r="G80" s="13"/>
      <c r="H80" s="13"/>
      <c r="I80" s="13"/>
      <c r="J80" s="13"/>
      <c r="K80" s="13"/>
      <c r="L80">
        <f t="shared" ca="1" si="105"/>
        <v>0</v>
      </c>
    </row>
    <row r="81" spans="1:12" x14ac:dyDescent="0.25">
      <c r="A81" s="13">
        <f t="shared" ca="1" si="100"/>
        <v>10</v>
      </c>
      <c r="B81" s="12" t="str">
        <f t="shared" ref="B81" ca="1" si="130">B74</f>
        <v>Energy Australia</v>
      </c>
      <c r="C81" s="12" t="str">
        <f t="shared" ref="C81:C112" ca="1" si="131">IF(INDIRECT("Supplier!K"&amp;(FLOOR((CELL("row",A81)-2)/8,1)+1)+1)&lt;&gt;"N",INDIRECT("Supplier!K1"),".")</f>
        <v>ACT</v>
      </c>
      <c r="D81" s="13"/>
      <c r="E81" s="13"/>
      <c r="F81" s="13"/>
      <c r="G81" s="13"/>
      <c r="H81" s="13"/>
      <c r="I81" s="13"/>
      <c r="J81" s="13"/>
      <c r="K81" s="13"/>
      <c r="L81">
        <f t="shared" ca="1" si="105"/>
        <v>1</v>
      </c>
    </row>
    <row r="82" spans="1:12" x14ac:dyDescent="0.25">
      <c r="A82" s="11">
        <f t="shared" ca="1" si="100"/>
        <v>11</v>
      </c>
      <c r="B82" s="10" t="str">
        <f t="shared" ref="B82" ca="1" si="132">INDIRECT("Supplier!B" &amp; (FLOOR((CELL("row",  A82) - 2)  / 8, 1) + 1) + 1)</f>
        <v>Ergon</v>
      </c>
      <c r="C82" s="10" t="str">
        <f t="shared" ref="C82:C113" ca="1" si="133">IF(INDIRECT("Supplier!D"&amp;(FLOOR((CELL("row",A82)-2)/8,1)+1)+1)&lt;&gt;"N",INDIRECT("Supplier!D1"),".")</f>
        <v>QLD</v>
      </c>
      <c r="J82" s="11"/>
      <c r="K82" s="11"/>
      <c r="L82">
        <f t="shared" ca="1" si="105"/>
        <v>1</v>
      </c>
    </row>
    <row r="83" spans="1:12" x14ac:dyDescent="0.25">
      <c r="A83" s="11">
        <f t="shared" ca="1" si="100"/>
        <v>11</v>
      </c>
      <c r="B83" s="10" t="str">
        <f t="shared" ref="B83:B114" ca="1" si="134">B82</f>
        <v>Ergon</v>
      </c>
      <c r="C83" s="10" t="str">
        <f t="shared" ref="C83:C114" ca="1" si="135">IF(INDIRECT("Supplier!E"&amp;(FLOOR((CELL("row",A83)-2)/8,1)+1)+1)&lt;&gt;"N",INDIRECT("Supplier!E1"),".")</f>
        <v>.</v>
      </c>
      <c r="J83" s="11"/>
      <c r="K83" s="11"/>
      <c r="L83">
        <f t="shared" ca="1" si="105"/>
        <v>0</v>
      </c>
    </row>
    <row r="84" spans="1:12" x14ac:dyDescent="0.25">
      <c r="A84" s="11">
        <f t="shared" ca="1" si="100"/>
        <v>11</v>
      </c>
      <c r="B84" s="10" t="str">
        <f t="shared" ref="B84" ca="1" si="136">B82</f>
        <v>Ergon</v>
      </c>
      <c r="C84" s="10" t="str">
        <f t="shared" ref="C84:C115" ca="1" si="137">IF(INDIRECT("Supplier!F"&amp;(FLOOR((CELL("row",A84)-2)/8,1)+1)+1)&lt;&gt;"N",INDIRECT("Supplier!F1"),".")</f>
        <v>.</v>
      </c>
      <c r="J84" s="11"/>
      <c r="K84" s="11"/>
      <c r="L84">
        <f t="shared" ca="1" si="105"/>
        <v>0</v>
      </c>
    </row>
    <row r="85" spans="1:12" x14ac:dyDescent="0.25">
      <c r="A85" s="11">
        <f t="shared" ca="1" si="100"/>
        <v>11</v>
      </c>
      <c r="B85" s="10" t="str">
        <f t="shared" ref="B85" ca="1" si="138">B82</f>
        <v>Ergon</v>
      </c>
      <c r="C85" s="10" t="str">
        <f t="shared" ref="C85:C116" ca="1" si="139">IF(INDIRECT("Supplier!G"&amp;(FLOOR((CELL("row",A85)-2)/8,1)+1)+1)&lt;&gt;"N",INDIRECT("Supplier!G1"),".")</f>
        <v>.</v>
      </c>
      <c r="J85" s="11"/>
      <c r="K85" s="11"/>
      <c r="L85">
        <f t="shared" ca="1" si="105"/>
        <v>0</v>
      </c>
    </row>
    <row r="86" spans="1:12" x14ac:dyDescent="0.25">
      <c r="A86" s="11">
        <f t="shared" ca="1" si="100"/>
        <v>11</v>
      </c>
      <c r="B86" s="10" t="str">
        <f t="shared" ref="B86" ca="1" si="140">B82</f>
        <v>Ergon</v>
      </c>
      <c r="C86" s="10" t="str">
        <f t="shared" ref="C86:C117" ca="1" si="141">IF(INDIRECT("Supplier!H"&amp;(FLOOR((CELL("row",A86)-2)/8,1)+1)+1)&lt;&gt;"N",INDIRECT("Supplier!H1"),".")</f>
        <v>.</v>
      </c>
      <c r="J86" s="11"/>
      <c r="K86" s="11"/>
      <c r="L86">
        <f t="shared" ca="1" si="105"/>
        <v>0</v>
      </c>
    </row>
    <row r="87" spans="1:12" x14ac:dyDescent="0.25">
      <c r="A87" s="11">
        <f t="shared" ca="1" si="100"/>
        <v>11</v>
      </c>
      <c r="B87" s="10" t="str">
        <f t="shared" ref="B87" ca="1" si="142">B82</f>
        <v>Ergon</v>
      </c>
      <c r="C87" s="10" t="str">
        <f t="shared" ref="C87:C118" ca="1" si="143">IF(INDIRECT("Supplier!I"&amp;(FLOOR((CELL("row",A87)-2)/8,1)+1)+1)&lt;&gt;"N",INDIRECT("Supplier!I1"),".")</f>
        <v>.</v>
      </c>
      <c r="J87" s="11"/>
      <c r="K87" s="11"/>
      <c r="L87">
        <f t="shared" ca="1" si="105"/>
        <v>0</v>
      </c>
    </row>
    <row r="88" spans="1:12" x14ac:dyDescent="0.25">
      <c r="A88" s="11">
        <f t="shared" ca="1" si="100"/>
        <v>11</v>
      </c>
      <c r="B88" s="10" t="str">
        <f t="shared" ref="B88" ca="1" si="144">B82</f>
        <v>Ergon</v>
      </c>
      <c r="C88" s="10" t="str">
        <f t="shared" ref="C88:C119" ca="1" si="145">IF(INDIRECT("Supplier!J"&amp;(FLOOR((CELL("row",A88)-2)/8,1)+1)+1)&lt;&gt;"N",INDIRECT("Supplier!J1"),".")</f>
        <v>.</v>
      </c>
      <c r="J88" s="11"/>
      <c r="K88" s="11"/>
      <c r="L88">
        <f t="shared" ca="1" si="105"/>
        <v>0</v>
      </c>
    </row>
    <row r="89" spans="1:12" x14ac:dyDescent="0.25">
      <c r="A89" s="11">
        <f t="shared" ca="1" si="100"/>
        <v>11</v>
      </c>
      <c r="B89" s="10" t="str">
        <f t="shared" ref="B89" ca="1" si="146">B82</f>
        <v>Ergon</v>
      </c>
      <c r="C89" s="10" t="str">
        <f t="shared" ref="C89:C120" ca="1" si="147">IF(INDIRECT("Supplier!K"&amp;(FLOOR((CELL("row",A89)-2)/8,1)+1)+1)&lt;&gt;"N",INDIRECT("Supplier!K1"),".")</f>
        <v>.</v>
      </c>
      <c r="J89" s="11"/>
      <c r="K89" s="11"/>
      <c r="L89">
        <f t="shared" ca="1" si="105"/>
        <v>0</v>
      </c>
    </row>
    <row r="90" spans="1:12" x14ac:dyDescent="0.25">
      <c r="A90" s="13">
        <f t="shared" ca="1" si="100"/>
        <v>12</v>
      </c>
      <c r="B90" s="12" t="str">
        <f t="shared" ref="B90" ca="1" si="148">INDIRECT("Supplier!B" &amp; (FLOOR((CELL("row",  A90) - 2)  / 8, 1) + 1) + 1)</f>
        <v>Horizon Power</v>
      </c>
      <c r="C90" s="12" t="str">
        <f t="shared" ref="C90:C121" ca="1" si="149">IF(INDIRECT("Supplier!D"&amp;(FLOOR((CELL("row",A90)-2)/8,1)+1)+1)&lt;&gt;"N",INDIRECT("Supplier!D1"),".")</f>
        <v>.</v>
      </c>
      <c r="D90" s="13"/>
      <c r="E90" s="13"/>
      <c r="F90" s="13"/>
      <c r="G90" s="13"/>
      <c r="H90" s="13"/>
      <c r="I90" s="13"/>
      <c r="J90" s="13"/>
      <c r="K90" s="13"/>
      <c r="L90">
        <f t="shared" ca="1" si="105"/>
        <v>0</v>
      </c>
    </row>
    <row r="91" spans="1:12" x14ac:dyDescent="0.25">
      <c r="A91" s="13">
        <f t="shared" ca="1" si="100"/>
        <v>12</v>
      </c>
      <c r="B91" s="12" t="str">
        <f t="shared" ref="B91:B122" ca="1" si="150">B90</f>
        <v>Horizon Power</v>
      </c>
      <c r="C91" s="12" t="str">
        <f t="shared" ref="C91:C122" ca="1" si="151">IF(INDIRECT("Supplier!E"&amp;(FLOOR((CELL("row",A91)-2)/8,1)+1)+1)&lt;&gt;"N",INDIRECT("Supplier!E1"),".")</f>
        <v>.</v>
      </c>
      <c r="D91" s="13"/>
      <c r="E91" s="13"/>
      <c r="F91" s="13"/>
      <c r="G91" s="13"/>
      <c r="H91" s="13"/>
      <c r="I91" s="13"/>
      <c r="J91" s="13"/>
      <c r="K91" s="13"/>
      <c r="L91">
        <f t="shared" ca="1" si="105"/>
        <v>0</v>
      </c>
    </row>
    <row r="92" spans="1:12" x14ac:dyDescent="0.25">
      <c r="A92" s="13">
        <f t="shared" ca="1" si="100"/>
        <v>12</v>
      </c>
      <c r="B92" s="12" t="str">
        <f t="shared" ref="B92" ca="1" si="152">B90</f>
        <v>Horizon Power</v>
      </c>
      <c r="C92" s="12" t="str">
        <f t="shared" ref="C92:C123" ca="1" si="153">IF(INDIRECT("Supplier!F"&amp;(FLOOR((CELL("row",A92)-2)/8,1)+1)+1)&lt;&gt;"N",INDIRECT("Supplier!F1"),".")</f>
        <v>.</v>
      </c>
      <c r="D92" s="13"/>
      <c r="E92" s="13"/>
      <c r="F92" s="13"/>
      <c r="G92" s="13"/>
      <c r="H92" s="13"/>
      <c r="I92" s="13"/>
      <c r="J92" s="13"/>
      <c r="K92" s="13"/>
      <c r="L92">
        <f t="shared" ca="1" si="105"/>
        <v>0</v>
      </c>
    </row>
    <row r="93" spans="1:12" x14ac:dyDescent="0.25">
      <c r="A93" s="13">
        <f t="shared" ca="1" si="100"/>
        <v>12</v>
      </c>
      <c r="B93" s="12" t="str">
        <f t="shared" ref="B93" ca="1" si="154">B90</f>
        <v>Horizon Power</v>
      </c>
      <c r="C93" s="12" t="str">
        <f t="shared" ref="C93:C124" ca="1" si="155">IF(INDIRECT("Supplier!G"&amp;(FLOOR((CELL("row",A93)-2)/8,1)+1)+1)&lt;&gt;"N",INDIRECT("Supplier!G1"),".")</f>
        <v>.</v>
      </c>
      <c r="D93" s="13"/>
      <c r="E93" s="13"/>
      <c r="F93" s="13"/>
      <c r="G93" s="13"/>
      <c r="H93" s="13"/>
      <c r="I93" s="13"/>
      <c r="J93" s="13"/>
      <c r="K93" s="13"/>
      <c r="L93">
        <f t="shared" ca="1" si="105"/>
        <v>0</v>
      </c>
    </row>
    <row r="94" spans="1:12" x14ac:dyDescent="0.25">
      <c r="A94" s="13">
        <f t="shared" ca="1" si="100"/>
        <v>12</v>
      </c>
      <c r="B94" s="12" t="str">
        <f t="shared" ref="B94" ca="1" si="156">B90</f>
        <v>Horizon Power</v>
      </c>
      <c r="C94" s="12" t="str">
        <f t="shared" ref="C94:C125" ca="1" si="157">IF(INDIRECT("Supplier!H"&amp;(FLOOR((CELL("row",A94)-2)/8,1)+1)+1)&lt;&gt;"N",INDIRECT("Supplier!H1"),".")</f>
        <v>.</v>
      </c>
      <c r="D94" s="13"/>
      <c r="E94" s="13"/>
      <c r="F94" s="13"/>
      <c r="G94" s="13"/>
      <c r="H94" s="13"/>
      <c r="I94" s="13"/>
      <c r="J94" s="13"/>
      <c r="K94" s="13"/>
      <c r="L94">
        <f t="shared" ca="1" si="105"/>
        <v>0</v>
      </c>
    </row>
    <row r="95" spans="1:12" x14ac:dyDescent="0.25">
      <c r="A95" s="13">
        <f t="shared" ca="1" si="100"/>
        <v>12</v>
      </c>
      <c r="B95" s="12" t="str">
        <f t="shared" ref="B95" ca="1" si="158">B90</f>
        <v>Horizon Power</v>
      </c>
      <c r="C95" s="12" t="str">
        <f t="shared" ref="C95:C126" ca="1" si="159">IF(INDIRECT("Supplier!I"&amp;(FLOOR((CELL("row",A95)-2)/8,1)+1)+1)&lt;&gt;"N",INDIRECT("Supplier!I1"),".")</f>
        <v>.</v>
      </c>
      <c r="D95" s="13"/>
      <c r="E95" s="13"/>
      <c r="F95" s="13"/>
      <c r="G95" s="13"/>
      <c r="H95" s="13"/>
      <c r="I95" s="13"/>
      <c r="J95" s="13"/>
      <c r="K95" s="13"/>
      <c r="L95">
        <f t="shared" ca="1" si="105"/>
        <v>0</v>
      </c>
    </row>
    <row r="96" spans="1:12" x14ac:dyDescent="0.25">
      <c r="A96" s="13">
        <f t="shared" ca="1" si="100"/>
        <v>12</v>
      </c>
      <c r="B96" s="12" t="str">
        <f t="shared" ref="B96" ca="1" si="160">B90</f>
        <v>Horizon Power</v>
      </c>
      <c r="C96" s="12" t="str">
        <f t="shared" ref="C96:C127" ca="1" si="161">IF(INDIRECT("Supplier!J"&amp;(FLOOR((CELL("row",A96)-2)/8,1)+1)+1)&lt;&gt;"N",INDIRECT("Supplier!J1"),".")</f>
        <v>WA</v>
      </c>
      <c r="D96" s="13"/>
      <c r="E96" s="13"/>
      <c r="F96" s="13"/>
      <c r="G96" s="13"/>
      <c r="H96" s="13"/>
      <c r="I96" s="13"/>
      <c r="J96" s="13"/>
      <c r="K96" s="13"/>
      <c r="L96">
        <f t="shared" ca="1" si="105"/>
        <v>1</v>
      </c>
    </row>
    <row r="97" spans="1:12" x14ac:dyDescent="0.25">
      <c r="A97" s="13">
        <f t="shared" ca="1" si="100"/>
        <v>12</v>
      </c>
      <c r="B97" s="12" t="str">
        <f t="shared" ref="B97" ca="1" si="162">B90</f>
        <v>Horizon Power</v>
      </c>
      <c r="C97" s="12" t="str">
        <f t="shared" ref="C97:C128" ca="1" si="163">IF(INDIRECT("Supplier!K"&amp;(FLOOR((CELL("row",A97)-2)/8,1)+1)+1)&lt;&gt;"N",INDIRECT("Supplier!K1"),".")</f>
        <v>.</v>
      </c>
      <c r="D97" s="13"/>
      <c r="E97" s="13"/>
      <c r="F97" s="13"/>
      <c r="G97" s="13"/>
      <c r="H97" s="13"/>
      <c r="I97" s="13"/>
      <c r="J97" s="13"/>
      <c r="K97" s="13"/>
      <c r="L97">
        <f t="shared" ca="1" si="105"/>
        <v>0</v>
      </c>
    </row>
    <row r="98" spans="1:12" x14ac:dyDescent="0.25">
      <c r="A98" s="11">
        <f t="shared" ca="1" si="100"/>
        <v>13</v>
      </c>
      <c r="B98" s="10" t="str">
        <f t="shared" ref="B98" ca="1" si="164">INDIRECT("Supplier!B" &amp; (FLOOR((CELL("row",  A98) - 2)  / 8, 1) + 1) + 1)</f>
        <v>Integral Energy</v>
      </c>
      <c r="C98" s="10" t="str">
        <f t="shared" ref="C98:C129" ca="1" si="165">IF(INDIRECT("Supplier!D"&amp;(FLOOR((CELL("row",A98)-2)/8,1)+1)+1)&lt;&gt;"N",INDIRECT("Supplier!D1"),".")</f>
        <v>QLD</v>
      </c>
      <c r="J98" s="11"/>
      <c r="K98" s="11"/>
      <c r="L98">
        <f t="shared" ca="1" si="105"/>
        <v>1</v>
      </c>
    </row>
    <row r="99" spans="1:12" x14ac:dyDescent="0.25">
      <c r="A99" s="11">
        <f t="shared" ca="1" si="100"/>
        <v>13</v>
      </c>
      <c r="B99" s="10" t="str">
        <f t="shared" ref="B99:B130" ca="1" si="166">B98</f>
        <v>Integral Energy</v>
      </c>
      <c r="C99" s="10" t="str">
        <f t="shared" ref="C99:C130" ca="1" si="167">IF(INDIRECT("Supplier!E"&amp;(FLOOR((CELL("row",A99)-2)/8,1)+1)+1)&lt;&gt;"N",INDIRECT("Supplier!E1"),".")</f>
        <v>NSW</v>
      </c>
      <c r="J99" s="11"/>
      <c r="K99" s="11"/>
      <c r="L99">
        <f t="shared" ca="1" si="105"/>
        <v>1</v>
      </c>
    </row>
    <row r="100" spans="1:12" x14ac:dyDescent="0.25">
      <c r="A100" s="11">
        <f t="shared" ca="1" si="100"/>
        <v>13</v>
      </c>
      <c r="B100" s="10" t="str">
        <f t="shared" ref="B100" ca="1" si="168">B98</f>
        <v>Integral Energy</v>
      </c>
      <c r="C100" s="10" t="str">
        <f t="shared" ref="C100:C131" ca="1" si="169">IF(INDIRECT("Supplier!F"&amp;(FLOOR((CELL("row",A100)-2)/8,1)+1)+1)&lt;&gt;"N",INDIRECT("Supplier!F1"),".")</f>
        <v>.</v>
      </c>
      <c r="J100" s="11"/>
      <c r="K100" s="11"/>
      <c r="L100">
        <f t="shared" ca="1" si="105"/>
        <v>0</v>
      </c>
    </row>
    <row r="101" spans="1:12" x14ac:dyDescent="0.25">
      <c r="A101" s="11">
        <f t="shared" ca="1" si="100"/>
        <v>13</v>
      </c>
      <c r="B101" s="10" t="str">
        <f t="shared" ref="B101" ca="1" si="170">B98</f>
        <v>Integral Energy</v>
      </c>
      <c r="C101" s="10" t="str">
        <f t="shared" ref="C101:C132" ca="1" si="171">IF(INDIRECT("Supplier!G"&amp;(FLOOR((CELL("row",A101)-2)/8,1)+1)+1)&lt;&gt;"N",INDIRECT("Supplier!G1"),".")</f>
        <v>.</v>
      </c>
      <c r="J101" s="11"/>
      <c r="K101" s="11"/>
      <c r="L101">
        <f t="shared" ca="1" si="105"/>
        <v>0</v>
      </c>
    </row>
    <row r="102" spans="1:12" x14ac:dyDescent="0.25">
      <c r="A102" s="11">
        <f t="shared" ca="1" si="100"/>
        <v>13</v>
      </c>
      <c r="B102" s="10" t="str">
        <f t="shared" ref="B102" ca="1" si="172">B98</f>
        <v>Integral Energy</v>
      </c>
      <c r="C102" s="10" t="str">
        <f t="shared" ref="C102:C133" ca="1" si="173">IF(INDIRECT("Supplier!H"&amp;(FLOOR((CELL("row",A102)-2)/8,1)+1)+1)&lt;&gt;"N",INDIRECT("Supplier!H1"),".")</f>
        <v>.</v>
      </c>
      <c r="J102" s="11"/>
      <c r="K102" s="11"/>
      <c r="L102">
        <f t="shared" ca="1" si="105"/>
        <v>0</v>
      </c>
    </row>
    <row r="103" spans="1:12" x14ac:dyDescent="0.25">
      <c r="A103" s="11">
        <f t="shared" ca="1" si="100"/>
        <v>13</v>
      </c>
      <c r="B103" s="10" t="str">
        <f t="shared" ref="B103" ca="1" si="174">B98</f>
        <v>Integral Energy</v>
      </c>
      <c r="C103" s="10" t="str">
        <f t="shared" ref="C103:C134" ca="1" si="175">IF(INDIRECT("Supplier!I"&amp;(FLOOR((CELL("row",A103)-2)/8,1)+1)+1)&lt;&gt;"N",INDIRECT("Supplier!I1"),".")</f>
        <v>.</v>
      </c>
      <c r="J103" s="11"/>
      <c r="K103" s="11"/>
      <c r="L103">
        <f t="shared" ca="1" si="105"/>
        <v>0</v>
      </c>
    </row>
    <row r="104" spans="1:12" x14ac:dyDescent="0.25">
      <c r="A104" s="11">
        <f t="shared" ca="1" si="100"/>
        <v>13</v>
      </c>
      <c r="B104" s="10" t="str">
        <f t="shared" ref="B104" ca="1" si="176">B98</f>
        <v>Integral Energy</v>
      </c>
      <c r="C104" s="10" t="str">
        <f t="shared" ref="C104:C135" ca="1" si="177">IF(INDIRECT("Supplier!J"&amp;(FLOOR((CELL("row",A104)-2)/8,1)+1)+1)&lt;&gt;"N",INDIRECT("Supplier!J1"),".")</f>
        <v>.</v>
      </c>
      <c r="J104" s="11"/>
      <c r="K104" s="11"/>
      <c r="L104">
        <f t="shared" ca="1" si="105"/>
        <v>0</v>
      </c>
    </row>
    <row r="105" spans="1:12" x14ac:dyDescent="0.25">
      <c r="A105" s="11">
        <f t="shared" ca="1" si="100"/>
        <v>13</v>
      </c>
      <c r="B105" s="10" t="str">
        <f t="shared" ref="B105" ca="1" si="178">B98</f>
        <v>Integral Energy</v>
      </c>
      <c r="C105" s="10" t="str">
        <f t="shared" ref="C105:C136" ca="1" si="179">IF(INDIRECT("Supplier!K"&amp;(FLOOR((CELL("row",A105)-2)/8,1)+1)+1)&lt;&gt;"N",INDIRECT("Supplier!K1"),".")</f>
        <v>.</v>
      </c>
      <c r="J105" s="11"/>
      <c r="K105" s="11"/>
      <c r="L105">
        <f t="shared" ca="1" si="105"/>
        <v>0</v>
      </c>
    </row>
    <row r="106" spans="1:12" x14ac:dyDescent="0.25">
      <c r="A106" s="13">
        <f t="shared" ca="1" si="100"/>
        <v>14</v>
      </c>
      <c r="B106" s="12" t="str">
        <f t="shared" ref="B106" ca="1" si="180">INDIRECT("Supplier!B" &amp; (FLOOR((CELL("row",  A106) - 2)  / 8, 1) + 1) + 1)</f>
        <v>Jackgreen Energy</v>
      </c>
      <c r="C106" s="12" t="str">
        <f t="shared" ref="C106:C137" ca="1" si="181">IF(INDIRECT("Supplier!D"&amp;(FLOOR((CELL("row",A106)-2)/8,1)+1)+1)&lt;&gt;"N",INDIRECT("Supplier!D1"),".")</f>
        <v>QLD</v>
      </c>
      <c r="D106" s="13"/>
      <c r="E106" s="13"/>
      <c r="F106" s="13"/>
      <c r="G106" s="13"/>
      <c r="H106" s="13"/>
      <c r="I106" s="13"/>
      <c r="J106" s="13"/>
      <c r="K106" s="13"/>
      <c r="L106">
        <f t="shared" ca="1" si="105"/>
        <v>1</v>
      </c>
    </row>
    <row r="107" spans="1:12" x14ac:dyDescent="0.25">
      <c r="A107" s="13">
        <f t="shared" ca="1" si="100"/>
        <v>14</v>
      </c>
      <c r="B107" s="12" t="str">
        <f t="shared" ref="B107:B138" ca="1" si="182">B106</f>
        <v>Jackgreen Energy</v>
      </c>
      <c r="C107" s="12" t="str">
        <f t="shared" ref="C107:C138" ca="1" si="183">IF(INDIRECT("Supplier!E"&amp;(FLOOR((CELL("row",A107)-2)/8,1)+1)+1)&lt;&gt;"N",INDIRECT("Supplier!E1"),".")</f>
        <v>NSW</v>
      </c>
      <c r="D107" s="13"/>
      <c r="E107" s="13"/>
      <c r="F107" s="13"/>
      <c r="G107" s="13"/>
      <c r="H107" s="13"/>
      <c r="I107" s="13"/>
      <c r="J107" s="13"/>
      <c r="K107" s="13"/>
      <c r="L107">
        <f t="shared" ca="1" si="105"/>
        <v>1</v>
      </c>
    </row>
    <row r="108" spans="1:12" x14ac:dyDescent="0.25">
      <c r="A108" s="13">
        <f t="shared" ca="1" si="100"/>
        <v>14</v>
      </c>
      <c r="B108" s="12" t="str">
        <f t="shared" ref="B108" ca="1" si="184">B106</f>
        <v>Jackgreen Energy</v>
      </c>
      <c r="C108" s="12" t="str">
        <f t="shared" ref="C108:C139" ca="1" si="185">IF(INDIRECT("Supplier!F"&amp;(FLOOR((CELL("row",A108)-2)/8,1)+1)+1)&lt;&gt;"N",INDIRECT("Supplier!F1"),".")</f>
        <v>VIC</v>
      </c>
      <c r="D108" s="13"/>
      <c r="E108" s="13"/>
      <c r="F108" s="13"/>
      <c r="G108" s="13"/>
      <c r="H108" s="13"/>
      <c r="I108" s="13"/>
      <c r="J108" s="13"/>
      <c r="K108" s="13"/>
      <c r="L108">
        <f t="shared" ca="1" si="105"/>
        <v>1</v>
      </c>
    </row>
    <row r="109" spans="1:12" x14ac:dyDescent="0.25">
      <c r="A109" s="13">
        <f t="shared" ca="1" si="100"/>
        <v>14</v>
      </c>
      <c r="B109" s="12" t="str">
        <f t="shared" ref="B109" ca="1" si="186">B106</f>
        <v>Jackgreen Energy</v>
      </c>
      <c r="C109" s="12" t="str">
        <f t="shared" ref="C109:C140" ca="1" si="187">IF(INDIRECT("Supplier!G"&amp;(FLOOR((CELL("row",A109)-2)/8,1)+1)+1)&lt;&gt;"N",INDIRECT("Supplier!G1"),".")</f>
        <v>.</v>
      </c>
      <c r="D109" s="13"/>
      <c r="E109" s="13"/>
      <c r="F109" s="13"/>
      <c r="G109" s="13"/>
      <c r="H109" s="13"/>
      <c r="I109" s="13"/>
      <c r="J109" s="13"/>
      <c r="K109" s="13"/>
      <c r="L109">
        <f t="shared" ca="1" si="105"/>
        <v>0</v>
      </c>
    </row>
    <row r="110" spans="1:12" x14ac:dyDescent="0.25">
      <c r="A110" s="13">
        <f t="shared" ca="1" si="100"/>
        <v>14</v>
      </c>
      <c r="B110" s="12" t="str">
        <f t="shared" ref="B110" ca="1" si="188">B106</f>
        <v>Jackgreen Energy</v>
      </c>
      <c r="C110" s="12" t="str">
        <f t="shared" ref="C110:C141" ca="1" si="189">IF(INDIRECT("Supplier!H"&amp;(FLOOR((CELL("row",A110)-2)/8,1)+1)+1)&lt;&gt;"N",INDIRECT("Supplier!H1"),".")</f>
        <v>SA</v>
      </c>
      <c r="D110" s="13"/>
      <c r="E110" s="13"/>
      <c r="F110" s="13"/>
      <c r="G110" s="13"/>
      <c r="H110" s="13"/>
      <c r="I110" s="13"/>
      <c r="J110" s="13"/>
      <c r="K110" s="13"/>
      <c r="L110">
        <f t="shared" ca="1" si="105"/>
        <v>1</v>
      </c>
    </row>
    <row r="111" spans="1:12" x14ac:dyDescent="0.25">
      <c r="A111" s="13">
        <f t="shared" ca="1" si="100"/>
        <v>14</v>
      </c>
      <c r="B111" s="12" t="str">
        <f t="shared" ref="B111" ca="1" si="190">B106</f>
        <v>Jackgreen Energy</v>
      </c>
      <c r="C111" s="12" t="str">
        <f t="shared" ref="C111:C142" ca="1" si="191">IF(INDIRECT("Supplier!I"&amp;(FLOOR((CELL("row",A111)-2)/8,1)+1)+1)&lt;&gt;"N",INDIRECT("Supplier!I1"),".")</f>
        <v>.</v>
      </c>
      <c r="D111" s="13"/>
      <c r="E111" s="13"/>
      <c r="F111" s="13"/>
      <c r="G111" s="13"/>
      <c r="H111" s="13"/>
      <c r="I111" s="13"/>
      <c r="J111" s="13"/>
      <c r="K111" s="13"/>
      <c r="L111">
        <f t="shared" ca="1" si="105"/>
        <v>0</v>
      </c>
    </row>
    <row r="112" spans="1:12" x14ac:dyDescent="0.25">
      <c r="A112" s="13">
        <f t="shared" ca="1" si="100"/>
        <v>14</v>
      </c>
      <c r="B112" s="12" t="str">
        <f t="shared" ref="B112" ca="1" si="192">B106</f>
        <v>Jackgreen Energy</v>
      </c>
      <c r="C112" s="12" t="str">
        <f t="shared" ref="C112:C143" ca="1" si="193">IF(INDIRECT("Supplier!J"&amp;(FLOOR((CELL("row",A112)-2)/8,1)+1)+1)&lt;&gt;"N",INDIRECT("Supplier!J1"),".")</f>
        <v>.</v>
      </c>
      <c r="D112" s="13"/>
      <c r="E112" s="13"/>
      <c r="F112" s="13"/>
      <c r="G112" s="13"/>
      <c r="H112" s="13"/>
      <c r="I112" s="13"/>
      <c r="J112" s="13"/>
      <c r="K112" s="13"/>
      <c r="L112">
        <f t="shared" ca="1" si="105"/>
        <v>0</v>
      </c>
    </row>
    <row r="113" spans="1:12" x14ac:dyDescent="0.25">
      <c r="A113" s="13">
        <f t="shared" ca="1" si="100"/>
        <v>14</v>
      </c>
      <c r="B113" s="12" t="str">
        <f t="shared" ref="B113" ca="1" si="194">B106</f>
        <v>Jackgreen Energy</v>
      </c>
      <c r="C113" s="12" t="str">
        <f t="shared" ref="C113:C144" ca="1" si="195">IF(INDIRECT("Supplier!K"&amp;(FLOOR((CELL("row",A113)-2)/8,1)+1)+1)&lt;&gt;"N",INDIRECT("Supplier!K1"),".")</f>
        <v>.</v>
      </c>
      <c r="D113" s="13"/>
      <c r="E113" s="13"/>
      <c r="F113" s="13"/>
      <c r="G113" s="13"/>
      <c r="H113" s="13"/>
      <c r="I113" s="13"/>
      <c r="J113" s="13"/>
      <c r="K113" s="13"/>
      <c r="L113">
        <f t="shared" ca="1" si="105"/>
        <v>0</v>
      </c>
    </row>
    <row r="114" spans="1:12" x14ac:dyDescent="0.25">
      <c r="A114" s="11">
        <f t="shared" ca="1" si="100"/>
        <v>15</v>
      </c>
      <c r="B114" s="10" t="str">
        <f t="shared" ref="B114" ca="1" si="196">INDIRECT("Supplier!B" &amp; (FLOOR((CELL("row",  A114) - 2)  / 8, 1) + 1) + 1)</f>
        <v>Lumo Energy</v>
      </c>
      <c r="C114" s="10" t="str">
        <f t="shared" ref="C114:C145" ca="1" si="197">IF(INDIRECT("Supplier!D"&amp;(FLOOR((CELL("row",A114)-2)/8,1)+1)+1)&lt;&gt;"N",INDIRECT("Supplier!D1"),".")</f>
        <v>QLD</v>
      </c>
      <c r="J114" s="11"/>
      <c r="K114" s="11"/>
      <c r="L114">
        <f t="shared" ca="1" si="105"/>
        <v>1</v>
      </c>
    </row>
    <row r="115" spans="1:12" x14ac:dyDescent="0.25">
      <c r="A115" s="11">
        <f t="shared" ca="1" si="100"/>
        <v>15</v>
      </c>
      <c r="B115" s="10" t="str">
        <f t="shared" ref="B115:B146" ca="1" si="198">B114</f>
        <v>Lumo Energy</v>
      </c>
      <c r="C115" s="10" t="str">
        <f t="shared" ref="C115:C146" ca="1" si="199">IF(INDIRECT("Supplier!E"&amp;(FLOOR((CELL("row",A115)-2)/8,1)+1)+1)&lt;&gt;"N",INDIRECT("Supplier!E1"),".")</f>
        <v>NSW</v>
      </c>
      <c r="J115" s="11"/>
      <c r="K115" s="11"/>
      <c r="L115">
        <f t="shared" ca="1" si="105"/>
        <v>1</v>
      </c>
    </row>
    <row r="116" spans="1:12" x14ac:dyDescent="0.25">
      <c r="A116" s="11">
        <f t="shared" ca="1" si="100"/>
        <v>15</v>
      </c>
      <c r="B116" s="10" t="str">
        <f t="shared" ref="B116" ca="1" si="200">B114</f>
        <v>Lumo Energy</v>
      </c>
      <c r="C116" s="10" t="str">
        <f t="shared" ref="C116:C147" ca="1" si="201">IF(INDIRECT("Supplier!F"&amp;(FLOOR((CELL("row",A116)-2)/8,1)+1)+1)&lt;&gt;"N",INDIRECT("Supplier!F1"),".")</f>
        <v>VIC</v>
      </c>
      <c r="J116" s="11"/>
      <c r="K116" s="11"/>
      <c r="L116">
        <f t="shared" ca="1" si="105"/>
        <v>1</v>
      </c>
    </row>
    <row r="117" spans="1:12" x14ac:dyDescent="0.25">
      <c r="A117" s="11">
        <f t="shared" ca="1" si="100"/>
        <v>15</v>
      </c>
      <c r="B117" s="10" t="str">
        <f t="shared" ref="B117" ca="1" si="202">B114</f>
        <v>Lumo Energy</v>
      </c>
      <c r="C117" s="10" t="str">
        <f t="shared" ref="C117:C148" ca="1" si="203">IF(INDIRECT("Supplier!G"&amp;(FLOOR((CELL("row",A117)-2)/8,1)+1)+1)&lt;&gt;"N",INDIRECT("Supplier!G1"),".")</f>
        <v>.</v>
      </c>
      <c r="J117" s="11"/>
      <c r="K117" s="11"/>
      <c r="L117">
        <f t="shared" ca="1" si="105"/>
        <v>0</v>
      </c>
    </row>
    <row r="118" spans="1:12" x14ac:dyDescent="0.25">
      <c r="A118" s="11">
        <f t="shared" ca="1" si="100"/>
        <v>15</v>
      </c>
      <c r="B118" s="10" t="str">
        <f t="shared" ref="B118" ca="1" si="204">B114</f>
        <v>Lumo Energy</v>
      </c>
      <c r="C118" s="10" t="str">
        <f t="shared" ref="C118:C149" ca="1" si="205">IF(INDIRECT("Supplier!H"&amp;(FLOOR((CELL("row",A118)-2)/8,1)+1)+1)&lt;&gt;"N",INDIRECT("Supplier!H1"),".")</f>
        <v>SA</v>
      </c>
      <c r="J118" s="11"/>
      <c r="K118" s="11"/>
      <c r="L118">
        <f t="shared" ca="1" si="105"/>
        <v>1</v>
      </c>
    </row>
    <row r="119" spans="1:12" x14ac:dyDescent="0.25">
      <c r="A119" s="11">
        <f t="shared" ca="1" si="100"/>
        <v>15</v>
      </c>
      <c r="B119" s="10" t="str">
        <f t="shared" ref="B119" ca="1" si="206">B114</f>
        <v>Lumo Energy</v>
      </c>
      <c r="C119" s="10" t="str">
        <f t="shared" ref="C119:C150" ca="1" si="207">IF(INDIRECT("Supplier!I"&amp;(FLOOR((CELL("row",A119)-2)/8,1)+1)+1)&lt;&gt;"N",INDIRECT("Supplier!I1"),".")</f>
        <v>.</v>
      </c>
      <c r="J119" s="11"/>
      <c r="K119" s="11"/>
      <c r="L119">
        <f t="shared" ca="1" si="105"/>
        <v>0</v>
      </c>
    </row>
    <row r="120" spans="1:12" x14ac:dyDescent="0.25">
      <c r="A120" s="11">
        <f t="shared" ca="1" si="100"/>
        <v>15</v>
      </c>
      <c r="B120" s="10" t="str">
        <f t="shared" ref="B120" ca="1" si="208">B114</f>
        <v>Lumo Energy</v>
      </c>
      <c r="C120" s="10" t="str">
        <f t="shared" ref="C120:C151" ca="1" si="209">IF(INDIRECT("Supplier!J"&amp;(FLOOR((CELL("row",A120)-2)/8,1)+1)+1)&lt;&gt;"N",INDIRECT("Supplier!J1"),".")</f>
        <v>.</v>
      </c>
      <c r="J120" s="11"/>
      <c r="K120" s="11"/>
      <c r="L120">
        <f t="shared" ca="1" si="105"/>
        <v>0</v>
      </c>
    </row>
    <row r="121" spans="1:12" x14ac:dyDescent="0.25">
      <c r="A121" s="11">
        <f t="shared" ca="1" si="100"/>
        <v>15</v>
      </c>
      <c r="B121" s="10" t="str">
        <f t="shared" ref="B121" ca="1" si="210">B114</f>
        <v>Lumo Energy</v>
      </c>
      <c r="C121" s="10" t="str">
        <f t="shared" ref="C121:C152" ca="1" si="211">IF(INDIRECT("Supplier!K"&amp;(FLOOR((CELL("row",A121)-2)/8,1)+1)+1)&lt;&gt;"N",INDIRECT("Supplier!K1"),".")</f>
        <v>.</v>
      </c>
      <c r="J121" s="11"/>
      <c r="K121" s="11"/>
      <c r="L121">
        <f t="shared" ca="1" si="105"/>
        <v>0</v>
      </c>
    </row>
    <row r="122" spans="1:12" x14ac:dyDescent="0.25">
      <c r="A122" s="13">
        <f t="shared" ca="1" si="100"/>
        <v>16</v>
      </c>
      <c r="B122" s="12" t="str">
        <f t="shared" ref="B122" ca="1" si="212">INDIRECT("Supplier!B" &amp; (FLOOR((CELL("row",  A122) - 2)  / 8, 1) + 1) + 1)</f>
        <v>Momentum Energy</v>
      </c>
      <c r="C122" s="12" t="str">
        <f t="shared" ref="C122:C153" ca="1" si="213">IF(INDIRECT("Supplier!D"&amp;(FLOOR((CELL("row",A122)-2)/8,1)+1)+1)&lt;&gt;"N",INDIRECT("Supplier!D1"),".")</f>
        <v>.</v>
      </c>
      <c r="D122" s="13"/>
      <c r="E122" s="13"/>
      <c r="F122" s="13"/>
      <c r="G122" s="13"/>
      <c r="H122" s="13"/>
      <c r="I122" s="13"/>
      <c r="J122" s="13"/>
      <c r="K122" s="13"/>
      <c r="L122">
        <f t="shared" ca="1" si="105"/>
        <v>0</v>
      </c>
    </row>
    <row r="123" spans="1:12" x14ac:dyDescent="0.25">
      <c r="A123" s="13">
        <f t="shared" ca="1" si="100"/>
        <v>16</v>
      </c>
      <c r="B123" s="12" t="str">
        <f t="shared" ref="B123:B154" ca="1" si="214">B122</f>
        <v>Momentum Energy</v>
      </c>
      <c r="C123" s="12" t="str">
        <f t="shared" ref="C123:C154" ca="1" si="215">IF(INDIRECT("Supplier!E"&amp;(FLOOR((CELL("row",A123)-2)/8,1)+1)+1)&lt;&gt;"N",INDIRECT("Supplier!E1"),".")</f>
        <v>.</v>
      </c>
      <c r="D123" s="13"/>
      <c r="E123" s="13"/>
      <c r="F123" s="13"/>
      <c r="G123" s="13"/>
      <c r="H123" s="13"/>
      <c r="I123" s="13"/>
      <c r="J123" s="13"/>
      <c r="K123" s="13"/>
      <c r="L123">
        <f t="shared" ca="1" si="105"/>
        <v>0</v>
      </c>
    </row>
    <row r="124" spans="1:12" x14ac:dyDescent="0.25">
      <c r="A124" s="13">
        <f t="shared" ca="1" si="100"/>
        <v>16</v>
      </c>
      <c r="B124" s="12" t="str">
        <f t="shared" ref="B124" ca="1" si="216">B122</f>
        <v>Momentum Energy</v>
      </c>
      <c r="C124" s="12" t="str">
        <f t="shared" ref="C124:C155" ca="1" si="217">IF(INDIRECT("Supplier!F"&amp;(FLOOR((CELL("row",A124)-2)/8,1)+1)+1)&lt;&gt;"N",INDIRECT("Supplier!F1"),".")</f>
        <v>VIC</v>
      </c>
      <c r="D124" s="13"/>
      <c r="E124" s="13"/>
      <c r="F124" s="13"/>
      <c r="G124" s="13"/>
      <c r="H124" s="13"/>
      <c r="I124" s="13"/>
      <c r="J124" s="13"/>
      <c r="K124" s="13"/>
      <c r="L124">
        <f t="shared" ca="1" si="105"/>
        <v>1</v>
      </c>
    </row>
    <row r="125" spans="1:12" x14ac:dyDescent="0.25">
      <c r="A125" s="13">
        <f t="shared" ca="1" si="100"/>
        <v>16</v>
      </c>
      <c r="B125" s="12" t="str">
        <f t="shared" ref="B125" ca="1" si="218">B122</f>
        <v>Momentum Energy</v>
      </c>
      <c r="C125" s="12" t="str">
        <f t="shared" ref="C125:C156" ca="1" si="219">IF(INDIRECT("Supplier!G"&amp;(FLOOR((CELL("row",A125)-2)/8,1)+1)+1)&lt;&gt;"N",INDIRECT("Supplier!G1"),".")</f>
        <v>.</v>
      </c>
      <c r="D125" s="13"/>
      <c r="E125" s="13"/>
      <c r="F125" s="13"/>
      <c r="G125" s="13"/>
      <c r="H125" s="13"/>
      <c r="I125" s="13"/>
      <c r="J125" s="13"/>
      <c r="K125" s="13"/>
      <c r="L125">
        <f t="shared" ca="1" si="105"/>
        <v>0</v>
      </c>
    </row>
    <row r="126" spans="1:12" x14ac:dyDescent="0.25">
      <c r="A126" s="13">
        <f t="shared" ca="1" si="100"/>
        <v>16</v>
      </c>
      <c r="B126" s="12" t="str">
        <f t="shared" ref="B126" ca="1" si="220">B122</f>
        <v>Momentum Energy</v>
      </c>
      <c r="C126" s="12" t="str">
        <f t="shared" ref="C126:C157" ca="1" si="221">IF(INDIRECT("Supplier!H"&amp;(FLOOR((CELL("row",A126)-2)/8,1)+1)+1)&lt;&gt;"N",INDIRECT("Supplier!H1"),".")</f>
        <v>SA</v>
      </c>
      <c r="D126" s="13"/>
      <c r="E126" s="13"/>
      <c r="F126" s="13"/>
      <c r="G126" s="13"/>
      <c r="H126" s="13"/>
      <c r="I126" s="13"/>
      <c r="J126" s="13"/>
      <c r="K126" s="13"/>
      <c r="L126">
        <f t="shared" ca="1" si="105"/>
        <v>1</v>
      </c>
    </row>
    <row r="127" spans="1:12" x14ac:dyDescent="0.25">
      <c r="A127" s="13">
        <f t="shared" ca="1" si="100"/>
        <v>16</v>
      </c>
      <c r="B127" s="12" t="str">
        <f t="shared" ref="B127" ca="1" si="222">B122</f>
        <v>Momentum Energy</v>
      </c>
      <c r="C127" s="12" t="str">
        <f t="shared" ref="C127:C158" ca="1" si="223">IF(INDIRECT("Supplier!I"&amp;(FLOOR((CELL("row",A127)-2)/8,1)+1)+1)&lt;&gt;"N",INDIRECT("Supplier!I1"),".")</f>
        <v>.</v>
      </c>
      <c r="D127" s="13"/>
      <c r="E127" s="13"/>
      <c r="F127" s="13"/>
      <c r="G127" s="13"/>
      <c r="H127" s="13"/>
      <c r="I127" s="13"/>
      <c r="J127" s="13"/>
      <c r="K127" s="13"/>
      <c r="L127">
        <f t="shared" ca="1" si="105"/>
        <v>0</v>
      </c>
    </row>
    <row r="128" spans="1:12" x14ac:dyDescent="0.25">
      <c r="A128" s="13">
        <f t="shared" ca="1" si="100"/>
        <v>16</v>
      </c>
      <c r="B128" s="12" t="str">
        <f t="shared" ref="B128" ca="1" si="224">B122</f>
        <v>Momentum Energy</v>
      </c>
      <c r="C128" s="12" t="str">
        <f t="shared" ref="C128:C159" ca="1" si="225">IF(INDIRECT("Supplier!J"&amp;(FLOOR((CELL("row",A128)-2)/8,1)+1)+1)&lt;&gt;"N",INDIRECT("Supplier!J1"),".")</f>
        <v>.</v>
      </c>
      <c r="D128" s="13"/>
      <c r="E128" s="13"/>
      <c r="F128" s="13"/>
      <c r="G128" s="13"/>
      <c r="H128" s="13"/>
      <c r="I128" s="13"/>
      <c r="J128" s="13"/>
      <c r="K128" s="13"/>
      <c r="L128">
        <f t="shared" ca="1" si="105"/>
        <v>0</v>
      </c>
    </row>
    <row r="129" spans="1:12" x14ac:dyDescent="0.25">
      <c r="A129" s="13">
        <f t="shared" ca="1" si="100"/>
        <v>16</v>
      </c>
      <c r="B129" s="12" t="str">
        <f t="shared" ref="B129" ca="1" si="226">B122</f>
        <v>Momentum Energy</v>
      </c>
      <c r="C129" s="12" t="str">
        <f t="shared" ref="C129:C160" ca="1" si="227">IF(INDIRECT("Supplier!K"&amp;(FLOOR((CELL("row",A129)-2)/8,1)+1)+1)&lt;&gt;"N",INDIRECT("Supplier!K1"),".")</f>
        <v>.</v>
      </c>
      <c r="D129" s="13"/>
      <c r="E129" s="13"/>
      <c r="F129" s="13"/>
      <c r="G129" s="13"/>
      <c r="H129" s="13"/>
      <c r="I129" s="13"/>
      <c r="J129" s="13"/>
      <c r="K129" s="13"/>
      <c r="L129">
        <f t="shared" ca="1" si="105"/>
        <v>0</v>
      </c>
    </row>
    <row r="130" spans="1:12" x14ac:dyDescent="0.25">
      <c r="A130" s="11">
        <f t="shared" ca="1" si="100"/>
        <v>17</v>
      </c>
      <c r="B130" s="10" t="str">
        <f t="shared" ref="B130" ca="1" si="228">INDIRECT("Supplier!B" &amp; (FLOOR((CELL("row",  A130) - 2)  / 8, 1) + 1) + 1)</f>
        <v>Neighbour Hood</v>
      </c>
      <c r="C130" s="10" t="str">
        <f t="shared" ref="C130:C161" ca="1" si="229">IF(INDIRECT("Supplier!D"&amp;(FLOOR((CELL("row",A130)-2)/8,1)+1)+1)&lt;&gt;"N",INDIRECT("Supplier!D1"),".")</f>
        <v>.</v>
      </c>
      <c r="J130" s="11"/>
      <c r="K130" s="11"/>
      <c r="L130">
        <f t="shared" ca="1" si="105"/>
        <v>0</v>
      </c>
    </row>
    <row r="131" spans="1:12" x14ac:dyDescent="0.25">
      <c r="A131" s="11">
        <f t="shared" ref="A131:A194" ca="1" si="230">FLOOR((CELL("row",  A131) - 2)  / 8, 1) + 1</f>
        <v>17</v>
      </c>
      <c r="B131" s="10" t="str">
        <f t="shared" ref="B131:B162" ca="1" si="231">B130</f>
        <v>Neighbour Hood</v>
      </c>
      <c r="C131" s="10" t="str">
        <f t="shared" ref="C131:C162" ca="1" si="232">IF(INDIRECT("Supplier!E"&amp;(FLOOR((CELL("row",A131)-2)/8,1)+1)+1)&lt;&gt;"N",INDIRECT("Supplier!E1"),".")</f>
        <v>.</v>
      </c>
      <c r="J131" s="11"/>
      <c r="K131" s="11"/>
      <c r="L131">
        <f t="shared" ca="1" si="105"/>
        <v>0</v>
      </c>
    </row>
    <row r="132" spans="1:12" x14ac:dyDescent="0.25">
      <c r="A132" s="11">
        <f t="shared" ca="1" si="230"/>
        <v>17</v>
      </c>
      <c r="B132" s="10" t="str">
        <f t="shared" ref="B132" ca="1" si="233">B130</f>
        <v>Neighbour Hood</v>
      </c>
      <c r="C132" s="10" t="str">
        <f t="shared" ref="C132:C163" ca="1" si="234">IF(INDIRECT("Supplier!F"&amp;(FLOOR((CELL("row",A132)-2)/8,1)+1)+1)&lt;&gt;"N",INDIRECT("Supplier!F1"),".")</f>
        <v>VIC</v>
      </c>
      <c r="J132" s="11"/>
      <c r="K132" s="11"/>
      <c r="L132">
        <f t="shared" ref="L132:L195" ca="1" si="235">IF(C132 &lt;&gt; ".", 1, 0)</f>
        <v>1</v>
      </c>
    </row>
    <row r="133" spans="1:12" x14ac:dyDescent="0.25">
      <c r="A133" s="11">
        <f t="shared" ca="1" si="230"/>
        <v>17</v>
      </c>
      <c r="B133" s="10" t="str">
        <f t="shared" ref="B133" ca="1" si="236">B130</f>
        <v>Neighbour Hood</v>
      </c>
      <c r="C133" s="10" t="str">
        <f t="shared" ref="C133:C164" ca="1" si="237">IF(INDIRECT("Supplier!G"&amp;(FLOOR((CELL("row",A133)-2)/8,1)+1)+1)&lt;&gt;"N",INDIRECT("Supplier!G1"),".")</f>
        <v>.</v>
      </c>
      <c r="J133" s="11"/>
      <c r="K133" s="11"/>
      <c r="L133">
        <f t="shared" ca="1" si="235"/>
        <v>0</v>
      </c>
    </row>
    <row r="134" spans="1:12" x14ac:dyDescent="0.25">
      <c r="A134" s="11">
        <f t="shared" ca="1" si="230"/>
        <v>17</v>
      </c>
      <c r="B134" s="10" t="str">
        <f t="shared" ref="B134" ca="1" si="238">B130</f>
        <v>Neighbour Hood</v>
      </c>
      <c r="C134" s="10" t="str">
        <f t="shared" ref="C134:C165" ca="1" si="239">IF(INDIRECT("Supplier!H"&amp;(FLOOR((CELL("row",A134)-2)/8,1)+1)+1)&lt;&gt;"N",INDIRECT("Supplier!H1"),".")</f>
        <v>.</v>
      </c>
      <c r="J134" s="11"/>
      <c r="K134" s="11"/>
      <c r="L134">
        <f t="shared" ca="1" si="235"/>
        <v>0</v>
      </c>
    </row>
    <row r="135" spans="1:12" x14ac:dyDescent="0.25">
      <c r="A135" s="11">
        <f t="shared" ca="1" si="230"/>
        <v>17</v>
      </c>
      <c r="B135" s="10" t="str">
        <f t="shared" ref="B135" ca="1" si="240">B130</f>
        <v>Neighbour Hood</v>
      </c>
      <c r="C135" s="10" t="str">
        <f t="shared" ref="C135:C166" ca="1" si="241">IF(INDIRECT("Supplier!I"&amp;(FLOOR((CELL("row",A135)-2)/8,1)+1)+1)&lt;&gt;"N",INDIRECT("Supplier!I1"),".")</f>
        <v>.</v>
      </c>
      <c r="J135" s="11"/>
      <c r="K135" s="11"/>
      <c r="L135">
        <f t="shared" ca="1" si="235"/>
        <v>0</v>
      </c>
    </row>
    <row r="136" spans="1:12" x14ac:dyDescent="0.25">
      <c r="A136" s="11">
        <f t="shared" ca="1" si="230"/>
        <v>17</v>
      </c>
      <c r="B136" s="10" t="str">
        <f t="shared" ref="B136" ca="1" si="242">B130</f>
        <v>Neighbour Hood</v>
      </c>
      <c r="C136" s="10" t="str">
        <f t="shared" ref="C136:C167" ca="1" si="243">IF(INDIRECT("Supplier!J"&amp;(FLOOR((CELL("row",A136)-2)/8,1)+1)+1)&lt;&gt;"N",INDIRECT("Supplier!J1"),".")</f>
        <v>.</v>
      </c>
      <c r="J136" s="11"/>
      <c r="K136" s="11"/>
      <c r="L136">
        <f t="shared" ca="1" si="235"/>
        <v>0</v>
      </c>
    </row>
    <row r="137" spans="1:12" x14ac:dyDescent="0.25">
      <c r="A137" s="11">
        <f t="shared" ca="1" si="230"/>
        <v>17</v>
      </c>
      <c r="B137" s="10" t="str">
        <f t="shared" ref="B137" ca="1" si="244">B130</f>
        <v>Neighbour Hood</v>
      </c>
      <c r="C137" s="10" t="str">
        <f t="shared" ref="C137:C168" ca="1" si="245">IF(INDIRECT("Supplier!K"&amp;(FLOOR((CELL("row",A137)-2)/8,1)+1)+1)&lt;&gt;"N",INDIRECT("Supplier!K1"),".")</f>
        <v>.</v>
      </c>
      <c r="J137" s="11"/>
      <c r="K137" s="11"/>
      <c r="L137">
        <f t="shared" ca="1" si="235"/>
        <v>0</v>
      </c>
    </row>
    <row r="138" spans="1:12" x14ac:dyDescent="0.25">
      <c r="A138" s="13">
        <f t="shared" ca="1" si="230"/>
        <v>18</v>
      </c>
      <c r="B138" s="12" t="str">
        <f t="shared" ref="B138" ca="1" si="246">INDIRECT("Supplier!B" &amp; (FLOOR((CELL("row",  A138) - 2)  / 8, 1) + 1) + 1)</f>
        <v>Origin</v>
      </c>
      <c r="C138" s="12" t="str">
        <f t="shared" ref="C138:C169" ca="1" si="247">IF(INDIRECT("Supplier!D"&amp;(FLOOR((CELL("row",A138)-2)/8,1)+1)+1)&lt;&gt;"N",INDIRECT("Supplier!D1"),".")</f>
        <v>QLD</v>
      </c>
      <c r="D138" s="13"/>
      <c r="E138" s="13"/>
      <c r="F138" s="13"/>
      <c r="G138" s="13"/>
      <c r="H138" s="13"/>
      <c r="I138" s="13"/>
      <c r="J138" s="13"/>
      <c r="K138" s="13"/>
      <c r="L138">
        <f t="shared" ca="1" si="235"/>
        <v>1</v>
      </c>
    </row>
    <row r="139" spans="1:12" x14ac:dyDescent="0.25">
      <c r="A139" s="13">
        <f t="shared" ca="1" si="230"/>
        <v>18</v>
      </c>
      <c r="B139" s="12" t="str">
        <f t="shared" ref="B139:B170" ca="1" si="248">B138</f>
        <v>Origin</v>
      </c>
      <c r="C139" s="12" t="str">
        <f t="shared" ref="C139:C170" ca="1" si="249">IF(INDIRECT("Supplier!E"&amp;(FLOOR((CELL("row",A139)-2)/8,1)+1)+1)&lt;&gt;"N",INDIRECT("Supplier!E1"),".")</f>
        <v>NSW</v>
      </c>
      <c r="D139" s="13"/>
      <c r="E139" s="13"/>
      <c r="F139" s="13"/>
      <c r="G139" s="13"/>
      <c r="H139" s="13"/>
      <c r="I139" s="13"/>
      <c r="J139" s="13"/>
      <c r="K139" s="13">
        <v>6</v>
      </c>
      <c r="L139">
        <f t="shared" ca="1" si="235"/>
        <v>1</v>
      </c>
    </row>
    <row r="140" spans="1:12" x14ac:dyDescent="0.25">
      <c r="A140" s="13">
        <f t="shared" ca="1" si="230"/>
        <v>18</v>
      </c>
      <c r="B140" s="12" t="str">
        <f t="shared" ref="B140" ca="1" si="250">B138</f>
        <v>Origin</v>
      </c>
      <c r="C140" s="12" t="str">
        <f t="shared" ref="C140:C171" ca="1" si="251">IF(INDIRECT("Supplier!F"&amp;(FLOOR((CELL("row",A140)-2)/8,1)+1)+1)&lt;&gt;"N",INDIRECT("Supplier!F1"),".")</f>
        <v>VIC</v>
      </c>
      <c r="D140" s="13"/>
      <c r="E140" s="13"/>
      <c r="F140" s="13"/>
      <c r="G140" s="13"/>
      <c r="H140" s="13"/>
      <c r="I140" s="13"/>
      <c r="J140" s="13"/>
      <c r="K140" s="13"/>
      <c r="L140">
        <f t="shared" ca="1" si="235"/>
        <v>1</v>
      </c>
    </row>
    <row r="141" spans="1:12" x14ac:dyDescent="0.25">
      <c r="A141" s="13">
        <f t="shared" ca="1" si="230"/>
        <v>18</v>
      </c>
      <c r="B141" s="12" t="str">
        <f t="shared" ref="B141" ca="1" si="252">B138</f>
        <v>Origin</v>
      </c>
      <c r="C141" s="12" t="str">
        <f t="shared" ref="C141:C172" ca="1" si="253">IF(INDIRECT("Supplier!G"&amp;(FLOOR((CELL("row",A141)-2)/8,1)+1)+1)&lt;&gt;"N",INDIRECT("Supplier!G1"),".")</f>
        <v>.</v>
      </c>
      <c r="D141" s="13"/>
      <c r="E141" s="13"/>
      <c r="F141" s="13"/>
      <c r="G141" s="13"/>
      <c r="H141" s="13"/>
      <c r="I141" s="13"/>
      <c r="J141" s="13"/>
      <c r="K141" s="13"/>
      <c r="L141">
        <f t="shared" ca="1" si="235"/>
        <v>0</v>
      </c>
    </row>
    <row r="142" spans="1:12" x14ac:dyDescent="0.25">
      <c r="A142" s="13">
        <f t="shared" ca="1" si="230"/>
        <v>18</v>
      </c>
      <c r="B142" s="12" t="str">
        <f t="shared" ref="B142" ca="1" si="254">B138</f>
        <v>Origin</v>
      </c>
      <c r="C142" s="12" t="str">
        <f t="shared" ref="C142:C173" ca="1" si="255">IF(INDIRECT("Supplier!H"&amp;(FLOOR((CELL("row",A142)-2)/8,1)+1)+1)&lt;&gt;"N",INDIRECT("Supplier!H1"),".")</f>
        <v>SA</v>
      </c>
      <c r="D142" s="13"/>
      <c r="E142" s="13"/>
      <c r="F142" s="13"/>
      <c r="G142" s="13"/>
      <c r="H142" s="13"/>
      <c r="I142" s="13"/>
      <c r="J142" s="13"/>
      <c r="K142" s="13"/>
      <c r="L142">
        <f t="shared" ca="1" si="235"/>
        <v>1</v>
      </c>
    </row>
    <row r="143" spans="1:12" x14ac:dyDescent="0.25">
      <c r="A143" s="13">
        <f t="shared" ca="1" si="230"/>
        <v>18</v>
      </c>
      <c r="B143" s="12" t="str">
        <f t="shared" ref="B143" ca="1" si="256">B138</f>
        <v>Origin</v>
      </c>
      <c r="C143" s="12" t="str">
        <f t="shared" ref="C143:C174" ca="1" si="257">IF(INDIRECT("Supplier!I"&amp;(FLOOR((CELL("row",A143)-2)/8,1)+1)+1)&lt;&gt;"N",INDIRECT("Supplier!I1"),".")</f>
        <v>.</v>
      </c>
      <c r="D143" s="13"/>
      <c r="E143" s="13"/>
      <c r="F143" s="13"/>
      <c r="G143" s="13"/>
      <c r="H143" s="13"/>
      <c r="I143" s="13"/>
      <c r="J143" s="13"/>
      <c r="K143" s="13"/>
      <c r="L143">
        <f t="shared" ca="1" si="235"/>
        <v>0</v>
      </c>
    </row>
    <row r="144" spans="1:12" x14ac:dyDescent="0.25">
      <c r="A144" s="13">
        <f t="shared" ca="1" si="230"/>
        <v>18</v>
      </c>
      <c r="B144" s="12" t="str">
        <f t="shared" ref="B144" ca="1" si="258">B138</f>
        <v>Origin</v>
      </c>
      <c r="C144" s="12" t="str">
        <f t="shared" ref="C144:C175" ca="1" si="259">IF(INDIRECT("Supplier!J"&amp;(FLOOR((CELL("row",A144)-2)/8,1)+1)+1)&lt;&gt;"N",INDIRECT("Supplier!J1"),".")</f>
        <v>.</v>
      </c>
      <c r="D144" s="13"/>
      <c r="E144" s="13"/>
      <c r="F144" s="13"/>
      <c r="G144" s="13"/>
      <c r="H144" s="13"/>
      <c r="I144" s="13"/>
      <c r="J144" s="13"/>
      <c r="K144" s="13"/>
      <c r="L144">
        <f t="shared" ca="1" si="235"/>
        <v>0</v>
      </c>
    </row>
    <row r="145" spans="1:12" x14ac:dyDescent="0.25">
      <c r="A145" s="13">
        <f t="shared" ca="1" si="230"/>
        <v>18</v>
      </c>
      <c r="B145" s="12" t="str">
        <f t="shared" ref="B145" ca="1" si="260">B138</f>
        <v>Origin</v>
      </c>
      <c r="C145" s="12" t="str">
        <f t="shared" ref="C145:C176" ca="1" si="261">IF(INDIRECT("Supplier!K"&amp;(FLOOR((CELL("row",A145)-2)/8,1)+1)+1)&lt;&gt;"N",INDIRECT("Supplier!K1"),".")</f>
        <v>.</v>
      </c>
      <c r="D145" s="13"/>
      <c r="E145" s="13"/>
      <c r="F145" s="13"/>
      <c r="G145" s="13"/>
      <c r="H145" s="13"/>
      <c r="I145" s="13"/>
      <c r="J145" s="13"/>
      <c r="K145" s="13"/>
      <c r="L145">
        <f t="shared" ca="1" si="235"/>
        <v>0</v>
      </c>
    </row>
    <row r="146" spans="1:12" x14ac:dyDescent="0.25">
      <c r="A146" s="11">
        <f t="shared" ca="1" si="230"/>
        <v>19</v>
      </c>
      <c r="B146" s="10" t="str">
        <f t="shared" ref="B146" ca="1" si="262">INDIRECT("Supplier!B" &amp; (FLOOR((CELL("row",  A146) - 2)  / 8, 1) + 1) + 1)</f>
        <v>Power Water</v>
      </c>
      <c r="C146" s="10" t="str">
        <f t="shared" ref="C146:C177" ca="1" si="263">IF(INDIRECT("Supplier!D"&amp;(FLOOR((CELL("row",A146)-2)/8,1)+1)+1)&lt;&gt;"N",INDIRECT("Supplier!D1"),".")</f>
        <v>.</v>
      </c>
      <c r="J146" s="11"/>
      <c r="K146" s="11"/>
      <c r="L146">
        <f t="shared" ca="1" si="235"/>
        <v>0</v>
      </c>
    </row>
    <row r="147" spans="1:12" x14ac:dyDescent="0.25">
      <c r="A147" s="11">
        <f t="shared" ca="1" si="230"/>
        <v>19</v>
      </c>
      <c r="B147" s="10" t="str">
        <f t="shared" ref="B147:B178" ca="1" si="264">B146</f>
        <v>Power Water</v>
      </c>
      <c r="C147" s="10" t="str">
        <f t="shared" ref="C147:C178" ca="1" si="265">IF(INDIRECT("Supplier!E"&amp;(FLOOR((CELL("row",A147)-2)/8,1)+1)+1)&lt;&gt;"N",INDIRECT("Supplier!E1"),".")</f>
        <v>.</v>
      </c>
      <c r="J147" s="11"/>
      <c r="K147" s="11"/>
      <c r="L147">
        <f t="shared" ca="1" si="235"/>
        <v>0</v>
      </c>
    </row>
    <row r="148" spans="1:12" x14ac:dyDescent="0.25">
      <c r="A148" s="11">
        <f t="shared" ca="1" si="230"/>
        <v>19</v>
      </c>
      <c r="B148" s="10" t="str">
        <f t="shared" ref="B148" ca="1" si="266">B146</f>
        <v>Power Water</v>
      </c>
      <c r="C148" s="10" t="str">
        <f t="shared" ref="C148:C179" ca="1" si="267">IF(INDIRECT("Supplier!F"&amp;(FLOOR((CELL("row",A148)-2)/8,1)+1)+1)&lt;&gt;"N",INDIRECT("Supplier!F1"),".")</f>
        <v>.</v>
      </c>
      <c r="J148" s="11"/>
      <c r="K148" s="11"/>
      <c r="L148">
        <f t="shared" ca="1" si="235"/>
        <v>0</v>
      </c>
    </row>
    <row r="149" spans="1:12" x14ac:dyDescent="0.25">
      <c r="A149" s="11">
        <f t="shared" ca="1" si="230"/>
        <v>19</v>
      </c>
      <c r="B149" s="10" t="str">
        <f t="shared" ref="B149" ca="1" si="268">B146</f>
        <v>Power Water</v>
      </c>
      <c r="C149" s="10" t="str">
        <f t="shared" ref="C149:C180" ca="1" si="269">IF(INDIRECT("Supplier!G"&amp;(FLOOR((CELL("row",A149)-2)/8,1)+1)+1)&lt;&gt;"N",INDIRECT("Supplier!G1"),".")</f>
        <v>.</v>
      </c>
      <c r="J149" s="11"/>
      <c r="K149" s="11"/>
      <c r="L149">
        <f t="shared" ca="1" si="235"/>
        <v>0</v>
      </c>
    </row>
    <row r="150" spans="1:12" x14ac:dyDescent="0.25">
      <c r="A150" s="11">
        <f t="shared" ca="1" si="230"/>
        <v>19</v>
      </c>
      <c r="B150" s="10" t="str">
        <f t="shared" ref="B150" ca="1" si="270">B146</f>
        <v>Power Water</v>
      </c>
      <c r="C150" s="10" t="str">
        <f t="shared" ref="C150:C181" ca="1" si="271">IF(INDIRECT("Supplier!H"&amp;(FLOOR((CELL("row",A150)-2)/8,1)+1)+1)&lt;&gt;"N",INDIRECT("Supplier!H1"),".")</f>
        <v>.</v>
      </c>
      <c r="J150" s="11"/>
      <c r="K150" s="11"/>
      <c r="L150">
        <f t="shared" ca="1" si="235"/>
        <v>0</v>
      </c>
    </row>
    <row r="151" spans="1:12" x14ac:dyDescent="0.25">
      <c r="A151" s="11">
        <f t="shared" ca="1" si="230"/>
        <v>19</v>
      </c>
      <c r="B151" s="10" t="str">
        <f t="shared" ref="B151" ca="1" si="272">B146</f>
        <v>Power Water</v>
      </c>
      <c r="C151" s="10" t="str">
        <f t="shared" ref="C151:C182" ca="1" si="273">IF(INDIRECT("Supplier!I"&amp;(FLOOR((CELL("row",A151)-2)/8,1)+1)+1)&lt;&gt;"N",INDIRECT("Supplier!I1"),".")</f>
        <v>NT</v>
      </c>
      <c r="J151" s="11"/>
      <c r="K151" s="11"/>
      <c r="L151">
        <f t="shared" ca="1" si="235"/>
        <v>1</v>
      </c>
    </row>
    <row r="152" spans="1:12" x14ac:dyDescent="0.25">
      <c r="A152" s="11">
        <f t="shared" ca="1" si="230"/>
        <v>19</v>
      </c>
      <c r="B152" s="10" t="str">
        <f t="shared" ref="B152" ca="1" si="274">B146</f>
        <v>Power Water</v>
      </c>
      <c r="C152" s="10" t="str">
        <f t="shared" ref="C152:C183" ca="1" si="275">IF(INDIRECT("Supplier!J"&amp;(FLOOR((CELL("row",A152)-2)/8,1)+1)+1)&lt;&gt;"N",INDIRECT("Supplier!J1"),".")</f>
        <v>.</v>
      </c>
      <c r="J152" s="11"/>
      <c r="K152" s="11"/>
      <c r="L152">
        <f t="shared" ca="1" si="235"/>
        <v>0</v>
      </c>
    </row>
    <row r="153" spans="1:12" x14ac:dyDescent="0.25">
      <c r="A153" s="11">
        <f t="shared" ca="1" si="230"/>
        <v>19</v>
      </c>
      <c r="B153" s="10" t="str">
        <f t="shared" ref="B153" ca="1" si="276">B146</f>
        <v>Power Water</v>
      </c>
      <c r="C153" s="10" t="str">
        <f t="shared" ref="C153:C184" ca="1" si="277">IF(INDIRECT("Supplier!K"&amp;(FLOOR((CELL("row",A153)-2)/8,1)+1)+1)&lt;&gt;"N",INDIRECT("Supplier!K1"),".")</f>
        <v>.</v>
      </c>
      <c r="J153" s="11"/>
      <c r="K153" s="11"/>
      <c r="L153">
        <f t="shared" ca="1" si="235"/>
        <v>0</v>
      </c>
    </row>
    <row r="154" spans="1:12" x14ac:dyDescent="0.25">
      <c r="A154" s="13">
        <f t="shared" ca="1" si="230"/>
        <v>20</v>
      </c>
      <c r="B154" s="12" t="str">
        <f t="shared" ref="B154" ca="1" si="278">INDIRECT("Supplier!B" &amp; (FLOOR((CELL("row",  A154) - 2)  / 8, 1) + 1) + 1)</f>
        <v>Power Direct</v>
      </c>
      <c r="C154" s="12" t="str">
        <f t="shared" ref="C154:C185" ca="1" si="279">IF(INDIRECT("Supplier!D"&amp;(FLOOR((CELL("row",A154)-2)/8,1)+1)+1)&lt;&gt;"N",INDIRECT("Supplier!D1"),".")</f>
        <v>QLD</v>
      </c>
      <c r="D154" s="13"/>
      <c r="E154" s="13"/>
      <c r="F154" s="13"/>
      <c r="G154" s="13"/>
      <c r="H154" s="13"/>
      <c r="I154" s="13"/>
      <c r="J154" s="13"/>
      <c r="K154" s="13"/>
      <c r="L154">
        <f t="shared" ca="1" si="235"/>
        <v>1</v>
      </c>
    </row>
    <row r="155" spans="1:12" x14ac:dyDescent="0.25">
      <c r="A155" s="13">
        <f t="shared" ca="1" si="230"/>
        <v>20</v>
      </c>
      <c r="B155" s="12" t="str">
        <f t="shared" ref="B155:B186" ca="1" si="280">B154</f>
        <v>Power Direct</v>
      </c>
      <c r="C155" s="12" t="str">
        <f t="shared" ref="C155:C186" ca="1" si="281">IF(INDIRECT("Supplier!E"&amp;(FLOOR((CELL("row",A155)-2)/8,1)+1)+1)&lt;&gt;"N",INDIRECT("Supplier!E1"),".")</f>
        <v>NSW</v>
      </c>
      <c r="D155" s="13"/>
      <c r="E155" s="13"/>
      <c r="F155" s="13"/>
      <c r="G155" s="13"/>
      <c r="H155" s="13"/>
      <c r="I155" s="13"/>
      <c r="J155" s="13"/>
      <c r="K155" s="13"/>
      <c r="L155">
        <f t="shared" ca="1" si="235"/>
        <v>1</v>
      </c>
    </row>
    <row r="156" spans="1:12" x14ac:dyDescent="0.25">
      <c r="A156" s="13">
        <f t="shared" ca="1" si="230"/>
        <v>20</v>
      </c>
      <c r="B156" s="12" t="str">
        <f t="shared" ref="B156" ca="1" si="282">B154</f>
        <v>Power Direct</v>
      </c>
      <c r="C156" s="12" t="str">
        <f t="shared" ref="C156:C187" ca="1" si="283">IF(INDIRECT("Supplier!F"&amp;(FLOOR((CELL("row",A156)-2)/8,1)+1)+1)&lt;&gt;"N",INDIRECT("Supplier!F1"),".")</f>
        <v>VIC</v>
      </c>
      <c r="D156" s="13"/>
      <c r="E156" s="13"/>
      <c r="F156" s="13"/>
      <c r="G156" s="13"/>
      <c r="H156" s="13"/>
      <c r="I156" s="13"/>
      <c r="J156" s="13"/>
      <c r="K156" s="13"/>
      <c r="L156">
        <f t="shared" ca="1" si="235"/>
        <v>1</v>
      </c>
    </row>
    <row r="157" spans="1:12" x14ac:dyDescent="0.25">
      <c r="A157" s="13">
        <f t="shared" ca="1" si="230"/>
        <v>20</v>
      </c>
      <c r="B157" s="12" t="str">
        <f t="shared" ref="B157" ca="1" si="284">B154</f>
        <v>Power Direct</v>
      </c>
      <c r="C157" s="12" t="str">
        <f t="shared" ref="C157:C188" ca="1" si="285">IF(INDIRECT("Supplier!G"&amp;(FLOOR((CELL("row",A157)-2)/8,1)+1)+1)&lt;&gt;"N",INDIRECT("Supplier!G1"),".")</f>
        <v>.</v>
      </c>
      <c r="D157" s="13"/>
      <c r="E157" s="13"/>
      <c r="F157" s="13"/>
      <c r="G157" s="13"/>
      <c r="H157" s="13"/>
      <c r="I157" s="13"/>
      <c r="J157" s="13"/>
      <c r="K157" s="13"/>
      <c r="L157">
        <f t="shared" ca="1" si="235"/>
        <v>0</v>
      </c>
    </row>
    <row r="158" spans="1:12" x14ac:dyDescent="0.25">
      <c r="A158" s="13">
        <f t="shared" ca="1" si="230"/>
        <v>20</v>
      </c>
      <c r="B158" s="12" t="str">
        <f t="shared" ref="B158" ca="1" si="286">B154</f>
        <v>Power Direct</v>
      </c>
      <c r="C158" s="12" t="str">
        <f t="shared" ref="C158:C189" ca="1" si="287">IF(INDIRECT("Supplier!H"&amp;(FLOOR((CELL("row",A158)-2)/8,1)+1)+1)&lt;&gt;"N",INDIRECT("Supplier!H1"),".")</f>
        <v>SA</v>
      </c>
      <c r="D158" s="13"/>
      <c r="E158" s="13"/>
      <c r="F158" s="13"/>
      <c r="G158" s="13"/>
      <c r="H158" s="13"/>
      <c r="I158" s="13"/>
      <c r="J158" s="13"/>
      <c r="K158" s="13"/>
      <c r="L158">
        <f t="shared" ca="1" si="235"/>
        <v>1</v>
      </c>
    </row>
    <row r="159" spans="1:12" x14ac:dyDescent="0.25">
      <c r="A159" s="13">
        <f t="shared" ca="1" si="230"/>
        <v>20</v>
      </c>
      <c r="B159" s="12" t="str">
        <f t="shared" ref="B159" ca="1" si="288">B154</f>
        <v>Power Direct</v>
      </c>
      <c r="C159" s="12" t="str">
        <f t="shared" ref="C159:C190" ca="1" si="289">IF(INDIRECT("Supplier!I"&amp;(FLOOR((CELL("row",A159)-2)/8,1)+1)+1)&lt;&gt;"N",INDIRECT("Supplier!I1"),".")</f>
        <v>.</v>
      </c>
      <c r="D159" s="13"/>
      <c r="E159" s="13"/>
      <c r="F159" s="13"/>
      <c r="G159" s="13"/>
      <c r="H159" s="13"/>
      <c r="I159" s="13"/>
      <c r="J159" s="13"/>
      <c r="K159" s="13"/>
      <c r="L159">
        <f t="shared" ca="1" si="235"/>
        <v>0</v>
      </c>
    </row>
    <row r="160" spans="1:12" x14ac:dyDescent="0.25">
      <c r="A160" s="13">
        <f t="shared" ca="1" si="230"/>
        <v>20</v>
      </c>
      <c r="B160" s="12" t="str">
        <f t="shared" ref="B160" ca="1" si="290">B154</f>
        <v>Power Direct</v>
      </c>
      <c r="C160" s="12" t="str">
        <f t="shared" ref="C160:C191" ca="1" si="291">IF(INDIRECT("Supplier!J"&amp;(FLOOR((CELL("row",A160)-2)/8,1)+1)+1)&lt;&gt;"N",INDIRECT("Supplier!J1"),".")</f>
        <v>.</v>
      </c>
      <c r="D160" s="13"/>
      <c r="E160" s="13"/>
      <c r="F160" s="13"/>
      <c r="G160" s="13"/>
      <c r="H160" s="13"/>
      <c r="I160" s="13"/>
      <c r="J160" s="13"/>
      <c r="K160" s="13"/>
      <c r="L160">
        <f t="shared" ca="1" si="235"/>
        <v>0</v>
      </c>
    </row>
    <row r="161" spans="1:12" x14ac:dyDescent="0.25">
      <c r="A161" s="13">
        <f t="shared" ca="1" si="230"/>
        <v>20</v>
      </c>
      <c r="B161" s="12" t="str">
        <f t="shared" ref="B161" ca="1" si="292">B154</f>
        <v>Power Direct</v>
      </c>
      <c r="C161" s="12" t="str">
        <f t="shared" ref="C161:C192" ca="1" si="293">IF(INDIRECT("Supplier!K"&amp;(FLOOR((CELL("row",A161)-2)/8,1)+1)+1)&lt;&gt;"N",INDIRECT("Supplier!K1"),".")</f>
        <v>.</v>
      </c>
      <c r="D161" s="13"/>
      <c r="E161" s="13"/>
      <c r="F161" s="13"/>
      <c r="G161" s="13"/>
      <c r="H161" s="13"/>
      <c r="I161" s="13"/>
      <c r="J161" s="13"/>
      <c r="K161" s="13"/>
      <c r="L161">
        <f t="shared" ca="1" si="235"/>
        <v>0</v>
      </c>
    </row>
    <row r="162" spans="1:12" x14ac:dyDescent="0.25">
      <c r="A162" s="11">
        <f t="shared" ca="1" si="230"/>
        <v>21</v>
      </c>
      <c r="B162" s="10" t="str">
        <f t="shared" ref="B162" ca="1" si="294">INDIRECT("Supplier!B" &amp; (FLOOR((CELL("row",  A162) - 2)  / 8, 1) + 1) + 1)</f>
        <v>Qenergy</v>
      </c>
      <c r="C162" s="10" t="str">
        <f t="shared" ref="C162:C193" ca="1" si="295">IF(INDIRECT("Supplier!D"&amp;(FLOOR((CELL("row",A162)-2)/8,1)+1)+1)&lt;&gt;"N",INDIRECT("Supplier!D1"),".")</f>
        <v>QLD</v>
      </c>
      <c r="J162" s="11"/>
      <c r="K162" s="11"/>
      <c r="L162">
        <f t="shared" ca="1" si="235"/>
        <v>1</v>
      </c>
    </row>
    <row r="163" spans="1:12" x14ac:dyDescent="0.25">
      <c r="A163" s="11">
        <f t="shared" ca="1" si="230"/>
        <v>21</v>
      </c>
      <c r="B163" s="10" t="str">
        <f t="shared" ref="B163:B194" ca="1" si="296">B162</f>
        <v>Qenergy</v>
      </c>
      <c r="C163" s="10" t="str">
        <f t="shared" ref="C163:C194" ca="1" si="297">IF(INDIRECT("Supplier!E"&amp;(FLOOR((CELL("row",A163)-2)/8,1)+1)+1)&lt;&gt;"N",INDIRECT("Supplier!E1"),".")</f>
        <v>.</v>
      </c>
      <c r="J163" s="11"/>
      <c r="K163" s="11"/>
      <c r="L163">
        <f t="shared" ca="1" si="235"/>
        <v>0</v>
      </c>
    </row>
    <row r="164" spans="1:12" x14ac:dyDescent="0.25">
      <c r="A164" s="11">
        <f t="shared" ca="1" si="230"/>
        <v>21</v>
      </c>
      <c r="B164" s="10" t="str">
        <f t="shared" ref="B164" ca="1" si="298">B162</f>
        <v>Qenergy</v>
      </c>
      <c r="C164" s="10" t="str">
        <f t="shared" ref="C164:C195" ca="1" si="299">IF(INDIRECT("Supplier!F"&amp;(FLOOR((CELL("row",A164)-2)/8,1)+1)+1)&lt;&gt;"N",INDIRECT("Supplier!F1"),".")</f>
        <v>.</v>
      </c>
      <c r="J164" s="11"/>
      <c r="K164" s="11"/>
      <c r="L164">
        <f t="shared" ca="1" si="235"/>
        <v>0</v>
      </c>
    </row>
    <row r="165" spans="1:12" x14ac:dyDescent="0.25">
      <c r="A165" s="11">
        <f t="shared" ca="1" si="230"/>
        <v>21</v>
      </c>
      <c r="B165" s="10" t="str">
        <f t="shared" ref="B165" ca="1" si="300">B162</f>
        <v>Qenergy</v>
      </c>
      <c r="C165" s="10" t="str">
        <f t="shared" ref="C165:C196" ca="1" si="301">IF(INDIRECT("Supplier!G"&amp;(FLOOR((CELL("row",A165)-2)/8,1)+1)+1)&lt;&gt;"N",INDIRECT("Supplier!G1"),".")</f>
        <v>.</v>
      </c>
      <c r="J165" s="11"/>
      <c r="K165" s="11"/>
      <c r="L165">
        <f t="shared" ca="1" si="235"/>
        <v>0</v>
      </c>
    </row>
    <row r="166" spans="1:12" x14ac:dyDescent="0.25">
      <c r="A166" s="11">
        <f t="shared" ca="1" si="230"/>
        <v>21</v>
      </c>
      <c r="B166" s="10" t="str">
        <f t="shared" ref="B166" ca="1" si="302">B162</f>
        <v>Qenergy</v>
      </c>
      <c r="C166" s="10" t="str">
        <f t="shared" ref="C166:C197" ca="1" si="303">IF(INDIRECT("Supplier!H"&amp;(FLOOR((CELL("row",A166)-2)/8,1)+1)+1)&lt;&gt;"N",INDIRECT("Supplier!H1"),".")</f>
        <v>.</v>
      </c>
      <c r="J166" s="11"/>
      <c r="K166" s="11"/>
      <c r="L166">
        <f t="shared" ca="1" si="235"/>
        <v>0</v>
      </c>
    </row>
    <row r="167" spans="1:12" x14ac:dyDescent="0.25">
      <c r="A167" s="11">
        <f t="shared" ca="1" si="230"/>
        <v>21</v>
      </c>
      <c r="B167" s="10" t="str">
        <f t="shared" ref="B167" ca="1" si="304">B162</f>
        <v>Qenergy</v>
      </c>
      <c r="C167" s="10" t="str">
        <f t="shared" ref="C167:C198" ca="1" si="305">IF(INDIRECT("Supplier!I"&amp;(FLOOR((CELL("row",A167)-2)/8,1)+1)+1)&lt;&gt;"N",INDIRECT("Supplier!I1"),".")</f>
        <v>.</v>
      </c>
      <c r="J167" s="11"/>
      <c r="K167" s="11"/>
      <c r="L167">
        <f t="shared" ca="1" si="235"/>
        <v>0</v>
      </c>
    </row>
    <row r="168" spans="1:12" x14ac:dyDescent="0.25">
      <c r="A168" s="11">
        <f t="shared" ca="1" si="230"/>
        <v>21</v>
      </c>
      <c r="B168" s="10" t="str">
        <f t="shared" ref="B168" ca="1" si="306">B162</f>
        <v>Qenergy</v>
      </c>
      <c r="C168" s="10" t="str">
        <f t="shared" ref="C168:C199" ca="1" si="307">IF(INDIRECT("Supplier!J"&amp;(FLOOR((CELL("row",A168)-2)/8,1)+1)+1)&lt;&gt;"N",INDIRECT("Supplier!J1"),".")</f>
        <v>.</v>
      </c>
      <c r="J168" s="11"/>
      <c r="K168" s="11"/>
      <c r="L168">
        <f t="shared" ca="1" si="235"/>
        <v>0</v>
      </c>
    </row>
    <row r="169" spans="1:12" x14ac:dyDescent="0.25">
      <c r="A169" s="11">
        <f t="shared" ca="1" si="230"/>
        <v>21</v>
      </c>
      <c r="B169" s="10" t="str">
        <f t="shared" ref="B169" ca="1" si="308">B162</f>
        <v>Qenergy</v>
      </c>
      <c r="C169" s="10" t="str">
        <f t="shared" ref="C169:C200" ca="1" si="309">IF(INDIRECT("Supplier!K"&amp;(FLOOR((CELL("row",A169)-2)/8,1)+1)+1)&lt;&gt;"N",INDIRECT("Supplier!K1"),".")</f>
        <v>.</v>
      </c>
      <c r="J169" s="11"/>
      <c r="K169" s="11"/>
      <c r="L169">
        <f t="shared" ca="1" si="235"/>
        <v>0</v>
      </c>
    </row>
    <row r="170" spans="1:12" x14ac:dyDescent="0.25">
      <c r="A170" s="13">
        <f t="shared" ca="1" si="230"/>
        <v>22</v>
      </c>
      <c r="B170" s="12" t="str">
        <f t="shared" ref="B170" ca="1" si="310">INDIRECT("Supplier!B" &amp; (FLOOR((CELL("row",  A170) - 2)  / 8, 1) + 1) + 1)</f>
        <v>Queensland Energy</v>
      </c>
      <c r="C170" s="12" t="str">
        <f t="shared" ref="C170:C201" ca="1" si="311">IF(INDIRECT("Supplier!D"&amp;(FLOOR((CELL("row",A170)-2)/8,1)+1)+1)&lt;&gt;"N",INDIRECT("Supplier!D1"),".")</f>
        <v>QLD</v>
      </c>
      <c r="D170" s="13"/>
      <c r="E170" s="13"/>
      <c r="F170" s="13"/>
      <c r="G170" s="13"/>
      <c r="H170" s="13"/>
      <c r="I170" s="13"/>
      <c r="J170" s="13"/>
      <c r="K170" s="13"/>
      <c r="L170">
        <f t="shared" ca="1" si="235"/>
        <v>1</v>
      </c>
    </row>
    <row r="171" spans="1:12" x14ac:dyDescent="0.25">
      <c r="A171" s="13">
        <f t="shared" ca="1" si="230"/>
        <v>22</v>
      </c>
      <c r="B171" s="12" t="str">
        <f t="shared" ref="B171:B202" ca="1" si="312">B170</f>
        <v>Queensland Energy</v>
      </c>
      <c r="C171" s="12" t="str">
        <f t="shared" ref="C171:C202" ca="1" si="313">IF(INDIRECT("Supplier!E"&amp;(FLOOR((CELL("row",A171)-2)/8,1)+1)+1)&lt;&gt;"N",INDIRECT("Supplier!E1"),".")</f>
        <v>.</v>
      </c>
      <c r="D171" s="13"/>
      <c r="E171" s="13"/>
      <c r="F171" s="13"/>
      <c r="G171" s="13"/>
      <c r="H171" s="13"/>
      <c r="I171" s="13"/>
      <c r="J171" s="13"/>
      <c r="K171" s="13"/>
      <c r="L171">
        <f t="shared" ca="1" si="235"/>
        <v>0</v>
      </c>
    </row>
    <row r="172" spans="1:12" x14ac:dyDescent="0.25">
      <c r="A172" s="13">
        <f t="shared" ca="1" si="230"/>
        <v>22</v>
      </c>
      <c r="B172" s="12" t="str">
        <f t="shared" ref="B172" ca="1" si="314">B170</f>
        <v>Queensland Energy</v>
      </c>
      <c r="C172" s="12" t="str">
        <f t="shared" ref="C172:C203" ca="1" si="315">IF(INDIRECT("Supplier!F"&amp;(FLOOR((CELL("row",A172)-2)/8,1)+1)+1)&lt;&gt;"N",INDIRECT("Supplier!F1"),".")</f>
        <v>.</v>
      </c>
      <c r="D172" s="13"/>
      <c r="E172" s="13"/>
      <c r="F172" s="13"/>
      <c r="G172" s="13"/>
      <c r="H172" s="13"/>
      <c r="I172" s="13"/>
      <c r="J172" s="13"/>
      <c r="K172" s="13"/>
      <c r="L172">
        <f t="shared" ca="1" si="235"/>
        <v>0</v>
      </c>
    </row>
    <row r="173" spans="1:12" x14ac:dyDescent="0.25">
      <c r="A173" s="13">
        <f t="shared" ca="1" si="230"/>
        <v>22</v>
      </c>
      <c r="B173" s="12" t="str">
        <f t="shared" ref="B173" ca="1" si="316">B170</f>
        <v>Queensland Energy</v>
      </c>
      <c r="C173" s="12" t="str">
        <f t="shared" ref="C173:C204" ca="1" si="317">IF(INDIRECT("Supplier!G"&amp;(FLOOR((CELL("row",A173)-2)/8,1)+1)+1)&lt;&gt;"N",INDIRECT("Supplier!G1"),".")</f>
        <v>.</v>
      </c>
      <c r="D173" s="13"/>
      <c r="E173" s="13"/>
      <c r="F173" s="13"/>
      <c r="G173" s="13"/>
      <c r="H173" s="13"/>
      <c r="I173" s="13"/>
      <c r="J173" s="13"/>
      <c r="K173" s="13"/>
      <c r="L173">
        <f t="shared" ca="1" si="235"/>
        <v>0</v>
      </c>
    </row>
    <row r="174" spans="1:12" x14ac:dyDescent="0.25">
      <c r="A174" s="13">
        <f t="shared" ca="1" si="230"/>
        <v>22</v>
      </c>
      <c r="B174" s="12" t="str">
        <f t="shared" ref="B174" ca="1" si="318">B170</f>
        <v>Queensland Energy</v>
      </c>
      <c r="C174" s="12" t="str">
        <f t="shared" ref="C174:C205" ca="1" si="319">IF(INDIRECT("Supplier!H"&amp;(FLOOR((CELL("row",A174)-2)/8,1)+1)+1)&lt;&gt;"N",INDIRECT("Supplier!H1"),".")</f>
        <v>.</v>
      </c>
      <c r="D174" s="13"/>
      <c r="E174" s="13"/>
      <c r="F174" s="13"/>
      <c r="G174" s="13"/>
      <c r="H174" s="13"/>
      <c r="I174" s="13"/>
      <c r="J174" s="13"/>
      <c r="K174" s="13"/>
      <c r="L174">
        <f t="shared" ca="1" si="235"/>
        <v>0</v>
      </c>
    </row>
    <row r="175" spans="1:12" x14ac:dyDescent="0.25">
      <c r="A175" s="13">
        <f t="shared" ca="1" si="230"/>
        <v>22</v>
      </c>
      <c r="B175" s="12" t="str">
        <f t="shared" ref="B175" ca="1" si="320">B170</f>
        <v>Queensland Energy</v>
      </c>
      <c r="C175" s="12" t="str">
        <f t="shared" ref="C175:C206" ca="1" si="321">IF(INDIRECT("Supplier!I"&amp;(FLOOR((CELL("row",A175)-2)/8,1)+1)+1)&lt;&gt;"N",INDIRECT("Supplier!I1"),".")</f>
        <v>.</v>
      </c>
      <c r="D175" s="13"/>
      <c r="E175" s="13"/>
      <c r="F175" s="13"/>
      <c r="G175" s="13"/>
      <c r="H175" s="13"/>
      <c r="I175" s="13"/>
      <c r="J175" s="13"/>
      <c r="K175" s="13"/>
      <c r="L175">
        <f t="shared" ca="1" si="235"/>
        <v>0</v>
      </c>
    </row>
    <row r="176" spans="1:12" x14ac:dyDescent="0.25">
      <c r="A176" s="13">
        <f t="shared" ca="1" si="230"/>
        <v>22</v>
      </c>
      <c r="B176" s="12" t="str">
        <f t="shared" ref="B176" ca="1" si="322">B170</f>
        <v>Queensland Energy</v>
      </c>
      <c r="C176" s="12" t="str">
        <f t="shared" ref="C176:C207" ca="1" si="323">IF(INDIRECT("Supplier!J"&amp;(FLOOR((CELL("row",A176)-2)/8,1)+1)+1)&lt;&gt;"N",INDIRECT("Supplier!J1"),".")</f>
        <v>.</v>
      </c>
      <c r="D176" s="13"/>
      <c r="E176" s="13"/>
      <c r="F176" s="13"/>
      <c r="G176" s="13"/>
      <c r="H176" s="13"/>
      <c r="I176" s="13"/>
      <c r="J176" s="13"/>
      <c r="K176" s="13"/>
      <c r="L176">
        <f t="shared" ca="1" si="235"/>
        <v>0</v>
      </c>
    </row>
    <row r="177" spans="1:12" x14ac:dyDescent="0.25">
      <c r="A177" s="13">
        <f t="shared" ca="1" si="230"/>
        <v>22</v>
      </c>
      <c r="B177" s="12" t="str">
        <f t="shared" ref="B177" ca="1" si="324">B170</f>
        <v>Queensland Energy</v>
      </c>
      <c r="C177" s="12" t="str">
        <f t="shared" ref="C177:C208" ca="1" si="325">IF(INDIRECT("Supplier!K"&amp;(FLOOR((CELL("row",A177)-2)/8,1)+1)+1)&lt;&gt;"N",INDIRECT("Supplier!K1"),".")</f>
        <v>.</v>
      </c>
      <c r="D177" s="13"/>
      <c r="E177" s="13"/>
      <c r="F177" s="13"/>
      <c r="G177" s="13"/>
      <c r="H177" s="13"/>
      <c r="I177" s="13"/>
      <c r="J177" s="13"/>
      <c r="K177" s="13"/>
      <c r="L177">
        <f t="shared" ca="1" si="235"/>
        <v>0</v>
      </c>
    </row>
    <row r="178" spans="1:12" x14ac:dyDescent="0.25">
      <c r="A178" s="11">
        <f t="shared" ca="1" si="230"/>
        <v>23</v>
      </c>
      <c r="B178" s="10" t="str">
        <f t="shared" ref="B178" ca="1" si="326">INDIRECT("Supplier!B" &amp; (FLOOR((CELL("row",  A178) - 2)  / 8, 1) + 1) + 1)</f>
        <v>Red Energy</v>
      </c>
      <c r="C178" s="10" t="str">
        <f t="shared" ref="C178:C209" ca="1" si="327">IF(INDIRECT("Supplier!D"&amp;(FLOOR((CELL("row",A178)-2)/8,1)+1)+1)&lt;&gt;"N",INDIRECT("Supplier!D1"),".")</f>
        <v>.</v>
      </c>
      <c r="J178" s="11"/>
      <c r="K178" s="11"/>
      <c r="L178">
        <f t="shared" ca="1" si="235"/>
        <v>0</v>
      </c>
    </row>
    <row r="179" spans="1:12" x14ac:dyDescent="0.25">
      <c r="A179" s="11">
        <f t="shared" ca="1" si="230"/>
        <v>23</v>
      </c>
      <c r="B179" s="10" t="str">
        <f t="shared" ref="B179:B210" ca="1" si="328">B178</f>
        <v>Red Energy</v>
      </c>
      <c r="C179" s="10" t="str">
        <f t="shared" ref="C179:C210" ca="1" si="329">IF(INDIRECT("Supplier!E"&amp;(FLOOR((CELL("row",A179)-2)/8,1)+1)+1)&lt;&gt;"N",INDIRECT("Supplier!E1"),".")</f>
        <v>NSW</v>
      </c>
      <c r="J179" s="11"/>
      <c r="K179" s="11"/>
      <c r="L179">
        <f t="shared" ca="1" si="235"/>
        <v>1</v>
      </c>
    </row>
    <row r="180" spans="1:12" x14ac:dyDescent="0.25">
      <c r="A180" s="11">
        <f t="shared" ca="1" si="230"/>
        <v>23</v>
      </c>
      <c r="B180" s="10" t="str">
        <f t="shared" ref="B180" ca="1" si="330">B178</f>
        <v>Red Energy</v>
      </c>
      <c r="C180" s="10" t="str">
        <f t="shared" ref="C180:C211" ca="1" si="331">IF(INDIRECT("Supplier!F"&amp;(FLOOR((CELL("row",A180)-2)/8,1)+1)+1)&lt;&gt;"N",INDIRECT("Supplier!F1"),".")</f>
        <v>VIC</v>
      </c>
      <c r="J180" s="11"/>
      <c r="K180" s="11"/>
      <c r="L180">
        <f t="shared" ca="1" si="235"/>
        <v>1</v>
      </c>
    </row>
    <row r="181" spans="1:12" x14ac:dyDescent="0.25">
      <c r="A181" s="11">
        <f t="shared" ca="1" si="230"/>
        <v>23</v>
      </c>
      <c r="B181" s="10" t="str">
        <f t="shared" ref="B181" ca="1" si="332">B178</f>
        <v>Red Energy</v>
      </c>
      <c r="C181" s="10" t="str">
        <f t="shared" ref="C181:C212" ca="1" si="333">IF(INDIRECT("Supplier!G"&amp;(FLOOR((CELL("row",A181)-2)/8,1)+1)+1)&lt;&gt;"N",INDIRECT("Supplier!G1"),".")</f>
        <v>.</v>
      </c>
      <c r="J181" s="11"/>
      <c r="K181" s="11"/>
      <c r="L181">
        <f t="shared" ca="1" si="235"/>
        <v>0</v>
      </c>
    </row>
    <row r="182" spans="1:12" x14ac:dyDescent="0.25">
      <c r="A182" s="11">
        <f t="shared" ca="1" si="230"/>
        <v>23</v>
      </c>
      <c r="B182" s="10" t="str">
        <f t="shared" ref="B182" ca="1" si="334">B178</f>
        <v>Red Energy</v>
      </c>
      <c r="C182" s="10" t="str">
        <f t="shared" ref="C182:C213" ca="1" si="335">IF(INDIRECT("Supplier!H"&amp;(FLOOR((CELL("row",A182)-2)/8,1)+1)+1)&lt;&gt;"N",INDIRECT("Supplier!H1"),".")</f>
        <v>SA</v>
      </c>
      <c r="J182" s="11"/>
      <c r="K182" s="11"/>
      <c r="L182">
        <f t="shared" ca="1" si="235"/>
        <v>1</v>
      </c>
    </row>
    <row r="183" spans="1:12" x14ac:dyDescent="0.25">
      <c r="A183" s="11">
        <f t="shared" ca="1" si="230"/>
        <v>23</v>
      </c>
      <c r="B183" s="10" t="str">
        <f t="shared" ref="B183" ca="1" si="336">B178</f>
        <v>Red Energy</v>
      </c>
      <c r="C183" s="10" t="str">
        <f t="shared" ref="C183:C214" ca="1" si="337">IF(INDIRECT("Supplier!I"&amp;(FLOOR((CELL("row",A183)-2)/8,1)+1)+1)&lt;&gt;"N",INDIRECT("Supplier!I1"),".")</f>
        <v>.</v>
      </c>
      <c r="J183" s="11"/>
      <c r="K183" s="11"/>
      <c r="L183">
        <f t="shared" ca="1" si="235"/>
        <v>0</v>
      </c>
    </row>
    <row r="184" spans="1:12" x14ac:dyDescent="0.25">
      <c r="A184" s="11">
        <f t="shared" ca="1" si="230"/>
        <v>23</v>
      </c>
      <c r="B184" s="10" t="str">
        <f t="shared" ref="B184" ca="1" si="338">B178</f>
        <v>Red Energy</v>
      </c>
      <c r="C184" s="10" t="str">
        <f t="shared" ref="C184:C215" ca="1" si="339">IF(INDIRECT("Supplier!J"&amp;(FLOOR((CELL("row",A184)-2)/8,1)+1)+1)&lt;&gt;"N",INDIRECT("Supplier!J1"),".")</f>
        <v>.</v>
      </c>
      <c r="J184" s="11"/>
      <c r="K184" s="11"/>
      <c r="L184">
        <f t="shared" ca="1" si="235"/>
        <v>0</v>
      </c>
    </row>
    <row r="185" spans="1:12" x14ac:dyDescent="0.25">
      <c r="A185" s="11">
        <f t="shared" ca="1" si="230"/>
        <v>23</v>
      </c>
      <c r="B185" s="10" t="str">
        <f t="shared" ref="B185" ca="1" si="340">B178</f>
        <v>Red Energy</v>
      </c>
      <c r="C185" s="10" t="str">
        <f t="shared" ref="C185:C216" ca="1" si="341">IF(INDIRECT("Supplier!K"&amp;(FLOOR((CELL("row",A185)-2)/8,1)+1)+1)&lt;&gt;"N",INDIRECT("Supplier!K1"),".")</f>
        <v>.</v>
      </c>
      <c r="J185" s="11"/>
      <c r="K185" s="11"/>
      <c r="L185">
        <f t="shared" ca="1" si="235"/>
        <v>0</v>
      </c>
    </row>
    <row r="186" spans="1:12" x14ac:dyDescent="0.25">
      <c r="A186" s="13">
        <f t="shared" ca="1" si="230"/>
        <v>24</v>
      </c>
      <c r="B186" s="12" t="str">
        <f t="shared" ref="B186" ca="1" si="342">INDIRECT("Supplier!B" &amp; (FLOOR((CELL("row",  A186) - 2)  / 8, 1) + 1) + 1)</f>
        <v>Simple Energy</v>
      </c>
      <c r="C186" s="12" t="str">
        <f t="shared" ref="C186:C233" ca="1" si="343">IF(INDIRECT("Supplier!D"&amp;(FLOOR((CELL("row",A186)-2)/8,1)+1)+1)&lt;&gt;"N",INDIRECT("Supplier!D1"),".")</f>
        <v>.</v>
      </c>
      <c r="D186" s="13"/>
      <c r="E186" s="13"/>
      <c r="F186" s="13"/>
      <c r="G186" s="13"/>
      <c r="H186" s="13"/>
      <c r="I186" s="13"/>
      <c r="J186" s="13"/>
      <c r="K186" s="13"/>
      <c r="L186">
        <f t="shared" ca="1" si="235"/>
        <v>0</v>
      </c>
    </row>
    <row r="187" spans="1:12" x14ac:dyDescent="0.25">
      <c r="A187" s="13">
        <f t="shared" ca="1" si="230"/>
        <v>24</v>
      </c>
      <c r="B187" s="12" t="str">
        <f t="shared" ref="B187:B233" ca="1" si="344">B186</f>
        <v>Simple Energy</v>
      </c>
      <c r="C187" s="12" t="str">
        <f t="shared" ref="C187:C233" ca="1" si="345">IF(INDIRECT("Supplier!E"&amp;(FLOOR((CELL("row",A187)-2)/8,1)+1)+1)&lt;&gt;"N",INDIRECT("Supplier!E1"),".")</f>
        <v>.</v>
      </c>
      <c r="D187" s="13"/>
      <c r="E187" s="13"/>
      <c r="F187" s="13"/>
      <c r="G187" s="13"/>
      <c r="H187" s="13"/>
      <c r="I187" s="13"/>
      <c r="J187" s="13"/>
      <c r="K187" s="13"/>
      <c r="L187">
        <f t="shared" ca="1" si="235"/>
        <v>0</v>
      </c>
    </row>
    <row r="188" spans="1:12" x14ac:dyDescent="0.25">
      <c r="A188" s="13">
        <f t="shared" ca="1" si="230"/>
        <v>24</v>
      </c>
      <c r="B188" s="12" t="str">
        <f t="shared" ref="B188" ca="1" si="346">B186</f>
        <v>Simple Energy</v>
      </c>
      <c r="C188" s="12" t="str">
        <f t="shared" ref="C188:C233" ca="1" si="347">IF(INDIRECT("Supplier!F"&amp;(FLOOR((CELL("row",A188)-2)/8,1)+1)+1)&lt;&gt;"N",INDIRECT("Supplier!F1"),".")</f>
        <v>VIC</v>
      </c>
      <c r="D188" s="13"/>
      <c r="E188" s="13"/>
      <c r="F188" s="13"/>
      <c r="G188" s="13"/>
      <c r="H188" s="13"/>
      <c r="I188" s="13"/>
      <c r="J188" s="13"/>
      <c r="K188" s="13"/>
      <c r="L188">
        <f t="shared" ca="1" si="235"/>
        <v>1</v>
      </c>
    </row>
    <row r="189" spans="1:12" x14ac:dyDescent="0.25">
      <c r="A189" s="13">
        <f t="shared" ca="1" si="230"/>
        <v>24</v>
      </c>
      <c r="B189" s="12" t="str">
        <f t="shared" ref="B189" ca="1" si="348">B186</f>
        <v>Simple Energy</v>
      </c>
      <c r="C189" s="12" t="str">
        <f t="shared" ref="C189:C233" ca="1" si="349">IF(INDIRECT("Supplier!G"&amp;(FLOOR((CELL("row",A189)-2)/8,1)+1)+1)&lt;&gt;"N",INDIRECT("Supplier!G1"),".")</f>
        <v>.</v>
      </c>
      <c r="D189" s="13"/>
      <c r="E189" s="13"/>
      <c r="F189" s="13"/>
      <c r="G189" s="13"/>
      <c r="H189" s="13"/>
      <c r="I189" s="13"/>
      <c r="J189" s="13"/>
      <c r="K189" s="13"/>
      <c r="L189">
        <f t="shared" ca="1" si="235"/>
        <v>0</v>
      </c>
    </row>
    <row r="190" spans="1:12" x14ac:dyDescent="0.25">
      <c r="A190" s="13">
        <f t="shared" ca="1" si="230"/>
        <v>24</v>
      </c>
      <c r="B190" s="12" t="str">
        <f t="shared" ref="B190" ca="1" si="350">B186</f>
        <v>Simple Energy</v>
      </c>
      <c r="C190" s="12" t="str">
        <f t="shared" ref="C190:C233" ca="1" si="351">IF(INDIRECT("Supplier!H"&amp;(FLOOR((CELL("row",A190)-2)/8,1)+1)+1)&lt;&gt;"N",INDIRECT("Supplier!H1"),".")</f>
        <v>SA</v>
      </c>
      <c r="D190" s="13"/>
      <c r="E190" s="13"/>
      <c r="F190" s="13"/>
      <c r="G190" s="13"/>
      <c r="H190" s="13"/>
      <c r="I190" s="13"/>
      <c r="J190" s="13"/>
      <c r="K190" s="13"/>
      <c r="L190">
        <f t="shared" ca="1" si="235"/>
        <v>1</v>
      </c>
    </row>
    <row r="191" spans="1:12" x14ac:dyDescent="0.25">
      <c r="A191" s="13">
        <f t="shared" ca="1" si="230"/>
        <v>24</v>
      </c>
      <c r="B191" s="12" t="str">
        <f t="shared" ref="B191" ca="1" si="352">B186</f>
        <v>Simple Energy</v>
      </c>
      <c r="C191" s="12" t="str">
        <f t="shared" ref="C191:C233" ca="1" si="353">IF(INDIRECT("Supplier!I"&amp;(FLOOR((CELL("row",A191)-2)/8,1)+1)+1)&lt;&gt;"N",INDIRECT("Supplier!I1"),".")</f>
        <v>.</v>
      </c>
      <c r="D191" s="13"/>
      <c r="E191" s="13"/>
      <c r="F191" s="13"/>
      <c r="G191" s="13"/>
      <c r="H191" s="13"/>
      <c r="I191" s="13"/>
      <c r="J191" s="13"/>
      <c r="K191" s="13"/>
      <c r="L191">
        <f t="shared" ca="1" si="235"/>
        <v>0</v>
      </c>
    </row>
    <row r="192" spans="1:12" x14ac:dyDescent="0.25">
      <c r="A192" s="13">
        <f t="shared" ca="1" si="230"/>
        <v>24</v>
      </c>
      <c r="B192" s="12" t="str">
        <f t="shared" ref="B192" ca="1" si="354">B186</f>
        <v>Simple Energy</v>
      </c>
      <c r="C192" s="12" t="str">
        <f t="shared" ref="C192:C233" ca="1" si="355">IF(INDIRECT("Supplier!J"&amp;(FLOOR((CELL("row",A192)-2)/8,1)+1)+1)&lt;&gt;"N",INDIRECT("Supplier!J1"),".")</f>
        <v>.</v>
      </c>
      <c r="D192" s="13"/>
      <c r="E192" s="13"/>
      <c r="F192" s="13"/>
      <c r="G192" s="13"/>
      <c r="H192" s="13"/>
      <c r="I192" s="13"/>
      <c r="J192" s="13"/>
      <c r="K192" s="13"/>
      <c r="L192">
        <f t="shared" ca="1" si="235"/>
        <v>0</v>
      </c>
    </row>
    <row r="193" spans="1:12" x14ac:dyDescent="0.25">
      <c r="A193" s="13">
        <f t="shared" ca="1" si="230"/>
        <v>24</v>
      </c>
      <c r="B193" s="12" t="str">
        <f t="shared" ref="B193" ca="1" si="356">B186</f>
        <v>Simple Energy</v>
      </c>
      <c r="C193" s="12" t="str">
        <f t="shared" ref="C193:C233" ca="1" si="357">IF(INDIRECT("Supplier!K"&amp;(FLOOR((CELL("row",A193)-2)/8,1)+1)+1)&lt;&gt;"N",INDIRECT("Supplier!K1"),".")</f>
        <v>.</v>
      </c>
      <c r="D193" s="13"/>
      <c r="E193" s="13"/>
      <c r="F193" s="13"/>
      <c r="G193" s="13"/>
      <c r="H193" s="13"/>
      <c r="I193" s="13"/>
      <c r="J193" s="13"/>
      <c r="K193" s="13"/>
      <c r="L193">
        <f t="shared" ca="1" si="235"/>
        <v>0</v>
      </c>
    </row>
    <row r="194" spans="1:12" x14ac:dyDescent="0.25">
      <c r="A194" s="11">
        <f t="shared" ca="1" si="230"/>
        <v>25</v>
      </c>
      <c r="B194" s="10" t="str">
        <f t="shared" ref="B194" ca="1" si="358">INDIRECT("Supplier!B" &amp; (FLOOR((CELL("row",  A194) - 2)  / 8, 1) + 1) + 1)</f>
        <v>South Australia Energy</v>
      </c>
      <c r="C194" s="10" t="str">
        <f t="shared" ref="C194:C233" ca="1" si="359">IF(INDIRECT("Supplier!D"&amp;(FLOOR((CELL("row",A194)-2)/8,1)+1)+1)&lt;&gt;"N",INDIRECT("Supplier!D1"),".")</f>
        <v>.</v>
      </c>
      <c r="J194" s="11"/>
      <c r="K194" s="11"/>
      <c r="L194">
        <f t="shared" ca="1" si="235"/>
        <v>0</v>
      </c>
    </row>
    <row r="195" spans="1:12" x14ac:dyDescent="0.25">
      <c r="A195" s="11">
        <f t="shared" ref="A195:A233" ca="1" si="360">FLOOR((CELL("row",  A195) - 2)  / 8, 1) + 1</f>
        <v>25</v>
      </c>
      <c r="B195" s="10" t="str">
        <f t="shared" ref="B195:B233" ca="1" si="361">B194</f>
        <v>South Australia Energy</v>
      </c>
      <c r="C195" s="10" t="str">
        <f t="shared" ref="C195:C233" ca="1" si="362">IF(INDIRECT("Supplier!E"&amp;(FLOOR((CELL("row",A195)-2)/8,1)+1)+1)&lt;&gt;"N",INDIRECT("Supplier!E1"),".")</f>
        <v>.</v>
      </c>
      <c r="J195" s="11"/>
      <c r="K195" s="11"/>
      <c r="L195">
        <f t="shared" ca="1" si="235"/>
        <v>0</v>
      </c>
    </row>
    <row r="196" spans="1:12" x14ac:dyDescent="0.25">
      <c r="A196" s="11">
        <f t="shared" ca="1" si="360"/>
        <v>25</v>
      </c>
      <c r="B196" s="10" t="str">
        <f t="shared" ref="B196" ca="1" si="363">B194</f>
        <v>South Australia Energy</v>
      </c>
      <c r="C196" s="10" t="str">
        <f t="shared" ref="C196:C233" ca="1" si="364">IF(INDIRECT("Supplier!F"&amp;(FLOOR((CELL("row",A196)-2)/8,1)+1)+1)&lt;&gt;"N",INDIRECT("Supplier!F1"),".")</f>
        <v>.</v>
      </c>
      <c r="J196" s="11"/>
      <c r="K196" s="11"/>
      <c r="L196">
        <f t="shared" ref="L196:L233" ca="1" si="365">IF(C196 &lt;&gt; ".", 1, 0)</f>
        <v>0</v>
      </c>
    </row>
    <row r="197" spans="1:12" x14ac:dyDescent="0.25">
      <c r="A197" s="11">
        <f t="shared" ca="1" si="360"/>
        <v>25</v>
      </c>
      <c r="B197" s="10" t="str">
        <f t="shared" ref="B197" ca="1" si="366">B194</f>
        <v>South Australia Energy</v>
      </c>
      <c r="C197" s="10" t="str">
        <f t="shared" ref="C197:C233" ca="1" si="367">IF(INDIRECT("Supplier!G"&amp;(FLOOR((CELL("row",A197)-2)/8,1)+1)+1)&lt;&gt;"N",INDIRECT("Supplier!G1"),".")</f>
        <v>.</v>
      </c>
      <c r="J197" s="11"/>
      <c r="K197" s="11"/>
      <c r="L197">
        <f t="shared" ca="1" si="365"/>
        <v>0</v>
      </c>
    </row>
    <row r="198" spans="1:12" x14ac:dyDescent="0.25">
      <c r="A198" s="11">
        <f t="shared" ca="1" si="360"/>
        <v>25</v>
      </c>
      <c r="B198" s="10" t="str">
        <f t="shared" ref="B198" ca="1" si="368">B194</f>
        <v>South Australia Energy</v>
      </c>
      <c r="C198" s="10" t="str">
        <f t="shared" ref="C198:C233" ca="1" si="369">IF(INDIRECT("Supplier!H"&amp;(FLOOR((CELL("row",A198)-2)/8,1)+1)+1)&lt;&gt;"N",INDIRECT("Supplier!H1"),".")</f>
        <v>SA</v>
      </c>
      <c r="J198" s="11"/>
      <c r="K198" s="11"/>
      <c r="L198">
        <f t="shared" ca="1" si="365"/>
        <v>1</v>
      </c>
    </row>
    <row r="199" spans="1:12" x14ac:dyDescent="0.25">
      <c r="A199" s="11">
        <f t="shared" ca="1" si="360"/>
        <v>25</v>
      </c>
      <c r="B199" s="10" t="str">
        <f t="shared" ref="B199" ca="1" si="370">B194</f>
        <v>South Australia Energy</v>
      </c>
      <c r="C199" s="10" t="str">
        <f t="shared" ref="C199:C233" ca="1" si="371">IF(INDIRECT("Supplier!I"&amp;(FLOOR((CELL("row",A199)-2)/8,1)+1)+1)&lt;&gt;"N",INDIRECT("Supplier!I1"),".")</f>
        <v>.</v>
      </c>
      <c r="J199" s="11"/>
      <c r="K199" s="11"/>
      <c r="L199">
        <f t="shared" ca="1" si="365"/>
        <v>0</v>
      </c>
    </row>
    <row r="200" spans="1:12" x14ac:dyDescent="0.25">
      <c r="A200" s="11">
        <f t="shared" ca="1" si="360"/>
        <v>25</v>
      </c>
      <c r="B200" s="10" t="str">
        <f t="shared" ref="B200" ca="1" si="372">B194</f>
        <v>South Australia Energy</v>
      </c>
      <c r="C200" s="10" t="str">
        <f t="shared" ref="C200:C233" ca="1" si="373">IF(INDIRECT("Supplier!J"&amp;(FLOOR((CELL("row",A200)-2)/8,1)+1)+1)&lt;&gt;"N",INDIRECT("Supplier!J1"),".")</f>
        <v>.</v>
      </c>
      <c r="J200" s="11"/>
      <c r="K200" s="11"/>
      <c r="L200">
        <f t="shared" ca="1" si="365"/>
        <v>0</v>
      </c>
    </row>
    <row r="201" spans="1:12" x14ac:dyDescent="0.25">
      <c r="A201" s="11">
        <f t="shared" ca="1" si="360"/>
        <v>25</v>
      </c>
      <c r="B201" s="10" t="str">
        <f t="shared" ref="B201" ca="1" si="374">B194</f>
        <v>South Australia Energy</v>
      </c>
      <c r="C201" s="10" t="str">
        <f t="shared" ref="C201:C233" ca="1" si="375">IF(INDIRECT("Supplier!K"&amp;(FLOOR((CELL("row",A201)-2)/8,1)+1)+1)&lt;&gt;"N",INDIRECT("Supplier!K1"),".")</f>
        <v>.</v>
      </c>
      <c r="J201" s="11"/>
      <c r="K201" s="11"/>
      <c r="L201">
        <f t="shared" ca="1" si="365"/>
        <v>0</v>
      </c>
    </row>
    <row r="202" spans="1:12" x14ac:dyDescent="0.25">
      <c r="A202" s="13">
        <f t="shared" ca="1" si="360"/>
        <v>26</v>
      </c>
      <c r="B202" s="12" t="str">
        <f t="shared" ref="B202" ca="1" si="376">INDIRECT("Supplier!B" &amp; (FLOOR((CELL("row",  A202) - 2)  / 8, 1) + 1) + 1)</f>
        <v>SYNERGY</v>
      </c>
      <c r="C202" s="12" t="str">
        <f t="shared" ref="C202:C233" ca="1" si="377">IF(INDIRECT("Supplier!D"&amp;(FLOOR((CELL("row",A202)-2)/8,1)+1)+1)&lt;&gt;"N",INDIRECT("Supplier!D1"),".")</f>
        <v>.</v>
      </c>
      <c r="D202" s="13"/>
      <c r="E202" s="13"/>
      <c r="F202" s="13"/>
      <c r="G202" s="13"/>
      <c r="H202" s="13"/>
      <c r="I202" s="13"/>
      <c r="J202" s="13"/>
      <c r="K202" s="13"/>
      <c r="L202">
        <f t="shared" ca="1" si="365"/>
        <v>0</v>
      </c>
    </row>
    <row r="203" spans="1:12" x14ac:dyDescent="0.25">
      <c r="A203" s="13">
        <f t="shared" ca="1" si="360"/>
        <v>26</v>
      </c>
      <c r="B203" s="12" t="str">
        <f t="shared" ref="B203:B233" ca="1" si="378">B202</f>
        <v>SYNERGY</v>
      </c>
      <c r="C203" s="12" t="str">
        <f t="shared" ref="C203:C233" ca="1" si="379">IF(INDIRECT("Supplier!E"&amp;(FLOOR((CELL("row",A203)-2)/8,1)+1)+1)&lt;&gt;"N",INDIRECT("Supplier!E1"),".")</f>
        <v>.</v>
      </c>
      <c r="D203" s="13"/>
      <c r="E203" s="13"/>
      <c r="F203" s="13"/>
      <c r="G203" s="13"/>
      <c r="H203" s="13"/>
      <c r="I203" s="13"/>
      <c r="J203" s="13"/>
      <c r="K203" s="13"/>
      <c r="L203">
        <f t="shared" ca="1" si="365"/>
        <v>0</v>
      </c>
    </row>
    <row r="204" spans="1:12" x14ac:dyDescent="0.25">
      <c r="A204" s="13">
        <f t="shared" ca="1" si="360"/>
        <v>26</v>
      </c>
      <c r="B204" s="12" t="str">
        <f t="shared" ref="B204" ca="1" si="380">B202</f>
        <v>SYNERGY</v>
      </c>
      <c r="C204" s="12" t="str">
        <f t="shared" ref="C204:C233" ca="1" si="381">IF(INDIRECT("Supplier!F"&amp;(FLOOR((CELL("row",A204)-2)/8,1)+1)+1)&lt;&gt;"N",INDIRECT("Supplier!F1"),".")</f>
        <v>.</v>
      </c>
      <c r="D204" s="13"/>
      <c r="E204" s="13"/>
      <c r="F204" s="13"/>
      <c r="G204" s="13"/>
      <c r="H204" s="13"/>
      <c r="I204" s="13"/>
      <c r="J204" s="13"/>
      <c r="K204" s="13"/>
      <c r="L204">
        <f t="shared" ca="1" si="365"/>
        <v>0</v>
      </c>
    </row>
    <row r="205" spans="1:12" x14ac:dyDescent="0.25">
      <c r="A205" s="13">
        <f t="shared" ca="1" si="360"/>
        <v>26</v>
      </c>
      <c r="B205" s="12" t="str">
        <f t="shared" ref="B205" ca="1" si="382">B202</f>
        <v>SYNERGY</v>
      </c>
      <c r="C205" s="12" t="str">
        <f t="shared" ref="C205:C233" ca="1" si="383">IF(INDIRECT("Supplier!G"&amp;(FLOOR((CELL("row",A205)-2)/8,1)+1)+1)&lt;&gt;"N",INDIRECT("Supplier!G1"),".")</f>
        <v>.</v>
      </c>
      <c r="D205" s="13"/>
      <c r="E205" s="13"/>
      <c r="F205" s="13"/>
      <c r="G205" s="13"/>
      <c r="H205" s="13"/>
      <c r="I205" s="13"/>
      <c r="J205" s="13"/>
      <c r="K205" s="13"/>
      <c r="L205">
        <f t="shared" ca="1" si="365"/>
        <v>0</v>
      </c>
    </row>
    <row r="206" spans="1:12" x14ac:dyDescent="0.25">
      <c r="A206" s="13">
        <f t="shared" ca="1" si="360"/>
        <v>26</v>
      </c>
      <c r="B206" s="12" t="str">
        <f t="shared" ref="B206" ca="1" si="384">B202</f>
        <v>SYNERGY</v>
      </c>
      <c r="C206" s="12" t="str">
        <f t="shared" ref="C206:C233" ca="1" si="385">IF(INDIRECT("Supplier!H"&amp;(FLOOR((CELL("row",A206)-2)/8,1)+1)+1)&lt;&gt;"N",INDIRECT("Supplier!H1"),".")</f>
        <v>.</v>
      </c>
      <c r="D206" s="13"/>
      <c r="E206" s="13"/>
      <c r="F206" s="13"/>
      <c r="G206" s="13"/>
      <c r="H206" s="13"/>
      <c r="I206" s="13"/>
      <c r="J206" s="13"/>
      <c r="K206" s="13"/>
      <c r="L206">
        <f t="shared" ca="1" si="365"/>
        <v>0</v>
      </c>
    </row>
    <row r="207" spans="1:12" x14ac:dyDescent="0.25">
      <c r="A207" s="13">
        <f t="shared" ca="1" si="360"/>
        <v>26</v>
      </c>
      <c r="B207" s="12" t="str">
        <f t="shared" ref="B207" ca="1" si="386">B202</f>
        <v>SYNERGY</v>
      </c>
      <c r="C207" s="12" t="str">
        <f t="shared" ref="C207:C233" ca="1" si="387">IF(INDIRECT("Supplier!I"&amp;(FLOOR((CELL("row",A207)-2)/8,1)+1)+1)&lt;&gt;"N",INDIRECT("Supplier!I1"),".")</f>
        <v>.</v>
      </c>
      <c r="D207" s="13"/>
      <c r="E207" s="13"/>
      <c r="F207" s="13"/>
      <c r="G207" s="13"/>
      <c r="H207" s="13"/>
      <c r="I207" s="13"/>
      <c r="J207" s="13"/>
      <c r="K207" s="13"/>
      <c r="L207">
        <f t="shared" ca="1" si="365"/>
        <v>0</v>
      </c>
    </row>
    <row r="208" spans="1:12" x14ac:dyDescent="0.25">
      <c r="A208" s="13">
        <f t="shared" ca="1" si="360"/>
        <v>26</v>
      </c>
      <c r="B208" s="12" t="str">
        <f t="shared" ref="B208" ca="1" si="388">B202</f>
        <v>SYNERGY</v>
      </c>
      <c r="C208" s="12" t="str">
        <f t="shared" ref="C208:C233" ca="1" si="389">IF(INDIRECT("Supplier!J"&amp;(FLOOR((CELL("row",A208)-2)/8,1)+1)+1)&lt;&gt;"N",INDIRECT("Supplier!J1"),".")</f>
        <v>WA</v>
      </c>
      <c r="D208" s="13"/>
      <c r="E208" s="13"/>
      <c r="F208" s="13"/>
      <c r="G208" s="13"/>
      <c r="H208" s="13"/>
      <c r="I208" s="13"/>
      <c r="J208" s="13"/>
      <c r="K208" s="13"/>
      <c r="L208">
        <f t="shared" ca="1" si="365"/>
        <v>1</v>
      </c>
    </row>
    <row r="209" spans="1:12" x14ac:dyDescent="0.25">
      <c r="A209" s="13">
        <f t="shared" ca="1" si="360"/>
        <v>26</v>
      </c>
      <c r="B209" s="12" t="str">
        <f t="shared" ref="B209" ca="1" si="390">B202</f>
        <v>SYNERGY</v>
      </c>
      <c r="C209" s="12" t="str">
        <f t="shared" ref="C209:C233" ca="1" si="391">IF(INDIRECT("Supplier!K"&amp;(FLOOR((CELL("row",A209)-2)/8,1)+1)+1)&lt;&gt;"N",INDIRECT("Supplier!K1"),".")</f>
        <v>.</v>
      </c>
      <c r="D209" s="13"/>
      <c r="E209" s="13"/>
      <c r="F209" s="13"/>
      <c r="G209" s="13"/>
      <c r="H209" s="13"/>
      <c r="I209" s="13"/>
      <c r="J209" s="13"/>
      <c r="K209" s="13"/>
      <c r="L209">
        <f t="shared" ca="1" si="365"/>
        <v>0</v>
      </c>
    </row>
    <row r="210" spans="1:12" x14ac:dyDescent="0.25">
      <c r="A210" s="11">
        <f t="shared" ca="1" si="360"/>
        <v>27</v>
      </c>
      <c r="B210" s="10" t="str">
        <f t="shared" ref="B210" ca="1" si="392">INDIRECT("Supplier!B" &amp; (FLOOR((CELL("row",  A210) - 2)  / 8, 1) + 1) + 1)</f>
        <v>TRU Energy</v>
      </c>
      <c r="C210" s="10" t="str">
        <f t="shared" ref="C210:C233" ca="1" si="393">IF(INDIRECT("Supplier!D"&amp;(FLOOR((CELL("row",A210)-2)/8,1)+1)+1)&lt;&gt;"N",INDIRECT("Supplier!D1"),".")</f>
        <v>QLD</v>
      </c>
      <c r="J210" s="11"/>
      <c r="K210" s="11"/>
      <c r="L210">
        <f t="shared" ca="1" si="365"/>
        <v>1</v>
      </c>
    </row>
    <row r="211" spans="1:12" x14ac:dyDescent="0.25">
      <c r="A211" s="11">
        <f t="shared" ca="1" si="360"/>
        <v>27</v>
      </c>
      <c r="B211" s="10" t="str">
        <f t="shared" ref="B211:B233" ca="1" si="394">B210</f>
        <v>TRU Energy</v>
      </c>
      <c r="C211" s="10" t="str">
        <f t="shared" ref="C211:C233" ca="1" si="395">IF(INDIRECT("Supplier!E"&amp;(FLOOR((CELL("row",A211)-2)/8,1)+1)+1)&lt;&gt;"N",INDIRECT("Supplier!E1"),".")</f>
        <v>NSW</v>
      </c>
      <c r="J211" s="11"/>
      <c r="K211" s="11"/>
      <c r="L211">
        <f t="shared" ca="1" si="365"/>
        <v>1</v>
      </c>
    </row>
    <row r="212" spans="1:12" x14ac:dyDescent="0.25">
      <c r="A212" s="11">
        <f t="shared" ca="1" si="360"/>
        <v>27</v>
      </c>
      <c r="B212" s="10" t="str">
        <f t="shared" ref="B212" ca="1" si="396">B210</f>
        <v>TRU Energy</v>
      </c>
      <c r="C212" s="10" t="str">
        <f t="shared" ref="C212:C233" ca="1" si="397">IF(INDIRECT("Supplier!F"&amp;(FLOOR((CELL("row",A212)-2)/8,1)+1)+1)&lt;&gt;"N",INDIRECT("Supplier!F1"),".")</f>
        <v>VIC</v>
      </c>
      <c r="J212" s="11"/>
      <c r="K212" s="11"/>
      <c r="L212">
        <f t="shared" ca="1" si="365"/>
        <v>1</v>
      </c>
    </row>
    <row r="213" spans="1:12" x14ac:dyDescent="0.25">
      <c r="A213" s="11">
        <f t="shared" ca="1" si="360"/>
        <v>27</v>
      </c>
      <c r="B213" s="10" t="str">
        <f t="shared" ref="B213" ca="1" si="398">B210</f>
        <v>TRU Energy</v>
      </c>
      <c r="C213" s="10" t="str">
        <f t="shared" ref="C213:C233" ca="1" si="399">IF(INDIRECT("Supplier!G"&amp;(FLOOR((CELL("row",A213)-2)/8,1)+1)+1)&lt;&gt;"N",INDIRECT("Supplier!G1"),".")</f>
        <v>.</v>
      </c>
      <c r="J213" s="11"/>
      <c r="K213" s="11"/>
      <c r="L213">
        <f t="shared" ca="1" si="365"/>
        <v>0</v>
      </c>
    </row>
    <row r="214" spans="1:12" x14ac:dyDescent="0.25">
      <c r="A214" s="11">
        <f t="shared" ca="1" si="360"/>
        <v>27</v>
      </c>
      <c r="B214" s="10" t="str">
        <f t="shared" ref="B214" ca="1" si="400">B210</f>
        <v>TRU Energy</v>
      </c>
      <c r="C214" s="10" t="str">
        <f t="shared" ref="C214:C233" ca="1" si="401">IF(INDIRECT("Supplier!H"&amp;(FLOOR((CELL("row",A214)-2)/8,1)+1)+1)&lt;&gt;"N",INDIRECT("Supplier!H1"),".")</f>
        <v>SA</v>
      </c>
      <c r="J214" s="11"/>
      <c r="K214" s="11"/>
      <c r="L214">
        <f t="shared" ca="1" si="365"/>
        <v>1</v>
      </c>
    </row>
    <row r="215" spans="1:12" x14ac:dyDescent="0.25">
      <c r="A215" s="11">
        <f t="shared" ca="1" si="360"/>
        <v>27</v>
      </c>
      <c r="B215" s="10" t="str">
        <f t="shared" ref="B215" ca="1" si="402">B210</f>
        <v>TRU Energy</v>
      </c>
      <c r="C215" s="10" t="str">
        <f t="shared" ref="C215:C233" ca="1" si="403">IF(INDIRECT("Supplier!I"&amp;(FLOOR((CELL("row",A215)-2)/8,1)+1)+1)&lt;&gt;"N",INDIRECT("Supplier!I1"),".")</f>
        <v>.</v>
      </c>
      <c r="J215" s="11"/>
      <c r="K215" s="11"/>
      <c r="L215">
        <f t="shared" ca="1" si="365"/>
        <v>0</v>
      </c>
    </row>
    <row r="216" spans="1:12" x14ac:dyDescent="0.25">
      <c r="A216" s="11">
        <f t="shared" ca="1" si="360"/>
        <v>27</v>
      </c>
      <c r="B216" s="10" t="str">
        <f t="shared" ref="B216" ca="1" si="404">B210</f>
        <v>TRU Energy</v>
      </c>
      <c r="C216" s="10" t="str">
        <f t="shared" ref="C216:C233" ca="1" si="405">IF(INDIRECT("Supplier!J"&amp;(FLOOR((CELL("row",A216)-2)/8,1)+1)+1)&lt;&gt;"N",INDIRECT("Supplier!J1"),".")</f>
        <v>.</v>
      </c>
      <c r="J216" s="11"/>
      <c r="K216" s="11"/>
      <c r="L216">
        <f t="shared" ca="1" si="365"/>
        <v>0</v>
      </c>
    </row>
    <row r="217" spans="1:12" x14ac:dyDescent="0.25">
      <c r="A217" s="11">
        <f t="shared" ca="1" si="360"/>
        <v>27</v>
      </c>
      <c r="B217" s="10" t="str">
        <f t="shared" ref="B217" ca="1" si="406">B210</f>
        <v>TRU Energy</v>
      </c>
      <c r="C217" s="10" t="str">
        <f t="shared" ref="C217:C233" ca="1" si="407">IF(INDIRECT("Supplier!K"&amp;(FLOOR((CELL("row",A217)-2)/8,1)+1)+1)&lt;&gt;"N",INDIRECT("Supplier!K1"),".")</f>
        <v>ACT</v>
      </c>
      <c r="J217" s="11"/>
      <c r="K217" s="11"/>
      <c r="L217">
        <f t="shared" ca="1" si="365"/>
        <v>1</v>
      </c>
    </row>
    <row r="218" spans="1:12" x14ac:dyDescent="0.25">
      <c r="A218" s="13">
        <f t="shared" ca="1" si="360"/>
        <v>28</v>
      </c>
      <c r="B218" s="12" t="str">
        <f t="shared" ref="B218" ca="1" si="408">INDIRECT("Supplier!B" &amp; (FLOOR((CELL("row",  A218) - 2)  / 8, 1) + 1) + 1)</f>
        <v>Victoria Energy</v>
      </c>
      <c r="C218" s="12" t="str">
        <f t="shared" ref="C218:C233" ca="1" si="409">IF(INDIRECT("Supplier!D"&amp;(FLOOR((CELL("row",A218)-2)/8,1)+1)+1)&lt;&gt;"N",INDIRECT("Supplier!D1"),".")</f>
        <v>.</v>
      </c>
      <c r="D218" s="13"/>
      <c r="E218" s="13"/>
      <c r="F218" s="13"/>
      <c r="G218" s="13"/>
      <c r="H218" s="13"/>
      <c r="I218" s="13"/>
      <c r="J218" s="13"/>
      <c r="K218" s="13"/>
      <c r="L218">
        <f t="shared" ca="1" si="365"/>
        <v>0</v>
      </c>
    </row>
    <row r="219" spans="1:12" x14ac:dyDescent="0.25">
      <c r="A219" s="13">
        <f t="shared" ca="1" si="360"/>
        <v>28</v>
      </c>
      <c r="B219" s="12" t="str">
        <f t="shared" ref="B219:B233" ca="1" si="410">B218</f>
        <v>Victoria Energy</v>
      </c>
      <c r="C219" s="12" t="str">
        <f t="shared" ref="C219:C233" ca="1" si="411">IF(INDIRECT("Supplier!E"&amp;(FLOOR((CELL("row",A219)-2)/8,1)+1)+1)&lt;&gt;"N",INDIRECT("Supplier!E1"),".")</f>
        <v>.</v>
      </c>
      <c r="D219" s="13"/>
      <c r="E219" s="13"/>
      <c r="F219" s="13"/>
      <c r="G219" s="13"/>
      <c r="H219" s="13"/>
      <c r="I219" s="13"/>
      <c r="J219" s="13"/>
      <c r="K219" s="13"/>
      <c r="L219">
        <f t="shared" ca="1" si="365"/>
        <v>0</v>
      </c>
    </row>
    <row r="220" spans="1:12" x14ac:dyDescent="0.25">
      <c r="A220" s="13">
        <f t="shared" ca="1" si="360"/>
        <v>28</v>
      </c>
      <c r="B220" s="12" t="str">
        <f t="shared" ref="B220" ca="1" si="412">B218</f>
        <v>Victoria Energy</v>
      </c>
      <c r="C220" s="12" t="str">
        <f t="shared" ref="C220:C233" ca="1" si="413">IF(INDIRECT("Supplier!F"&amp;(FLOOR((CELL("row",A220)-2)/8,1)+1)+1)&lt;&gt;"N",INDIRECT("Supplier!F1"),".")</f>
        <v>VIC</v>
      </c>
      <c r="D220" s="13"/>
      <c r="E220" s="13"/>
      <c r="F220" s="13"/>
      <c r="G220" s="13"/>
      <c r="H220" s="13"/>
      <c r="I220" s="13"/>
      <c r="J220" s="13"/>
      <c r="K220" s="13"/>
      <c r="L220">
        <f t="shared" ca="1" si="365"/>
        <v>1</v>
      </c>
    </row>
    <row r="221" spans="1:12" x14ac:dyDescent="0.25">
      <c r="A221" s="13">
        <f t="shared" ca="1" si="360"/>
        <v>28</v>
      </c>
      <c r="B221" s="12" t="str">
        <f t="shared" ref="B221" ca="1" si="414">B218</f>
        <v>Victoria Energy</v>
      </c>
      <c r="C221" s="12" t="str">
        <f t="shared" ref="C221:C233" ca="1" si="415">IF(INDIRECT("Supplier!G"&amp;(FLOOR((CELL("row",A221)-2)/8,1)+1)+1)&lt;&gt;"N",INDIRECT("Supplier!G1"),".")</f>
        <v>.</v>
      </c>
      <c r="D221" s="13"/>
      <c r="E221" s="13"/>
      <c r="F221" s="13"/>
      <c r="G221" s="13"/>
      <c r="H221" s="13"/>
      <c r="I221" s="13"/>
      <c r="J221" s="13"/>
      <c r="K221" s="13"/>
      <c r="L221">
        <f t="shared" ca="1" si="365"/>
        <v>0</v>
      </c>
    </row>
    <row r="222" spans="1:12" x14ac:dyDescent="0.25">
      <c r="A222" s="13">
        <f t="shared" ca="1" si="360"/>
        <v>28</v>
      </c>
      <c r="B222" s="12" t="str">
        <f t="shared" ref="B222" ca="1" si="416">B218</f>
        <v>Victoria Energy</v>
      </c>
      <c r="C222" s="12" t="str">
        <f t="shared" ref="C222:C233" ca="1" si="417">IF(INDIRECT("Supplier!H"&amp;(FLOOR((CELL("row",A222)-2)/8,1)+1)+1)&lt;&gt;"N",INDIRECT("Supplier!H1"),".")</f>
        <v>.</v>
      </c>
      <c r="D222" s="13"/>
      <c r="E222" s="13"/>
      <c r="F222" s="13"/>
      <c r="G222" s="13"/>
      <c r="H222" s="13"/>
      <c r="I222" s="13"/>
      <c r="J222" s="13"/>
      <c r="K222" s="13"/>
      <c r="L222">
        <f t="shared" ca="1" si="365"/>
        <v>0</v>
      </c>
    </row>
    <row r="223" spans="1:12" x14ac:dyDescent="0.25">
      <c r="A223" s="13">
        <f t="shared" ca="1" si="360"/>
        <v>28</v>
      </c>
      <c r="B223" s="12" t="str">
        <f t="shared" ref="B223" ca="1" si="418">B218</f>
        <v>Victoria Energy</v>
      </c>
      <c r="C223" s="12" t="str">
        <f t="shared" ref="C223:C233" ca="1" si="419">IF(INDIRECT("Supplier!I"&amp;(FLOOR((CELL("row",A223)-2)/8,1)+1)+1)&lt;&gt;"N",INDIRECT("Supplier!I1"),".")</f>
        <v>.</v>
      </c>
      <c r="D223" s="13"/>
      <c r="E223" s="13"/>
      <c r="F223" s="13"/>
      <c r="G223" s="13"/>
      <c r="H223" s="13"/>
      <c r="I223" s="13"/>
      <c r="J223" s="13"/>
      <c r="K223" s="13"/>
      <c r="L223">
        <f t="shared" ca="1" si="365"/>
        <v>0</v>
      </c>
    </row>
    <row r="224" spans="1:12" x14ac:dyDescent="0.25">
      <c r="A224" s="13">
        <f t="shared" ca="1" si="360"/>
        <v>28</v>
      </c>
      <c r="B224" s="12" t="str">
        <f t="shared" ref="B224" ca="1" si="420">B218</f>
        <v>Victoria Energy</v>
      </c>
      <c r="C224" s="12" t="str">
        <f t="shared" ref="C224:C233" ca="1" si="421">IF(INDIRECT("Supplier!J"&amp;(FLOOR((CELL("row",A224)-2)/8,1)+1)+1)&lt;&gt;"N",INDIRECT("Supplier!J1"),".")</f>
        <v>.</v>
      </c>
      <c r="D224" s="13"/>
      <c r="E224" s="13"/>
      <c r="F224" s="13"/>
      <c r="G224" s="13"/>
      <c r="H224" s="13"/>
      <c r="I224" s="13"/>
      <c r="J224" s="13"/>
      <c r="K224" s="13"/>
      <c r="L224">
        <f t="shared" ca="1" si="365"/>
        <v>0</v>
      </c>
    </row>
    <row r="225" spans="1:12" x14ac:dyDescent="0.25">
      <c r="A225" s="13">
        <f t="shared" ca="1" si="360"/>
        <v>28</v>
      </c>
      <c r="B225" s="12" t="str">
        <f t="shared" ref="B225" ca="1" si="422">B218</f>
        <v>Victoria Energy</v>
      </c>
      <c r="C225" s="12" t="str">
        <f t="shared" ref="C225:C233" ca="1" si="423">IF(INDIRECT("Supplier!K"&amp;(FLOOR((CELL("row",A225)-2)/8,1)+1)+1)&lt;&gt;"N",INDIRECT("Supplier!K1"),".")</f>
        <v>.</v>
      </c>
      <c r="D225" s="13"/>
      <c r="E225" s="13"/>
      <c r="F225" s="13"/>
      <c r="G225" s="13"/>
      <c r="H225" s="13"/>
      <c r="I225" s="13"/>
      <c r="J225" s="13"/>
      <c r="K225" s="13"/>
      <c r="L225">
        <f t="shared" ca="1" si="365"/>
        <v>0</v>
      </c>
    </row>
    <row r="226" spans="1:12" x14ac:dyDescent="0.25">
      <c r="A226" s="11">
        <f t="shared" ca="1" si="360"/>
        <v>29</v>
      </c>
      <c r="B226" s="10" t="str">
        <f t="shared" ref="B226" ca="1" si="424">INDIRECT("Supplier!B" &amp; (FLOOR((CELL("row",  A226) - 2)  / 8, 1) + 1) + 1)</f>
        <v>Energex</v>
      </c>
      <c r="C226" s="10" t="str">
        <f t="shared" ref="C226:C233" ca="1" si="425">IF(INDIRECT("Supplier!D"&amp;(FLOOR((CELL("row",A226)-2)/8,1)+1)+1)&lt;&gt;"N",INDIRECT("Supplier!D1"),".")</f>
        <v>QLD</v>
      </c>
      <c r="J226" s="11"/>
      <c r="K226" s="11"/>
      <c r="L226">
        <f t="shared" ca="1" si="365"/>
        <v>1</v>
      </c>
    </row>
    <row r="227" spans="1:12" x14ac:dyDescent="0.25">
      <c r="A227" s="11">
        <f t="shared" ca="1" si="360"/>
        <v>29</v>
      </c>
      <c r="B227" s="10" t="str">
        <f t="shared" ref="B227:B233" ca="1" si="426">B226</f>
        <v>Energex</v>
      </c>
      <c r="C227" s="10" t="str">
        <f t="shared" ref="C227:C233" ca="1" si="427">IF(INDIRECT("Supplier!E"&amp;(FLOOR((CELL("row",A227)-2)/8,1)+1)+1)&lt;&gt;"N",INDIRECT("Supplier!E1"),".")</f>
        <v>NSW</v>
      </c>
      <c r="J227" s="11"/>
      <c r="K227" s="11"/>
      <c r="L227">
        <f t="shared" ca="1" si="365"/>
        <v>1</v>
      </c>
    </row>
    <row r="228" spans="1:12" x14ac:dyDescent="0.25">
      <c r="A228" s="11">
        <f t="shared" ca="1" si="360"/>
        <v>29</v>
      </c>
      <c r="B228" s="10" t="str">
        <f t="shared" ref="B228" ca="1" si="428">B226</f>
        <v>Energex</v>
      </c>
      <c r="C228" s="10" t="str">
        <f t="shared" ref="C228:C233" ca="1" si="429">IF(INDIRECT("Supplier!F"&amp;(FLOOR((CELL("row",A228)-2)/8,1)+1)+1)&lt;&gt;"N",INDIRECT("Supplier!F1"),".")</f>
        <v>VIC</v>
      </c>
      <c r="J228" s="11"/>
      <c r="K228" s="11"/>
      <c r="L228">
        <f t="shared" ca="1" si="365"/>
        <v>1</v>
      </c>
    </row>
    <row r="229" spans="1:12" x14ac:dyDescent="0.25">
      <c r="A229" s="11">
        <f t="shared" ca="1" si="360"/>
        <v>29</v>
      </c>
      <c r="B229" s="10" t="str">
        <f t="shared" ref="B229" ca="1" si="430">B226</f>
        <v>Energex</v>
      </c>
      <c r="C229" s="10" t="str">
        <f t="shared" ref="C229:C233" ca="1" si="431">IF(INDIRECT("Supplier!G"&amp;(FLOOR((CELL("row",A229)-2)/8,1)+1)+1)&lt;&gt;"N",INDIRECT("Supplier!G1"),".")</f>
        <v>TAS</v>
      </c>
      <c r="J229" s="11"/>
      <c r="K229" s="11"/>
      <c r="L229">
        <f t="shared" ca="1" si="365"/>
        <v>1</v>
      </c>
    </row>
    <row r="230" spans="1:12" x14ac:dyDescent="0.25">
      <c r="A230" s="11">
        <f t="shared" ca="1" si="360"/>
        <v>29</v>
      </c>
      <c r="B230" s="10" t="str">
        <f t="shared" ref="B230" ca="1" si="432">B226</f>
        <v>Energex</v>
      </c>
      <c r="C230" s="10" t="str">
        <f t="shared" ref="C230:C233" ca="1" si="433">IF(INDIRECT("Supplier!H"&amp;(FLOOR((CELL("row",A230)-2)/8,1)+1)+1)&lt;&gt;"N",INDIRECT("Supplier!H1"),".")</f>
        <v>SA</v>
      </c>
      <c r="J230" s="11"/>
      <c r="K230" s="11"/>
      <c r="L230">
        <f t="shared" ca="1" si="365"/>
        <v>1</v>
      </c>
    </row>
    <row r="231" spans="1:12" x14ac:dyDescent="0.25">
      <c r="A231" s="11">
        <f t="shared" ca="1" si="360"/>
        <v>29</v>
      </c>
      <c r="B231" s="10" t="str">
        <f t="shared" ref="B231" ca="1" si="434">B226</f>
        <v>Energex</v>
      </c>
      <c r="C231" s="10" t="str">
        <f t="shared" ref="C231:C233" ca="1" si="435">IF(INDIRECT("Supplier!I"&amp;(FLOOR((CELL("row",A231)-2)/8,1)+1)+1)&lt;&gt;"N",INDIRECT("Supplier!I1"),".")</f>
        <v>NT</v>
      </c>
      <c r="J231" s="11"/>
      <c r="K231" s="11"/>
      <c r="L231">
        <f t="shared" ca="1" si="365"/>
        <v>1</v>
      </c>
    </row>
    <row r="232" spans="1:12" x14ac:dyDescent="0.25">
      <c r="A232" s="11">
        <f t="shared" ca="1" si="360"/>
        <v>29</v>
      </c>
      <c r="B232" s="10" t="str">
        <f t="shared" ref="B232" ca="1" si="436">B226</f>
        <v>Energex</v>
      </c>
      <c r="C232" s="10" t="str">
        <f t="shared" ref="C232:C233" ca="1" si="437">IF(INDIRECT("Supplier!J"&amp;(FLOOR((CELL("row",A232)-2)/8,1)+1)+1)&lt;&gt;"N",INDIRECT("Supplier!J1"),".")</f>
        <v>WA</v>
      </c>
      <c r="J232" s="11"/>
      <c r="K232" s="11"/>
      <c r="L232">
        <f t="shared" ca="1" si="365"/>
        <v>1</v>
      </c>
    </row>
    <row r="233" spans="1:12" x14ac:dyDescent="0.25">
      <c r="A233" s="11">
        <f t="shared" ca="1" si="360"/>
        <v>29</v>
      </c>
      <c r="B233" s="10" t="str">
        <f t="shared" ref="B233" ca="1" si="438">B226</f>
        <v>Energex</v>
      </c>
      <c r="C233" s="10" t="str">
        <f t="shared" ref="C233" ca="1" si="439">IF(INDIRECT("Supplier!K"&amp;(FLOOR((CELL("row",A233)-2)/8,1)+1)+1)&lt;&gt;"N",INDIRECT("Supplier!K1"),".")</f>
        <v>ACT</v>
      </c>
      <c r="J233" s="11"/>
      <c r="K233" s="11"/>
      <c r="L233">
        <f t="shared" ca="1" si="365"/>
        <v>1</v>
      </c>
    </row>
    <row r="234" spans="1:12" x14ac:dyDescent="0.25">
      <c r="A234" s="15"/>
      <c r="B234" s="15"/>
      <c r="C234" s="16"/>
      <c r="D234" s="15"/>
      <c r="E234" s="15"/>
      <c r="F234" s="15"/>
      <c r="G234" s="15"/>
      <c r="H234" s="15"/>
      <c r="I234" s="15"/>
      <c r="J234" s="5"/>
      <c r="K234" s="5"/>
      <c r="L234">
        <f ca="1">SUM(L2:L233)</f>
        <v>72</v>
      </c>
    </row>
    <row r="235" spans="1:12" x14ac:dyDescent="0.25">
      <c r="A235" s="15"/>
      <c r="B235" s="15"/>
      <c r="C235" s="16"/>
      <c r="D235" s="15"/>
      <c r="E235" s="15"/>
      <c r="F235" s="15"/>
      <c r="G235" s="15"/>
      <c r="H235" s="15"/>
      <c r="I235" s="15"/>
      <c r="J235" s="5"/>
      <c r="K235" s="5"/>
    </row>
    <row r="236" spans="1:12" x14ac:dyDescent="0.25">
      <c r="A236" s="15"/>
      <c r="B236" s="15"/>
      <c r="C236" s="16"/>
      <c r="D236" s="15"/>
      <c r="E236" s="15"/>
      <c r="F236" s="15"/>
      <c r="G236" s="15"/>
      <c r="H236" s="15"/>
      <c r="I236" s="15"/>
      <c r="J236" s="5"/>
      <c r="K236" s="5"/>
    </row>
    <row r="237" spans="1:12" x14ac:dyDescent="0.25">
      <c r="A237" s="15"/>
      <c r="B237" s="15"/>
      <c r="C237" s="16"/>
      <c r="D237" s="15"/>
      <c r="E237" s="15"/>
      <c r="F237" s="15"/>
      <c r="G237" s="15"/>
      <c r="H237" s="15"/>
      <c r="I237" s="15"/>
      <c r="J237" s="5"/>
      <c r="K237" s="5"/>
    </row>
    <row r="238" spans="1:12" x14ac:dyDescent="0.25">
      <c r="A238" s="15"/>
      <c r="B238" s="15"/>
      <c r="C238" s="16"/>
      <c r="D238" s="15"/>
      <c r="E238" s="15"/>
      <c r="F238" s="15"/>
      <c r="G238" s="15"/>
      <c r="H238" s="15"/>
      <c r="I238" s="15"/>
      <c r="J238" s="5"/>
      <c r="K238" s="5"/>
    </row>
    <row r="239" spans="1:12" x14ac:dyDescent="0.25">
      <c r="A239" s="15"/>
      <c r="B239" s="15"/>
      <c r="C239" s="16"/>
      <c r="D239" s="15"/>
      <c r="E239" s="15"/>
      <c r="F239" s="15"/>
      <c r="G239" s="15"/>
      <c r="H239" s="15"/>
      <c r="I239" s="15"/>
      <c r="J239" s="5"/>
      <c r="K239" s="5"/>
    </row>
    <row r="240" spans="1:12" x14ac:dyDescent="0.25">
      <c r="A240" s="15"/>
      <c r="B240" s="15"/>
      <c r="C240" s="16"/>
      <c r="D240" s="15"/>
      <c r="E240" s="15"/>
      <c r="F240" s="15"/>
      <c r="G240" s="15"/>
      <c r="H240" s="15"/>
      <c r="I240" s="15"/>
      <c r="J240" s="5"/>
      <c r="K240" s="5"/>
    </row>
    <row r="241" spans="1:11" x14ac:dyDescent="0.25">
      <c r="A241" s="15"/>
      <c r="B241" s="15"/>
      <c r="C241" s="16"/>
      <c r="D241" s="15"/>
      <c r="E241" s="15"/>
      <c r="F241" s="15"/>
      <c r="G241" s="15"/>
      <c r="H241" s="15"/>
      <c r="I241" s="15"/>
      <c r="J241" s="5"/>
      <c r="K241" s="5"/>
    </row>
    <row r="242" spans="1:11" x14ac:dyDescent="0.25">
      <c r="A242" s="15"/>
      <c r="B242" s="15"/>
      <c r="C242" s="16"/>
      <c r="D242" s="15"/>
      <c r="E242" s="15"/>
      <c r="F242" s="15"/>
      <c r="G242" s="15"/>
      <c r="H242" s="15"/>
      <c r="I242" s="15"/>
      <c r="J242" s="5"/>
      <c r="K242" s="5"/>
    </row>
    <row r="243" spans="1:11" x14ac:dyDescent="0.25">
      <c r="A243" s="15"/>
      <c r="B243" s="15"/>
      <c r="C243" s="16"/>
      <c r="D243" s="15"/>
      <c r="E243" s="15"/>
      <c r="F243" s="15"/>
      <c r="G243" s="15"/>
      <c r="H243" s="15"/>
      <c r="I243" s="15"/>
      <c r="J243" s="5"/>
      <c r="K243" s="5"/>
    </row>
    <row r="244" spans="1:11" x14ac:dyDescent="0.25">
      <c r="A244" s="15"/>
      <c r="B244" s="15"/>
      <c r="C244" s="16"/>
      <c r="D244" s="15"/>
      <c r="E244" s="15"/>
      <c r="F244" s="15"/>
      <c r="G244" s="15"/>
      <c r="H244" s="15"/>
      <c r="I244" s="15"/>
      <c r="J244" s="5"/>
      <c r="K244" s="5"/>
    </row>
    <row r="245" spans="1:11" x14ac:dyDescent="0.25">
      <c r="A245" s="15"/>
      <c r="B245" s="15"/>
      <c r="C245" s="16"/>
      <c r="D245" s="15"/>
      <c r="E245" s="15"/>
      <c r="F245" s="15"/>
      <c r="G245" s="15"/>
      <c r="H245" s="15"/>
      <c r="I245" s="15"/>
      <c r="J245" s="5"/>
      <c r="K245" s="5"/>
    </row>
    <row r="246" spans="1:11" x14ac:dyDescent="0.25">
      <c r="A246" s="15"/>
      <c r="B246" s="15"/>
      <c r="C246" s="16"/>
      <c r="D246" s="15"/>
      <c r="E246" s="15"/>
      <c r="F246" s="15"/>
      <c r="G246" s="15"/>
      <c r="H246" s="15"/>
      <c r="I246" s="15"/>
      <c r="J246" s="5"/>
      <c r="K246" s="5"/>
    </row>
    <row r="247" spans="1:11" x14ac:dyDescent="0.25">
      <c r="A247" s="15"/>
      <c r="B247" s="15"/>
      <c r="C247" s="16"/>
      <c r="D247" s="15"/>
      <c r="E247" s="15"/>
      <c r="F247" s="15"/>
      <c r="G247" s="15"/>
      <c r="H247" s="15"/>
      <c r="I247" s="15"/>
      <c r="J247" s="5"/>
      <c r="K247" s="5"/>
    </row>
    <row r="248" spans="1:11" x14ac:dyDescent="0.25">
      <c r="A248" s="15"/>
      <c r="B248" s="15"/>
      <c r="C248" s="16"/>
      <c r="D248" s="15"/>
      <c r="E248" s="15"/>
      <c r="F248" s="15"/>
      <c r="G248" s="15"/>
      <c r="H248" s="15"/>
      <c r="I248" s="15"/>
      <c r="J248" s="5"/>
      <c r="K248" s="5"/>
    </row>
    <row r="249" spans="1:11" x14ac:dyDescent="0.25">
      <c r="A249" s="15"/>
      <c r="B249" s="15"/>
      <c r="C249" s="16"/>
      <c r="D249" s="15"/>
      <c r="E249" s="15"/>
      <c r="F249" s="15"/>
      <c r="G249" s="15"/>
      <c r="H249" s="15"/>
      <c r="I249" s="15"/>
      <c r="J249" s="5"/>
      <c r="K249" s="5"/>
    </row>
    <row r="250" spans="1:11" x14ac:dyDescent="0.25">
      <c r="A250" s="15"/>
      <c r="B250" s="15"/>
      <c r="C250" s="16"/>
      <c r="D250" s="15"/>
      <c r="E250" s="15"/>
      <c r="F250" s="15"/>
      <c r="G250" s="15"/>
      <c r="H250" s="15"/>
      <c r="I250" s="15"/>
      <c r="J250" s="5"/>
      <c r="K250" s="5"/>
    </row>
    <row r="251" spans="1:11" x14ac:dyDescent="0.25">
      <c r="A251" s="15"/>
      <c r="B251" s="15"/>
      <c r="C251" s="16"/>
      <c r="D251" s="15"/>
      <c r="E251" s="15"/>
      <c r="F251" s="15"/>
      <c r="G251" s="15"/>
      <c r="H251" s="15"/>
      <c r="I251" s="15"/>
      <c r="J251" s="5"/>
      <c r="K251" s="5"/>
    </row>
    <row r="252" spans="1:11" x14ac:dyDescent="0.25">
      <c r="A252" s="15"/>
      <c r="B252" s="15"/>
      <c r="C252" s="16"/>
      <c r="D252" s="15"/>
      <c r="E252" s="15"/>
      <c r="F252" s="15"/>
      <c r="G252" s="15"/>
      <c r="H252" s="15"/>
      <c r="I252" s="15"/>
      <c r="J252" s="5"/>
      <c r="K252" s="5"/>
    </row>
    <row r="253" spans="1:11" x14ac:dyDescent="0.25">
      <c r="A253" s="15"/>
      <c r="B253" s="15"/>
      <c r="C253" s="16"/>
      <c r="D253" s="15"/>
      <c r="E253" s="15"/>
      <c r="F253" s="15"/>
      <c r="G253" s="15"/>
      <c r="H253" s="15"/>
      <c r="I253" s="15"/>
      <c r="J253" s="5"/>
      <c r="K253" s="5"/>
    </row>
    <row r="254" spans="1:11" x14ac:dyDescent="0.25">
      <c r="A254" s="15"/>
      <c r="B254" s="15"/>
      <c r="C254" s="16"/>
      <c r="D254" s="15"/>
      <c r="E254" s="15"/>
      <c r="F254" s="15"/>
      <c r="G254" s="15"/>
      <c r="H254" s="15"/>
      <c r="I254" s="15"/>
      <c r="J254" s="5"/>
      <c r="K254" s="5"/>
    </row>
    <row r="255" spans="1:11" x14ac:dyDescent="0.25">
      <c r="A255" s="15"/>
      <c r="B255" s="15"/>
      <c r="C255" s="16"/>
      <c r="D255" s="15"/>
      <c r="E255" s="15"/>
      <c r="F255" s="15"/>
      <c r="G255" s="15"/>
      <c r="H255" s="15"/>
      <c r="I255" s="15"/>
      <c r="J255" s="5"/>
      <c r="K255" s="5"/>
    </row>
    <row r="256" spans="1:11" x14ac:dyDescent="0.25">
      <c r="A256" s="15"/>
      <c r="B256" s="15"/>
      <c r="C256" s="16"/>
      <c r="D256" s="15"/>
      <c r="E256" s="15"/>
      <c r="F256" s="15"/>
      <c r="G256" s="15"/>
      <c r="H256" s="15"/>
      <c r="I256" s="15"/>
      <c r="J256" s="5"/>
      <c r="K256" s="5"/>
    </row>
    <row r="257" spans="1:11" x14ac:dyDescent="0.25">
      <c r="A257" s="15"/>
      <c r="B257" s="15"/>
      <c r="C257" s="16"/>
      <c r="D257" s="15"/>
      <c r="E257" s="15"/>
      <c r="F257" s="15"/>
      <c r="G257" s="15"/>
      <c r="H257" s="15"/>
      <c r="I257" s="15"/>
      <c r="J257" s="5"/>
      <c r="K257" s="5"/>
    </row>
    <row r="258" spans="1:11" x14ac:dyDescent="0.25">
      <c r="A258" s="15"/>
      <c r="B258" s="15"/>
      <c r="C258" s="16"/>
      <c r="D258" s="15"/>
      <c r="E258" s="15"/>
      <c r="F258" s="15"/>
      <c r="G258" s="15"/>
      <c r="H258" s="15"/>
      <c r="I258" s="15"/>
      <c r="J258" s="5"/>
      <c r="K258" s="5"/>
    </row>
    <row r="259" spans="1:11" x14ac:dyDescent="0.25">
      <c r="A259" s="15"/>
      <c r="B259" s="15"/>
      <c r="C259" s="16"/>
      <c r="D259" s="15"/>
      <c r="E259" s="15"/>
      <c r="F259" s="15"/>
      <c r="G259" s="15"/>
      <c r="H259" s="15"/>
      <c r="I259" s="15"/>
      <c r="J259" s="5"/>
      <c r="K259" s="5"/>
    </row>
    <row r="260" spans="1:11" x14ac:dyDescent="0.25">
      <c r="A260" s="15"/>
      <c r="B260" s="15"/>
      <c r="C260" s="16"/>
      <c r="D260" s="15"/>
      <c r="E260" s="15"/>
      <c r="F260" s="15"/>
      <c r="G260" s="15"/>
      <c r="H260" s="15"/>
      <c r="I260" s="15"/>
      <c r="J260" s="5"/>
      <c r="K260" s="5"/>
    </row>
    <row r="261" spans="1:11" x14ac:dyDescent="0.25">
      <c r="A261" s="15"/>
      <c r="B261" s="15"/>
      <c r="C261" s="16"/>
      <c r="D261" s="15"/>
      <c r="E261" s="15"/>
      <c r="F261" s="15"/>
      <c r="G261" s="15"/>
      <c r="H261" s="15"/>
      <c r="I261" s="15"/>
      <c r="J261" s="5"/>
      <c r="K261" s="5"/>
    </row>
    <row r="262" spans="1:11" x14ac:dyDescent="0.25">
      <c r="A262" s="15"/>
      <c r="B262" s="15"/>
      <c r="C262" s="16"/>
      <c r="D262" s="15"/>
      <c r="E262" s="15"/>
      <c r="F262" s="15"/>
      <c r="G262" s="15"/>
      <c r="H262" s="15"/>
      <c r="I262" s="15"/>
      <c r="J262" s="5"/>
      <c r="K262" s="5"/>
    </row>
    <row r="263" spans="1:11" x14ac:dyDescent="0.25">
      <c r="A263" s="15"/>
      <c r="B263" s="15"/>
      <c r="C263" s="16"/>
      <c r="D263" s="15"/>
      <c r="E263" s="15"/>
      <c r="F263" s="15"/>
      <c r="G263" s="15"/>
      <c r="H263" s="15"/>
      <c r="I263" s="15"/>
      <c r="J263" s="5"/>
      <c r="K263" s="5"/>
    </row>
    <row r="264" spans="1:11" x14ac:dyDescent="0.25">
      <c r="A264" s="15"/>
      <c r="B264" s="15"/>
      <c r="C264" s="16"/>
      <c r="D264" s="15"/>
      <c r="E264" s="15"/>
      <c r="F264" s="15"/>
      <c r="G264" s="15"/>
      <c r="H264" s="15"/>
      <c r="I264" s="15"/>
      <c r="J264" s="5"/>
      <c r="K264" s="5"/>
    </row>
    <row r="265" spans="1:11" x14ac:dyDescent="0.25">
      <c r="A265" s="15"/>
      <c r="B265" s="15"/>
      <c r="C265" s="16"/>
      <c r="D265" s="15"/>
      <c r="E265" s="15"/>
      <c r="F265" s="15"/>
      <c r="G265" s="15"/>
      <c r="H265" s="15"/>
      <c r="I265" s="15"/>
      <c r="J265" s="5"/>
      <c r="K265" s="5"/>
    </row>
    <row r="266" spans="1:11" x14ac:dyDescent="0.25">
      <c r="A266" s="15"/>
      <c r="B266" s="15"/>
      <c r="C266" s="16"/>
      <c r="D266" s="15"/>
      <c r="E266" s="15"/>
      <c r="F266" s="15"/>
      <c r="G266" s="15"/>
      <c r="H266" s="15"/>
      <c r="I266" s="15"/>
      <c r="J266" s="5"/>
      <c r="K266" s="5"/>
    </row>
    <row r="267" spans="1:11" x14ac:dyDescent="0.25">
      <c r="A267" s="15"/>
      <c r="B267" s="15"/>
      <c r="C267" s="16"/>
      <c r="D267" s="15"/>
      <c r="E267" s="15"/>
      <c r="F267" s="15"/>
      <c r="G267" s="15"/>
      <c r="H267" s="15"/>
      <c r="I267" s="15"/>
      <c r="J267" s="5"/>
      <c r="K267" s="5"/>
    </row>
    <row r="268" spans="1:11" x14ac:dyDescent="0.25">
      <c r="A268" s="15"/>
      <c r="B268" s="15"/>
      <c r="C268" s="16"/>
      <c r="D268" s="15"/>
      <c r="E268" s="15"/>
      <c r="F268" s="15"/>
      <c r="G268" s="15"/>
      <c r="H268" s="15"/>
      <c r="I268" s="15"/>
      <c r="J268" s="5"/>
      <c r="K268" s="5"/>
    </row>
    <row r="269" spans="1:11" x14ac:dyDescent="0.25">
      <c r="A269" s="15"/>
      <c r="B269" s="15"/>
      <c r="C269" s="16"/>
      <c r="D269" s="15"/>
      <c r="E269" s="15"/>
      <c r="F269" s="15"/>
      <c r="G269" s="15"/>
      <c r="H269" s="15"/>
      <c r="I269" s="15"/>
      <c r="J269" s="5"/>
      <c r="K269" s="5"/>
    </row>
    <row r="270" spans="1:11" x14ac:dyDescent="0.25">
      <c r="A270" s="15"/>
      <c r="B270" s="15"/>
      <c r="C270" s="16"/>
      <c r="D270" s="15"/>
      <c r="E270" s="15"/>
      <c r="F270" s="15"/>
      <c r="G270" s="15"/>
      <c r="H270" s="15"/>
      <c r="I270" s="15"/>
      <c r="J270" s="5"/>
      <c r="K270" s="5"/>
    </row>
    <row r="271" spans="1:11" x14ac:dyDescent="0.25">
      <c r="A271" s="15"/>
      <c r="B271" s="15"/>
      <c r="C271" s="16"/>
      <c r="D271" s="15"/>
      <c r="E271" s="15"/>
      <c r="F271" s="15"/>
      <c r="G271" s="15"/>
      <c r="H271" s="15"/>
      <c r="I271" s="15"/>
      <c r="J271" s="5"/>
      <c r="K271" s="5"/>
    </row>
    <row r="272" spans="1:11" x14ac:dyDescent="0.25">
      <c r="A272" s="15"/>
      <c r="B272" s="15"/>
      <c r="C272" s="16"/>
      <c r="D272" s="15"/>
      <c r="E272" s="15"/>
      <c r="F272" s="15"/>
      <c r="G272" s="15"/>
      <c r="H272" s="15"/>
      <c r="I272" s="15"/>
      <c r="J272" s="5"/>
      <c r="K272" s="5"/>
    </row>
    <row r="273" spans="1:11" x14ac:dyDescent="0.25">
      <c r="A273" s="15"/>
      <c r="B273" s="15"/>
      <c r="C273" s="16"/>
      <c r="D273" s="15"/>
      <c r="E273" s="15"/>
      <c r="F273" s="15"/>
      <c r="G273" s="15"/>
      <c r="H273" s="15"/>
      <c r="I273" s="15"/>
      <c r="J273" s="5"/>
      <c r="K273" s="5"/>
    </row>
    <row r="274" spans="1:11" x14ac:dyDescent="0.25">
      <c r="A274" s="15"/>
      <c r="B274" s="15"/>
      <c r="C274" s="16"/>
      <c r="D274" s="15"/>
      <c r="E274" s="15"/>
      <c r="F274" s="15"/>
      <c r="G274" s="15"/>
      <c r="H274" s="15"/>
      <c r="I274" s="15"/>
      <c r="J274" s="5"/>
      <c r="K274" s="5"/>
    </row>
    <row r="275" spans="1:11" x14ac:dyDescent="0.25">
      <c r="A275" s="15"/>
      <c r="B275" s="15"/>
      <c r="C275" s="16"/>
      <c r="D275" s="15"/>
      <c r="E275" s="15"/>
      <c r="F275" s="15"/>
      <c r="G275" s="15"/>
      <c r="H275" s="15"/>
      <c r="I275" s="15"/>
      <c r="J275" s="5"/>
      <c r="K275" s="5"/>
    </row>
    <row r="276" spans="1:11" x14ac:dyDescent="0.25">
      <c r="A276" s="15"/>
      <c r="B276" s="15"/>
      <c r="C276" s="16"/>
      <c r="D276" s="15"/>
      <c r="E276" s="15"/>
      <c r="F276" s="15"/>
      <c r="G276" s="15"/>
      <c r="H276" s="15"/>
      <c r="I276" s="15"/>
      <c r="J276" s="5"/>
      <c r="K276" s="5"/>
    </row>
    <row r="277" spans="1:11" x14ac:dyDescent="0.25">
      <c r="A277" s="15"/>
      <c r="B277" s="15"/>
      <c r="C277" s="16"/>
      <c r="D277" s="15"/>
      <c r="E277" s="15"/>
      <c r="F277" s="15"/>
      <c r="G277" s="15"/>
      <c r="H277" s="15"/>
      <c r="I277" s="15"/>
      <c r="J277" s="5"/>
      <c r="K277" s="5"/>
    </row>
    <row r="278" spans="1:11" x14ac:dyDescent="0.25">
      <c r="A278" s="15"/>
      <c r="B278" s="15"/>
      <c r="C278" s="16"/>
      <c r="D278" s="15"/>
      <c r="E278" s="15"/>
      <c r="F278" s="15"/>
      <c r="G278" s="15"/>
      <c r="H278" s="15"/>
      <c r="I278" s="15"/>
      <c r="J278" s="5"/>
      <c r="K278" s="5"/>
    </row>
    <row r="279" spans="1:11" x14ac:dyDescent="0.25">
      <c r="A279" s="15"/>
      <c r="B279" s="15"/>
      <c r="C279" s="16"/>
      <c r="D279" s="15"/>
      <c r="E279" s="15"/>
      <c r="F279" s="15"/>
      <c r="G279" s="15"/>
      <c r="H279" s="15"/>
      <c r="I279" s="15"/>
      <c r="J279" s="5"/>
      <c r="K279" s="5"/>
    </row>
    <row r="280" spans="1:11" x14ac:dyDescent="0.25">
      <c r="A280" s="15"/>
      <c r="B280" s="15"/>
      <c r="C280" s="16"/>
      <c r="D280" s="15"/>
      <c r="E280" s="15"/>
      <c r="F280" s="15"/>
      <c r="G280" s="15"/>
      <c r="H280" s="15"/>
      <c r="I280" s="15"/>
      <c r="J280" s="5"/>
      <c r="K280" s="5"/>
    </row>
    <row r="281" spans="1:11" x14ac:dyDescent="0.25">
      <c r="A281" s="15"/>
      <c r="B281" s="15"/>
      <c r="C281" s="16"/>
      <c r="D281" s="15"/>
      <c r="E281" s="15"/>
      <c r="F281" s="15"/>
      <c r="G281" s="15"/>
      <c r="H281" s="15"/>
      <c r="I281" s="15"/>
      <c r="J281" s="5"/>
      <c r="K281" s="5"/>
    </row>
    <row r="282" spans="1:11" x14ac:dyDescent="0.25">
      <c r="A282" s="15"/>
      <c r="B282" s="15"/>
      <c r="C282" s="16"/>
      <c r="D282" s="15"/>
      <c r="E282" s="15"/>
      <c r="F282" s="15"/>
      <c r="G282" s="15"/>
      <c r="H282" s="15"/>
      <c r="I282" s="15"/>
      <c r="J282" s="5"/>
      <c r="K282" s="5"/>
    </row>
    <row r="283" spans="1:11" x14ac:dyDescent="0.25">
      <c r="A283" s="15"/>
      <c r="B283" s="15"/>
      <c r="C283" s="16"/>
      <c r="D283" s="15"/>
      <c r="E283" s="15"/>
      <c r="F283" s="15"/>
      <c r="G283" s="15"/>
      <c r="H283" s="15"/>
      <c r="I283" s="15"/>
      <c r="J283" s="5"/>
      <c r="K283" s="5"/>
    </row>
    <row r="284" spans="1:11" x14ac:dyDescent="0.25">
      <c r="A284" s="15"/>
      <c r="B284" s="15"/>
      <c r="C284" s="16"/>
      <c r="D284" s="15"/>
      <c r="E284" s="15"/>
      <c r="F284" s="15"/>
      <c r="G284" s="15"/>
      <c r="H284" s="15"/>
      <c r="I284" s="15"/>
      <c r="J284" s="5"/>
      <c r="K284" s="5"/>
    </row>
    <row r="285" spans="1:11" x14ac:dyDescent="0.25">
      <c r="A285" s="15"/>
      <c r="B285" s="15"/>
      <c r="C285" s="16"/>
      <c r="D285" s="15"/>
      <c r="E285" s="15"/>
      <c r="F285" s="15"/>
      <c r="G285" s="15"/>
      <c r="H285" s="15"/>
      <c r="I285" s="15"/>
      <c r="J285" s="5"/>
      <c r="K285" s="5"/>
    </row>
    <row r="286" spans="1:11" x14ac:dyDescent="0.25">
      <c r="A286" s="15"/>
      <c r="B286" s="15"/>
      <c r="C286" s="16"/>
      <c r="D286" s="15"/>
      <c r="E286" s="15"/>
      <c r="F286" s="15"/>
      <c r="G286" s="15"/>
      <c r="H286" s="15"/>
      <c r="I286" s="15"/>
      <c r="J286" s="5"/>
      <c r="K286" s="5"/>
    </row>
    <row r="287" spans="1:11" x14ac:dyDescent="0.25">
      <c r="A287" s="15"/>
      <c r="B287" s="15"/>
      <c r="C287" s="16"/>
      <c r="D287" s="15"/>
      <c r="E287" s="15"/>
      <c r="F287" s="15"/>
      <c r="G287" s="15"/>
      <c r="H287" s="15"/>
      <c r="I287" s="15"/>
      <c r="J287" s="5"/>
      <c r="K287" s="5"/>
    </row>
    <row r="288" spans="1:11" x14ac:dyDescent="0.25">
      <c r="A288" s="15"/>
      <c r="B288" s="15"/>
      <c r="C288" s="16"/>
      <c r="D288" s="15"/>
      <c r="E288" s="15"/>
      <c r="F288" s="15"/>
      <c r="G288" s="15"/>
      <c r="H288" s="15"/>
      <c r="I288" s="15"/>
      <c r="J288" s="5"/>
      <c r="K288" s="5"/>
    </row>
    <row r="289" spans="1:11" x14ac:dyDescent="0.25">
      <c r="A289" s="15"/>
      <c r="B289" s="15"/>
      <c r="C289" s="16"/>
      <c r="D289" s="15"/>
      <c r="E289" s="15"/>
      <c r="F289" s="15"/>
      <c r="G289" s="15"/>
      <c r="H289" s="15"/>
      <c r="I289" s="15"/>
      <c r="J289" s="5"/>
      <c r="K289" s="5"/>
    </row>
    <row r="290" spans="1:11" x14ac:dyDescent="0.25">
      <c r="A290" s="15"/>
      <c r="B290" s="15"/>
      <c r="C290" s="16"/>
      <c r="D290" s="15"/>
      <c r="E290" s="15"/>
      <c r="F290" s="15"/>
      <c r="G290" s="15"/>
      <c r="H290" s="15"/>
      <c r="I290" s="15"/>
      <c r="J290" s="5"/>
      <c r="K290" s="5"/>
    </row>
    <row r="291" spans="1:11" x14ac:dyDescent="0.25">
      <c r="A291" s="15"/>
      <c r="B291" s="15"/>
      <c r="C291" s="16"/>
      <c r="D291" s="15"/>
      <c r="E291" s="15"/>
      <c r="F291" s="15"/>
      <c r="G291" s="15"/>
      <c r="H291" s="15"/>
      <c r="I291" s="15"/>
      <c r="J291" s="5"/>
      <c r="K291" s="5"/>
    </row>
    <row r="292" spans="1:11" x14ac:dyDescent="0.25">
      <c r="A292" s="15"/>
      <c r="B292" s="15"/>
      <c r="C292" s="16"/>
      <c r="D292" s="15"/>
      <c r="E292" s="15"/>
      <c r="F292" s="15"/>
      <c r="G292" s="15"/>
      <c r="H292" s="15"/>
      <c r="I292" s="15"/>
      <c r="J292" s="5"/>
      <c r="K292" s="5"/>
    </row>
    <row r="293" spans="1:11" x14ac:dyDescent="0.25">
      <c r="A293" s="15"/>
      <c r="B293" s="15"/>
      <c r="C293" s="16"/>
      <c r="D293" s="15"/>
      <c r="E293" s="15"/>
      <c r="F293" s="15"/>
      <c r="G293" s="15"/>
      <c r="H293" s="15"/>
      <c r="I293" s="15"/>
      <c r="J293" s="5"/>
      <c r="K293" s="5"/>
    </row>
    <row r="294" spans="1:11" x14ac:dyDescent="0.25">
      <c r="A294" s="15"/>
      <c r="B294" s="15"/>
      <c r="C294" s="16"/>
      <c r="D294" s="15"/>
      <c r="E294" s="15"/>
      <c r="F294" s="15"/>
      <c r="G294" s="15"/>
      <c r="H294" s="15"/>
      <c r="I294" s="15"/>
      <c r="J294" s="5"/>
      <c r="K294" s="5"/>
    </row>
    <row r="295" spans="1:11" x14ac:dyDescent="0.25">
      <c r="A295" s="15"/>
      <c r="B295" s="15"/>
      <c r="C295" s="16"/>
      <c r="D295" s="15"/>
      <c r="E295" s="15"/>
      <c r="F295" s="15"/>
      <c r="G295" s="15"/>
      <c r="H295" s="15"/>
      <c r="I295" s="15"/>
      <c r="J295" s="5"/>
      <c r="K295" s="5"/>
    </row>
    <row r="296" spans="1:11" x14ac:dyDescent="0.25">
      <c r="A296" s="15"/>
      <c r="B296" s="15"/>
      <c r="C296" s="16"/>
      <c r="D296" s="15"/>
      <c r="E296" s="15"/>
      <c r="F296" s="15"/>
      <c r="G296" s="15"/>
      <c r="H296" s="15"/>
      <c r="I296" s="15"/>
      <c r="J296" s="5"/>
      <c r="K296" s="5"/>
    </row>
    <row r="297" spans="1:11" x14ac:dyDescent="0.25">
      <c r="A297" s="15"/>
      <c r="B297" s="15"/>
      <c r="C297" s="16"/>
      <c r="D297" s="15"/>
      <c r="E297" s="15"/>
      <c r="F297" s="15"/>
      <c r="G297" s="15"/>
      <c r="H297" s="15"/>
      <c r="I297" s="15"/>
      <c r="J297" s="5"/>
      <c r="K297" s="5"/>
    </row>
    <row r="298" spans="1:11" x14ac:dyDescent="0.25">
      <c r="A298" s="15"/>
      <c r="B298" s="15"/>
      <c r="C298" s="16"/>
      <c r="D298" s="15"/>
      <c r="E298" s="15"/>
      <c r="F298" s="15"/>
      <c r="G298" s="15"/>
      <c r="H298" s="15"/>
      <c r="I298" s="15"/>
      <c r="J298" s="5"/>
      <c r="K298" s="5"/>
    </row>
    <row r="299" spans="1:11" x14ac:dyDescent="0.25">
      <c r="A299" s="15"/>
      <c r="B299" s="15"/>
      <c r="C299" s="16"/>
      <c r="D299" s="15"/>
      <c r="E299" s="15"/>
      <c r="F299" s="15"/>
      <c r="G299" s="15"/>
      <c r="H299" s="15"/>
      <c r="I299" s="15"/>
      <c r="J299" s="5"/>
      <c r="K299" s="5"/>
    </row>
    <row r="300" spans="1:11" x14ac:dyDescent="0.25">
      <c r="A300" s="15"/>
      <c r="B300" s="15"/>
      <c r="C300" s="16"/>
      <c r="D300" s="15"/>
      <c r="E300" s="15"/>
      <c r="F300" s="15"/>
      <c r="G300" s="15"/>
      <c r="H300" s="15"/>
      <c r="I300" s="15"/>
      <c r="J300" s="5"/>
      <c r="K300" s="5"/>
    </row>
    <row r="301" spans="1:11" x14ac:dyDescent="0.25">
      <c r="A301" s="15"/>
      <c r="B301" s="15"/>
      <c r="C301" s="16"/>
      <c r="D301" s="15"/>
      <c r="E301" s="15"/>
      <c r="F301" s="15"/>
      <c r="G301" s="15"/>
      <c r="H301" s="15"/>
      <c r="I301" s="15"/>
      <c r="J301" s="5"/>
      <c r="K301" s="5"/>
    </row>
    <row r="302" spans="1:11" x14ac:dyDescent="0.25">
      <c r="A302" s="15"/>
      <c r="B302" s="15"/>
      <c r="C302" s="16"/>
      <c r="D302" s="15"/>
      <c r="E302" s="15"/>
      <c r="F302" s="15"/>
      <c r="G302" s="15"/>
      <c r="H302" s="15"/>
      <c r="I302" s="15"/>
      <c r="J302" s="5"/>
      <c r="K302" s="5"/>
    </row>
    <row r="303" spans="1:11" x14ac:dyDescent="0.25">
      <c r="A303" s="15"/>
      <c r="B303" s="15"/>
      <c r="C303" s="16"/>
      <c r="D303" s="15"/>
      <c r="E303" s="15"/>
      <c r="F303" s="15"/>
      <c r="G303" s="15"/>
      <c r="H303" s="15"/>
      <c r="I303" s="15"/>
      <c r="J303" s="5"/>
      <c r="K303" s="5"/>
    </row>
    <row r="304" spans="1:11" x14ac:dyDescent="0.25">
      <c r="A304" s="15"/>
      <c r="B304" s="15"/>
      <c r="C304" s="16"/>
      <c r="D304" s="15"/>
      <c r="E304" s="15"/>
      <c r="F304" s="15"/>
      <c r="G304" s="15"/>
      <c r="H304" s="15"/>
      <c r="I304" s="15"/>
      <c r="J304" s="5"/>
      <c r="K304" s="5"/>
    </row>
    <row r="305" spans="1:11" x14ac:dyDescent="0.25">
      <c r="A305" s="15"/>
      <c r="B305" s="15"/>
      <c r="C305" s="16"/>
      <c r="D305" s="15"/>
      <c r="E305" s="15"/>
      <c r="F305" s="15"/>
      <c r="G305" s="15"/>
      <c r="H305" s="15"/>
      <c r="I305" s="15"/>
      <c r="J305" s="5"/>
      <c r="K305" s="5"/>
    </row>
    <row r="306" spans="1:11" x14ac:dyDescent="0.25">
      <c r="A306" s="15"/>
      <c r="B306" s="15"/>
      <c r="C306" s="16"/>
      <c r="D306" s="15"/>
      <c r="E306" s="15"/>
      <c r="F306" s="15"/>
      <c r="G306" s="15"/>
      <c r="H306" s="15"/>
      <c r="I306" s="15"/>
      <c r="J306" s="5"/>
      <c r="K306" s="5"/>
    </row>
    <row r="307" spans="1:11" x14ac:dyDescent="0.25">
      <c r="A307" s="15"/>
      <c r="B307" s="15"/>
      <c r="C307" s="16"/>
      <c r="D307" s="15"/>
      <c r="E307" s="15"/>
      <c r="F307" s="15"/>
      <c r="G307" s="15"/>
      <c r="H307" s="15"/>
      <c r="I307" s="15"/>
      <c r="J307" s="5"/>
      <c r="K307" s="5"/>
    </row>
    <row r="308" spans="1:1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5"/>
      <c r="K308" s="5"/>
    </row>
    <row r="309" spans="1:1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5"/>
      <c r="K309" s="5"/>
    </row>
    <row r="310" spans="1:1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5"/>
      <c r="K310" s="5"/>
    </row>
    <row r="311" spans="1:1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5"/>
      <c r="K311" s="5"/>
    </row>
    <row r="312" spans="1:1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5"/>
      <c r="K312" s="5"/>
    </row>
    <row r="313" spans="1:1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5"/>
      <c r="K313" s="5"/>
    </row>
    <row r="314" spans="1:1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5"/>
      <c r="K314" s="5"/>
    </row>
    <row r="315" spans="1:1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5"/>
      <c r="K315" s="5"/>
    </row>
    <row r="316" spans="1:1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5"/>
      <c r="K316" s="5"/>
    </row>
    <row r="317" spans="1:1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5"/>
      <c r="K317" s="5"/>
    </row>
    <row r="318" spans="1:1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5"/>
      <c r="K318" s="5"/>
    </row>
    <row r="319" spans="1:1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5"/>
      <c r="K319" s="5"/>
    </row>
    <row r="320" spans="1:1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5"/>
      <c r="K320" s="5"/>
    </row>
    <row r="321" spans="1:1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5"/>
      <c r="K321" s="5"/>
    </row>
    <row r="322" spans="1:1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5"/>
      <c r="K322" s="5"/>
    </row>
    <row r="323" spans="1:1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5"/>
      <c r="K323" s="5"/>
    </row>
    <row r="324" spans="1:1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5"/>
      <c r="K324" s="5"/>
    </row>
    <row r="325" spans="1:1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5"/>
      <c r="K325" s="5"/>
    </row>
    <row r="326" spans="1:1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5"/>
      <c r="K326" s="5"/>
    </row>
    <row r="327" spans="1:1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5"/>
      <c r="K327" s="5"/>
    </row>
    <row r="328" spans="1:1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5"/>
      <c r="K328" s="5"/>
    </row>
    <row r="329" spans="1:1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5"/>
      <c r="K329" s="5"/>
    </row>
    <row r="330" spans="1:1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5"/>
      <c r="K330" s="5"/>
    </row>
    <row r="331" spans="1:1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5"/>
      <c r="K331" s="5"/>
    </row>
    <row r="332" spans="1:1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5"/>
      <c r="K332" s="5"/>
    </row>
    <row r="333" spans="1:1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5"/>
      <c r="K333" s="5"/>
    </row>
    <row r="334" spans="1:1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5"/>
      <c r="K334" s="5"/>
    </row>
    <row r="335" spans="1:1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5"/>
      <c r="K335" s="5"/>
    </row>
    <row r="336" spans="1:1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5"/>
      <c r="K336" s="5"/>
    </row>
    <row r="337" spans="1:1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5"/>
      <c r="K337" s="5"/>
    </row>
    <row r="338" spans="1:1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5"/>
      <c r="K338" s="5"/>
    </row>
    <row r="339" spans="1:1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5"/>
      <c r="K339" s="5"/>
    </row>
    <row r="340" spans="1:1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5"/>
      <c r="K340" s="5"/>
    </row>
    <row r="341" spans="1:1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5"/>
      <c r="K341" s="5"/>
    </row>
    <row r="342" spans="1:1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5"/>
      <c r="K342" s="5"/>
    </row>
    <row r="343" spans="1:1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5"/>
      <c r="K343" s="5"/>
    </row>
    <row r="344" spans="1:1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5"/>
      <c r="K344" s="5"/>
    </row>
    <row r="345" spans="1:1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5"/>
      <c r="K345" s="5"/>
    </row>
    <row r="346" spans="1:1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5"/>
      <c r="K346" s="5"/>
    </row>
    <row r="347" spans="1:1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5"/>
      <c r="K347" s="5"/>
    </row>
    <row r="348" spans="1:1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5"/>
      <c r="K348" s="5"/>
    </row>
    <row r="349" spans="1:1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5"/>
      <c r="K349" s="5"/>
    </row>
    <row r="350" spans="1:1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5"/>
      <c r="K350" s="5"/>
    </row>
    <row r="351" spans="1:1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5"/>
      <c r="K351" s="5"/>
    </row>
    <row r="352" spans="1:1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5"/>
      <c r="K352" s="5"/>
    </row>
    <row r="353" spans="1:1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5"/>
      <c r="K353" s="5"/>
    </row>
    <row r="354" spans="1:1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5"/>
      <c r="K354" s="5"/>
    </row>
    <row r="355" spans="1:1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5"/>
      <c r="K355" s="5"/>
    </row>
    <row r="356" spans="1:1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5"/>
      <c r="K356" s="5"/>
    </row>
    <row r="357" spans="1:1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5"/>
      <c r="K357" s="5"/>
    </row>
    <row r="358" spans="1:1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5"/>
      <c r="K358" s="5"/>
    </row>
    <row r="359" spans="1:1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5"/>
      <c r="K359" s="5"/>
    </row>
    <row r="360" spans="1:1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5"/>
      <c r="K360" s="5"/>
    </row>
    <row r="361" spans="1:1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5"/>
      <c r="K361" s="5"/>
    </row>
    <row r="362" spans="1:1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5"/>
      <c r="K362" s="5"/>
    </row>
    <row r="363" spans="1:1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5"/>
      <c r="K363" s="5"/>
    </row>
    <row r="364" spans="1:1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5"/>
      <c r="K364" s="5"/>
    </row>
    <row r="365" spans="1:1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5"/>
      <c r="K365" s="5"/>
    </row>
    <row r="366" spans="1:1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5"/>
      <c r="K366" s="5"/>
    </row>
    <row r="367" spans="1:1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5"/>
      <c r="K367" s="5"/>
    </row>
    <row r="368" spans="1:1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5"/>
      <c r="K368" s="5"/>
    </row>
    <row r="369" spans="1:1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5"/>
      <c r="K369" s="5"/>
    </row>
    <row r="370" spans="1:1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5"/>
      <c r="K370" s="5"/>
    </row>
    <row r="371" spans="1:1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5"/>
      <c r="K371" s="5"/>
    </row>
    <row r="372" spans="1:1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5"/>
      <c r="K372" s="5"/>
    </row>
    <row r="373" spans="1:1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5"/>
      <c r="K373" s="5"/>
    </row>
    <row r="374" spans="1:1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5"/>
      <c r="K374" s="5"/>
    </row>
    <row r="375" spans="1:1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5"/>
      <c r="K375" s="5"/>
    </row>
    <row r="376" spans="1:1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5"/>
      <c r="K376" s="5"/>
    </row>
    <row r="377" spans="1:1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5"/>
      <c r="K377" s="5"/>
    </row>
    <row r="378" spans="1:1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5"/>
      <c r="K378" s="5"/>
    </row>
    <row r="379" spans="1:1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5"/>
      <c r="K379" s="5"/>
    </row>
    <row r="380" spans="1:1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5"/>
      <c r="K380" s="5"/>
    </row>
    <row r="381" spans="1:1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5"/>
      <c r="K381" s="5"/>
    </row>
    <row r="382" spans="1:1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5"/>
      <c r="K382" s="5"/>
    </row>
    <row r="383" spans="1:1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5"/>
      <c r="K383" s="5"/>
    </row>
    <row r="384" spans="1:1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5"/>
      <c r="K384" s="5"/>
    </row>
    <row r="385" spans="1:1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5"/>
      <c r="K385" s="5"/>
    </row>
    <row r="386" spans="1:1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5"/>
      <c r="K386" s="5"/>
    </row>
    <row r="387" spans="1:1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5"/>
      <c r="K387" s="5"/>
    </row>
    <row r="388" spans="1:1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5"/>
      <c r="K388" s="5"/>
    </row>
    <row r="389" spans="1:1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5"/>
      <c r="K389" s="5"/>
    </row>
    <row r="390" spans="1:1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5"/>
      <c r="K390" s="5"/>
    </row>
    <row r="391" spans="1:1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5"/>
      <c r="K391" s="5"/>
    </row>
    <row r="392" spans="1:1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5"/>
      <c r="K392" s="5"/>
    </row>
    <row r="393" spans="1:1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5"/>
      <c r="K393" s="5"/>
    </row>
    <row r="394" spans="1:1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5"/>
      <c r="K394" s="5"/>
    </row>
    <row r="395" spans="1:1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5"/>
      <c r="K395" s="5"/>
    </row>
    <row r="396" spans="1:1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5"/>
      <c r="K396" s="5"/>
    </row>
    <row r="397" spans="1:1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5"/>
      <c r="K397" s="5"/>
    </row>
    <row r="398" spans="1:1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5"/>
      <c r="K398" s="5"/>
    </row>
    <row r="399" spans="1:1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5"/>
      <c r="K399" s="5"/>
    </row>
    <row r="400" spans="1:1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5"/>
      <c r="K400" s="5"/>
    </row>
    <row r="401" spans="1:1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5"/>
      <c r="K401" s="5"/>
    </row>
    <row r="402" spans="1:1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5"/>
      <c r="K402" s="5"/>
    </row>
    <row r="403" spans="1:1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5"/>
      <c r="K403" s="5"/>
    </row>
    <row r="404" spans="1:1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5"/>
      <c r="K404" s="5"/>
    </row>
    <row r="405" spans="1:1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5"/>
      <c r="K405" s="5"/>
    </row>
    <row r="406" spans="1:1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5"/>
      <c r="K406" s="5"/>
    </row>
    <row r="407" spans="1:1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5"/>
      <c r="K407" s="5"/>
    </row>
    <row r="408" spans="1:1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5"/>
      <c r="K408" s="5"/>
    </row>
    <row r="409" spans="1:1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5"/>
      <c r="K409" s="5"/>
    </row>
    <row r="410" spans="1:1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5"/>
      <c r="K410" s="5"/>
    </row>
    <row r="411" spans="1:1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5"/>
      <c r="K411" s="5"/>
    </row>
    <row r="412" spans="1:1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5"/>
      <c r="K412" s="5"/>
    </row>
    <row r="413" spans="1:1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5"/>
      <c r="K413" s="5"/>
    </row>
    <row r="414" spans="1:1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5"/>
      <c r="K414" s="5"/>
    </row>
    <row r="415" spans="1:1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5"/>
      <c r="K415" s="5"/>
    </row>
    <row r="416" spans="1:1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5"/>
      <c r="K416" s="5"/>
    </row>
    <row r="417" spans="1:1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5"/>
      <c r="K417" s="5"/>
    </row>
    <row r="418" spans="1:1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5"/>
      <c r="K418" s="5"/>
    </row>
    <row r="419" spans="1:1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5"/>
      <c r="K419" s="5"/>
    </row>
    <row r="420" spans="1:1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5"/>
      <c r="K420" s="5"/>
    </row>
    <row r="421" spans="1:1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5"/>
      <c r="K421" s="5"/>
    </row>
    <row r="422" spans="1:1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5"/>
      <c r="K422" s="5"/>
    </row>
    <row r="423" spans="1:1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5"/>
      <c r="K423" s="5"/>
    </row>
    <row r="424" spans="1:1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5"/>
      <c r="K424" s="5"/>
    </row>
    <row r="425" spans="1:1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5"/>
      <c r="K425" s="5"/>
    </row>
    <row r="426" spans="1:1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5"/>
      <c r="K426" s="5"/>
    </row>
    <row r="427" spans="1:1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5"/>
      <c r="K427" s="5"/>
    </row>
    <row r="428" spans="1:1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5"/>
      <c r="K428" s="5"/>
    </row>
    <row r="429" spans="1:1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5"/>
      <c r="K429" s="5"/>
    </row>
    <row r="430" spans="1:1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5"/>
      <c r="K430" s="5"/>
    </row>
    <row r="431" spans="1:1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5"/>
      <c r="K431" s="5"/>
    </row>
    <row r="432" spans="1:1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5"/>
      <c r="K432" s="5"/>
    </row>
    <row r="433" spans="1:1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5"/>
      <c r="K433" s="5"/>
    </row>
    <row r="434" spans="1:1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5"/>
      <c r="K434" s="5"/>
    </row>
    <row r="435" spans="1:1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5"/>
      <c r="K435" s="5"/>
    </row>
    <row r="436" spans="1:1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5"/>
      <c r="K436" s="5"/>
    </row>
    <row r="437" spans="1:1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5"/>
      <c r="K437" s="5"/>
    </row>
    <row r="438" spans="1:1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5"/>
      <c r="K438" s="5"/>
    </row>
    <row r="439" spans="1:1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5"/>
      <c r="K439" s="5"/>
    </row>
    <row r="440" spans="1:1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5"/>
      <c r="K440" s="5"/>
    </row>
    <row r="441" spans="1:1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5"/>
      <c r="K441" s="5"/>
    </row>
    <row r="442" spans="1:1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5"/>
      <c r="K442" s="5"/>
    </row>
    <row r="443" spans="1:1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5"/>
      <c r="K443" s="5"/>
    </row>
    <row r="444" spans="1:1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5"/>
      <c r="K444" s="5"/>
    </row>
    <row r="445" spans="1:1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5"/>
      <c r="K445" s="5"/>
    </row>
    <row r="446" spans="1:1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5"/>
      <c r="K446" s="5"/>
    </row>
    <row r="447" spans="1:1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5"/>
      <c r="K447" s="5"/>
    </row>
    <row r="448" spans="1:1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5"/>
      <c r="K448" s="5"/>
    </row>
    <row r="449" spans="1:1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5"/>
      <c r="K449" s="5"/>
    </row>
    <row r="450" spans="1:1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5"/>
      <c r="K450" s="5"/>
    </row>
    <row r="451" spans="1:1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5"/>
      <c r="K451" s="5"/>
    </row>
    <row r="452" spans="1:1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5"/>
      <c r="K452" s="5"/>
    </row>
    <row r="453" spans="1:1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5"/>
      <c r="K453" s="5"/>
    </row>
    <row r="454" spans="1:1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5"/>
      <c r="K454" s="5"/>
    </row>
    <row r="455" spans="1:1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5"/>
      <c r="K455" s="5"/>
    </row>
    <row r="456" spans="1:1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5"/>
      <c r="K456" s="5"/>
    </row>
    <row r="457" spans="1:1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5"/>
      <c r="K457" s="5"/>
    </row>
    <row r="458" spans="1:1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5"/>
      <c r="K458" s="5"/>
    </row>
    <row r="459" spans="1:1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5"/>
      <c r="K459" s="5"/>
    </row>
    <row r="460" spans="1:1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5"/>
      <c r="K460" s="5"/>
    </row>
    <row r="461" spans="1:1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5"/>
      <c r="K461" s="5"/>
    </row>
    <row r="462" spans="1:1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5"/>
      <c r="K462" s="5"/>
    </row>
    <row r="463" spans="1:1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5"/>
      <c r="K463" s="5"/>
    </row>
    <row r="464" spans="1:1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5"/>
      <c r="K464" s="5"/>
    </row>
    <row r="465" spans="1:1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5"/>
      <c r="K465" s="5"/>
    </row>
    <row r="466" spans="1:1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5"/>
      <c r="K466" s="5"/>
    </row>
    <row r="467" spans="1:1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5"/>
      <c r="K467" s="5"/>
    </row>
    <row r="468" spans="1:1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5"/>
      <c r="K468" s="5"/>
    </row>
    <row r="469" spans="1:1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5"/>
      <c r="K469" s="5"/>
    </row>
    <row r="470" spans="1:1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5"/>
      <c r="K470" s="5"/>
    </row>
    <row r="471" spans="1:1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5"/>
      <c r="K471" s="5"/>
    </row>
    <row r="472" spans="1:1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5"/>
      <c r="K472" s="5"/>
    </row>
    <row r="473" spans="1:1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5"/>
      <c r="K473" s="5"/>
    </row>
    <row r="474" spans="1:1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5"/>
      <c r="K474" s="5"/>
    </row>
    <row r="475" spans="1:1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5"/>
      <c r="K475" s="5"/>
    </row>
    <row r="476" spans="1:1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5"/>
      <c r="K476" s="5"/>
    </row>
    <row r="477" spans="1:1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5"/>
      <c r="K477" s="5"/>
    </row>
    <row r="478" spans="1:1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5"/>
      <c r="K478" s="5"/>
    </row>
    <row r="479" spans="1:1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5"/>
      <c r="K479" s="5"/>
    </row>
    <row r="480" spans="1:1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5"/>
      <c r="K480" s="5"/>
    </row>
    <row r="481" spans="1:1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5"/>
      <c r="K481" s="5"/>
    </row>
    <row r="482" spans="1:1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5"/>
      <c r="K482" s="5"/>
    </row>
    <row r="483" spans="1:1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5"/>
      <c r="K483" s="5"/>
    </row>
    <row r="484" spans="1:1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5"/>
      <c r="K484" s="5"/>
    </row>
    <row r="485" spans="1:1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5"/>
      <c r="K48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48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RowHeight="15" x14ac:dyDescent="0.25"/>
  <cols>
    <col min="1" max="1" width="9.140625" customWidth="1"/>
    <col min="2" max="2" width="27.42578125" customWidth="1"/>
    <col min="3" max="3" width="75.140625" customWidth="1"/>
  </cols>
  <sheetData>
    <row r="1" spans="1:11" x14ac:dyDescent="0.25">
      <c r="A1" s="33" t="s">
        <v>59</v>
      </c>
      <c r="B1" s="34" t="s">
        <v>24</v>
      </c>
      <c r="C1" s="17" t="s">
        <v>19</v>
      </c>
      <c r="D1" s="23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8" t="s">
        <v>17</v>
      </c>
    </row>
    <row r="2" spans="1:11" x14ac:dyDescent="0.25">
      <c r="A2" s="9">
        <v>1</v>
      </c>
      <c r="B2" s="35" t="s">
        <v>28</v>
      </c>
      <c r="C2" s="18" t="s">
        <v>29</v>
      </c>
      <c r="D2" s="24" t="s">
        <v>9</v>
      </c>
      <c r="E2" s="25"/>
      <c r="F2" s="26" t="s">
        <v>9</v>
      </c>
      <c r="G2" s="26" t="s">
        <v>9</v>
      </c>
      <c r="H2" s="26" t="s">
        <v>9</v>
      </c>
      <c r="I2" s="26" t="s">
        <v>9</v>
      </c>
      <c r="J2" s="26" t="s">
        <v>9</v>
      </c>
      <c r="K2" s="27"/>
    </row>
    <row r="3" spans="1:11" x14ac:dyDescent="0.25">
      <c r="A3" s="9">
        <f t="shared" ref="A3:A27" si="0">A2+1</f>
        <v>2</v>
      </c>
      <c r="B3" s="35" t="s">
        <v>31</v>
      </c>
      <c r="C3" s="18" t="s">
        <v>30</v>
      </c>
      <c r="D3" s="28"/>
      <c r="E3" s="25"/>
      <c r="F3" s="25"/>
      <c r="G3" s="26" t="s">
        <v>9</v>
      </c>
      <c r="H3" s="25"/>
      <c r="I3" s="26" t="s">
        <v>9</v>
      </c>
      <c r="J3" s="26" t="s">
        <v>9</v>
      </c>
      <c r="K3" s="29" t="s">
        <v>9</v>
      </c>
    </row>
    <row r="4" spans="1:11" x14ac:dyDescent="0.25">
      <c r="A4" s="9">
        <f t="shared" si="0"/>
        <v>3</v>
      </c>
      <c r="B4" s="35" t="s">
        <v>33</v>
      </c>
      <c r="C4" s="18" t="s">
        <v>32</v>
      </c>
      <c r="D4" s="24" t="s">
        <v>9</v>
      </c>
      <c r="E4" s="26" t="s">
        <v>9</v>
      </c>
      <c r="F4" s="26" t="s">
        <v>9</v>
      </c>
      <c r="G4" s="26" t="s">
        <v>9</v>
      </c>
      <c r="H4" s="25"/>
      <c r="I4" s="26" t="s">
        <v>9</v>
      </c>
      <c r="J4" s="26" t="s">
        <v>9</v>
      </c>
      <c r="K4" s="29" t="s">
        <v>9</v>
      </c>
    </row>
    <row r="5" spans="1:11" x14ac:dyDescent="0.25">
      <c r="A5" s="9">
        <f t="shared" si="0"/>
        <v>4</v>
      </c>
      <c r="B5" s="35" t="s">
        <v>35</v>
      </c>
      <c r="C5" s="18" t="s">
        <v>34</v>
      </c>
      <c r="D5" s="24" t="s">
        <v>9</v>
      </c>
      <c r="E5" s="26" t="s">
        <v>9</v>
      </c>
      <c r="F5" s="26" t="s">
        <v>9</v>
      </c>
      <c r="G5" s="25"/>
      <c r="H5" s="26" t="s">
        <v>9</v>
      </c>
      <c r="I5" s="26" t="s">
        <v>9</v>
      </c>
      <c r="J5" s="26" t="s">
        <v>9</v>
      </c>
      <c r="K5" s="29" t="s">
        <v>9</v>
      </c>
    </row>
    <row r="6" spans="1:11" x14ac:dyDescent="0.25">
      <c r="A6" s="9">
        <f>A5+1</f>
        <v>5</v>
      </c>
      <c r="B6" s="35" t="s">
        <v>25</v>
      </c>
      <c r="C6" s="18" t="s">
        <v>20</v>
      </c>
      <c r="D6" s="28"/>
      <c r="E6" s="25"/>
      <c r="F6" s="25"/>
      <c r="G6" s="26" t="s">
        <v>9</v>
      </c>
      <c r="H6" s="26" t="s">
        <v>9</v>
      </c>
      <c r="I6" s="26" t="s">
        <v>9</v>
      </c>
      <c r="J6" s="26" t="s">
        <v>9</v>
      </c>
      <c r="K6" s="29" t="s">
        <v>9</v>
      </c>
    </row>
    <row r="7" spans="1:11" x14ac:dyDescent="0.25">
      <c r="A7" s="9">
        <f>A6+1</f>
        <v>6</v>
      </c>
      <c r="B7" s="35" t="s">
        <v>37</v>
      </c>
      <c r="C7" s="18" t="s">
        <v>36</v>
      </c>
      <c r="D7" s="28"/>
      <c r="E7" s="26" t="s">
        <v>9</v>
      </c>
      <c r="F7" s="25"/>
      <c r="G7" s="26" t="s">
        <v>9</v>
      </c>
      <c r="H7" s="26" t="s">
        <v>9</v>
      </c>
      <c r="I7" s="26" t="s">
        <v>9</v>
      </c>
      <c r="J7" s="26" t="s">
        <v>9</v>
      </c>
      <c r="K7" s="29" t="s">
        <v>9</v>
      </c>
    </row>
    <row r="8" spans="1:11" x14ac:dyDescent="0.25">
      <c r="A8" s="9">
        <f t="shared" si="0"/>
        <v>7</v>
      </c>
      <c r="B8" s="36" t="s">
        <v>39</v>
      </c>
      <c r="C8" s="19" t="s">
        <v>38</v>
      </c>
      <c r="D8" s="24" t="s">
        <v>9</v>
      </c>
      <c r="E8" s="25"/>
      <c r="F8" s="25"/>
      <c r="G8" s="26" t="s">
        <v>9</v>
      </c>
      <c r="H8" s="25"/>
      <c r="I8" s="26" t="s">
        <v>9</v>
      </c>
      <c r="J8" s="26" t="s">
        <v>9</v>
      </c>
      <c r="K8" s="27"/>
    </row>
    <row r="9" spans="1:11" x14ac:dyDescent="0.25">
      <c r="A9" s="9">
        <f t="shared" si="0"/>
        <v>8</v>
      </c>
      <c r="B9" s="36" t="s">
        <v>41</v>
      </c>
      <c r="C9" s="20" t="s">
        <v>40</v>
      </c>
      <c r="D9" s="24" t="s">
        <v>9</v>
      </c>
      <c r="E9" s="26" t="s">
        <v>9</v>
      </c>
      <c r="F9" s="25"/>
      <c r="G9" s="26" t="s">
        <v>9</v>
      </c>
      <c r="H9" s="26" t="s">
        <v>9</v>
      </c>
      <c r="I9" s="26" t="s">
        <v>9</v>
      </c>
      <c r="J9" s="26" t="s">
        <v>9</v>
      </c>
      <c r="K9" s="29" t="s">
        <v>9</v>
      </c>
    </row>
    <row r="10" spans="1:11" x14ac:dyDescent="0.25">
      <c r="A10" s="9">
        <f t="shared" si="0"/>
        <v>9</v>
      </c>
      <c r="B10" s="36" t="s">
        <v>43</v>
      </c>
      <c r="C10" s="20" t="s">
        <v>42</v>
      </c>
      <c r="D10" s="28"/>
      <c r="E10" s="25"/>
      <c r="F10" s="25"/>
      <c r="G10" s="26" t="s">
        <v>9</v>
      </c>
      <c r="H10" s="26" t="s">
        <v>9</v>
      </c>
      <c r="I10" s="26" t="s">
        <v>9</v>
      </c>
      <c r="J10" s="26" t="s">
        <v>9</v>
      </c>
      <c r="K10" s="29" t="s">
        <v>9</v>
      </c>
    </row>
    <row r="11" spans="1:11" x14ac:dyDescent="0.25">
      <c r="A11" s="9">
        <f t="shared" si="0"/>
        <v>10</v>
      </c>
      <c r="B11" s="36" t="s">
        <v>45</v>
      </c>
      <c r="C11" s="20" t="s">
        <v>44</v>
      </c>
      <c r="D11" s="28"/>
      <c r="E11" s="25"/>
      <c r="F11" s="25"/>
      <c r="G11" s="26" t="s">
        <v>9</v>
      </c>
      <c r="H11" s="26" t="s">
        <v>9</v>
      </c>
      <c r="I11" s="26" t="s">
        <v>9</v>
      </c>
      <c r="J11" s="26" t="s">
        <v>9</v>
      </c>
      <c r="K11" s="27"/>
    </row>
    <row r="12" spans="1:11" x14ac:dyDescent="0.25">
      <c r="A12" s="9">
        <f t="shared" si="0"/>
        <v>11</v>
      </c>
      <c r="B12" s="36" t="s">
        <v>47</v>
      </c>
      <c r="C12" s="20" t="s">
        <v>46</v>
      </c>
      <c r="D12" s="28"/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9" t="s">
        <v>9</v>
      </c>
    </row>
    <row r="13" spans="1:11" x14ac:dyDescent="0.25">
      <c r="A13" s="9">
        <f t="shared" si="0"/>
        <v>12</v>
      </c>
      <c r="B13" s="36" t="s">
        <v>49</v>
      </c>
      <c r="C13" s="20" t="s">
        <v>48</v>
      </c>
      <c r="D13" s="24" t="s">
        <v>9</v>
      </c>
      <c r="E13" s="26" t="s">
        <v>9</v>
      </c>
      <c r="F13" s="26" t="s">
        <v>9</v>
      </c>
      <c r="G13" s="26" t="s">
        <v>9</v>
      </c>
      <c r="H13" s="26" t="s">
        <v>9</v>
      </c>
      <c r="I13" s="26" t="s">
        <v>9</v>
      </c>
      <c r="J13" s="25"/>
      <c r="K13" s="29" t="s">
        <v>9</v>
      </c>
    </row>
    <row r="14" spans="1:11" x14ac:dyDescent="0.25">
      <c r="A14" s="9">
        <f t="shared" si="0"/>
        <v>13</v>
      </c>
      <c r="B14" s="36" t="s">
        <v>51</v>
      </c>
      <c r="C14" s="20" t="s">
        <v>50</v>
      </c>
      <c r="D14" s="28"/>
      <c r="E14" s="25"/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9" t="s">
        <v>9</v>
      </c>
    </row>
    <row r="15" spans="1:11" x14ac:dyDescent="0.25">
      <c r="A15" s="9">
        <f t="shared" si="0"/>
        <v>14</v>
      </c>
      <c r="B15" s="36" t="s">
        <v>52</v>
      </c>
      <c r="C15" s="21"/>
      <c r="D15" s="28"/>
      <c r="E15" s="25"/>
      <c r="F15" s="25"/>
      <c r="G15" s="26" t="s">
        <v>9</v>
      </c>
      <c r="H15" s="25"/>
      <c r="I15" s="26" t="s">
        <v>9</v>
      </c>
      <c r="J15" s="26" t="s">
        <v>9</v>
      </c>
      <c r="K15" s="29" t="s">
        <v>9</v>
      </c>
    </row>
    <row r="16" spans="1:11" x14ac:dyDescent="0.25">
      <c r="A16" s="9">
        <f t="shared" si="0"/>
        <v>15</v>
      </c>
      <c r="B16" s="36" t="s">
        <v>54</v>
      </c>
      <c r="C16" s="20" t="s">
        <v>53</v>
      </c>
      <c r="D16" s="28"/>
      <c r="E16" s="25"/>
      <c r="F16" s="25"/>
      <c r="G16" s="26" t="s">
        <v>9</v>
      </c>
      <c r="H16" s="25"/>
      <c r="I16" s="26" t="s">
        <v>9</v>
      </c>
      <c r="J16" s="26" t="s">
        <v>9</v>
      </c>
      <c r="K16" s="29" t="s">
        <v>9</v>
      </c>
    </row>
    <row r="17" spans="1:11" x14ac:dyDescent="0.25">
      <c r="A17" s="9">
        <f t="shared" si="0"/>
        <v>16</v>
      </c>
      <c r="B17" s="36" t="s">
        <v>55</v>
      </c>
      <c r="C17" s="20" t="s">
        <v>56</v>
      </c>
      <c r="D17" s="24" t="s">
        <v>9</v>
      </c>
      <c r="E17" s="26" t="s">
        <v>9</v>
      </c>
      <c r="F17" s="25"/>
      <c r="G17" s="26" t="s">
        <v>9</v>
      </c>
      <c r="H17" s="25"/>
      <c r="I17" s="26" t="s">
        <v>9</v>
      </c>
      <c r="J17" s="26" t="s">
        <v>9</v>
      </c>
      <c r="K17" s="29" t="s">
        <v>9</v>
      </c>
    </row>
    <row r="18" spans="1:11" x14ac:dyDescent="0.25">
      <c r="A18" s="9">
        <f t="shared" si="0"/>
        <v>17</v>
      </c>
      <c r="B18" s="36" t="s">
        <v>58</v>
      </c>
      <c r="C18" s="20" t="s">
        <v>57</v>
      </c>
      <c r="D18" s="24" t="s">
        <v>9</v>
      </c>
      <c r="E18" s="26" t="s">
        <v>9</v>
      </c>
      <c r="F18" s="25"/>
      <c r="G18" s="26" t="s">
        <v>9</v>
      </c>
      <c r="H18" s="26" t="s">
        <v>9</v>
      </c>
      <c r="I18" s="26" t="s">
        <v>9</v>
      </c>
      <c r="J18" s="26" t="s">
        <v>9</v>
      </c>
      <c r="K18" s="29" t="s">
        <v>9</v>
      </c>
    </row>
    <row r="19" spans="1:11" x14ac:dyDescent="0.25">
      <c r="A19" s="9">
        <f>A18+1</f>
        <v>18</v>
      </c>
      <c r="B19" s="36" t="s">
        <v>8</v>
      </c>
      <c r="C19" s="18" t="s">
        <v>21</v>
      </c>
      <c r="D19" s="28"/>
      <c r="E19" s="25"/>
      <c r="F19" s="25"/>
      <c r="G19" s="26" t="s">
        <v>9</v>
      </c>
      <c r="H19" s="25"/>
      <c r="I19" s="26" t="s">
        <v>9</v>
      </c>
      <c r="J19" s="26" t="s">
        <v>9</v>
      </c>
      <c r="K19" s="29" t="s">
        <v>9</v>
      </c>
    </row>
    <row r="20" spans="1:11" x14ac:dyDescent="0.25">
      <c r="A20" s="9">
        <f>A19+1</f>
        <v>19</v>
      </c>
      <c r="B20" s="36" t="s">
        <v>61</v>
      </c>
      <c r="C20" s="20" t="s">
        <v>60</v>
      </c>
      <c r="D20" s="24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5"/>
      <c r="J20" s="26" t="s">
        <v>9</v>
      </c>
      <c r="K20" s="29" t="s">
        <v>9</v>
      </c>
    </row>
    <row r="21" spans="1:11" x14ac:dyDescent="0.25">
      <c r="A21" s="9">
        <f t="shared" si="0"/>
        <v>20</v>
      </c>
      <c r="B21" s="36" t="s">
        <v>62</v>
      </c>
      <c r="C21" s="20" t="s">
        <v>63</v>
      </c>
      <c r="D21" s="28"/>
      <c r="E21" s="25"/>
      <c r="F21" s="25"/>
      <c r="G21" s="26" t="s">
        <v>9</v>
      </c>
      <c r="H21" s="25"/>
      <c r="I21" s="26" t="s">
        <v>9</v>
      </c>
      <c r="J21" s="26" t="s">
        <v>9</v>
      </c>
      <c r="K21" s="29" t="s">
        <v>9</v>
      </c>
    </row>
    <row r="22" spans="1:11" x14ac:dyDescent="0.25">
      <c r="A22" s="9">
        <f t="shared" si="0"/>
        <v>21</v>
      </c>
      <c r="B22" s="36" t="s">
        <v>65</v>
      </c>
      <c r="C22" s="20" t="s">
        <v>64</v>
      </c>
      <c r="D22" s="28"/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9" t="s">
        <v>9</v>
      </c>
    </row>
    <row r="23" spans="1:11" x14ac:dyDescent="0.25">
      <c r="A23" s="9">
        <f t="shared" si="0"/>
        <v>22</v>
      </c>
      <c r="B23" s="36" t="s">
        <v>67</v>
      </c>
      <c r="C23" s="21" t="s">
        <v>66</v>
      </c>
      <c r="D23" s="28"/>
      <c r="E23" s="26" t="s">
        <v>9</v>
      </c>
      <c r="F23" s="26" t="s">
        <v>9</v>
      </c>
      <c r="G23" s="26" t="s">
        <v>9</v>
      </c>
      <c r="H23" s="26" t="s">
        <v>9</v>
      </c>
      <c r="I23" s="26" t="s">
        <v>9</v>
      </c>
      <c r="J23" s="26" t="s">
        <v>9</v>
      </c>
      <c r="K23" s="29" t="s">
        <v>9</v>
      </c>
    </row>
    <row r="24" spans="1:11" x14ac:dyDescent="0.25">
      <c r="A24" s="9">
        <f t="shared" si="0"/>
        <v>23</v>
      </c>
      <c r="B24" s="36" t="s">
        <v>68</v>
      </c>
      <c r="C24" s="20" t="s">
        <v>69</v>
      </c>
      <c r="D24" s="24" t="s">
        <v>9</v>
      </c>
      <c r="E24" s="25"/>
      <c r="F24" s="25"/>
      <c r="G24" s="26" t="s">
        <v>9</v>
      </c>
      <c r="H24" s="25"/>
      <c r="I24" s="26" t="s">
        <v>9</v>
      </c>
      <c r="J24" s="26" t="s">
        <v>9</v>
      </c>
      <c r="K24" s="29" t="s">
        <v>9</v>
      </c>
    </row>
    <row r="25" spans="1:11" x14ac:dyDescent="0.25">
      <c r="A25" s="9">
        <f t="shared" si="0"/>
        <v>24</v>
      </c>
      <c r="B25" s="36" t="s">
        <v>70</v>
      </c>
      <c r="C25" s="20" t="s">
        <v>71</v>
      </c>
      <c r="D25" s="24" t="s">
        <v>9</v>
      </c>
      <c r="E25" s="26" t="s">
        <v>9</v>
      </c>
      <c r="F25" s="25"/>
      <c r="G25" s="26" t="s">
        <v>9</v>
      </c>
      <c r="H25" s="25"/>
      <c r="I25" s="26" t="s">
        <v>9</v>
      </c>
      <c r="J25" s="26" t="s">
        <v>9</v>
      </c>
      <c r="K25" s="29" t="s">
        <v>9</v>
      </c>
    </row>
    <row r="26" spans="1:11" x14ac:dyDescent="0.25">
      <c r="A26" s="9">
        <f t="shared" si="0"/>
        <v>25</v>
      </c>
      <c r="B26" s="36" t="s">
        <v>72</v>
      </c>
      <c r="C26" s="20" t="s">
        <v>73</v>
      </c>
      <c r="D26" s="24" t="s">
        <v>9</v>
      </c>
      <c r="E26" s="26" t="s">
        <v>9</v>
      </c>
      <c r="F26" s="26" t="s">
        <v>9</v>
      </c>
      <c r="G26" s="26" t="s">
        <v>9</v>
      </c>
      <c r="H26" s="25"/>
      <c r="I26" s="26" t="s">
        <v>9</v>
      </c>
      <c r="J26" s="26" t="s">
        <v>9</v>
      </c>
      <c r="K26" s="29" t="s">
        <v>9</v>
      </c>
    </row>
    <row r="27" spans="1:11" x14ac:dyDescent="0.25">
      <c r="A27" s="9">
        <f t="shared" si="0"/>
        <v>26</v>
      </c>
      <c r="B27" s="36" t="s">
        <v>74</v>
      </c>
      <c r="C27" s="20" t="s">
        <v>75</v>
      </c>
      <c r="D27" s="24" t="s">
        <v>9</v>
      </c>
      <c r="E27" s="26" t="s">
        <v>9</v>
      </c>
      <c r="F27" s="26" t="s">
        <v>9</v>
      </c>
      <c r="G27" s="26" t="s">
        <v>9</v>
      </c>
      <c r="H27" s="26" t="s">
        <v>9</v>
      </c>
      <c r="I27" s="26" t="s">
        <v>9</v>
      </c>
      <c r="J27" s="25"/>
      <c r="K27" s="29" t="s">
        <v>9</v>
      </c>
    </row>
    <row r="28" spans="1:11" x14ac:dyDescent="0.25">
      <c r="A28" s="9">
        <f>A27+1</f>
        <v>27</v>
      </c>
      <c r="B28" s="36" t="s">
        <v>27</v>
      </c>
      <c r="C28" s="18" t="s">
        <v>26</v>
      </c>
      <c r="D28" s="28"/>
      <c r="E28" s="25"/>
      <c r="F28" s="25"/>
      <c r="G28" s="26" t="s">
        <v>9</v>
      </c>
      <c r="H28" s="25"/>
      <c r="I28" s="26" t="s">
        <v>9</v>
      </c>
      <c r="J28" s="26" t="s">
        <v>9</v>
      </c>
      <c r="K28" s="27"/>
    </row>
    <row r="29" spans="1:11" x14ac:dyDescent="0.25">
      <c r="A29" s="9">
        <f>A28+1</f>
        <v>28</v>
      </c>
      <c r="B29" s="36" t="s">
        <v>77</v>
      </c>
      <c r="C29" s="21" t="s">
        <v>76</v>
      </c>
      <c r="D29" s="24" t="s">
        <v>9</v>
      </c>
      <c r="E29" s="26" t="s">
        <v>9</v>
      </c>
      <c r="F29" s="25"/>
      <c r="G29" s="26" t="s">
        <v>9</v>
      </c>
      <c r="H29" s="26" t="s">
        <v>9</v>
      </c>
      <c r="I29" s="26" t="s">
        <v>9</v>
      </c>
      <c r="J29" s="26" t="s">
        <v>9</v>
      </c>
      <c r="K29" s="29" t="s">
        <v>9</v>
      </c>
    </row>
    <row r="30" spans="1:11" ht="15.75" thickBot="1" x14ac:dyDescent="0.3">
      <c r="A30" s="37">
        <f>A29+1</f>
        <v>29</v>
      </c>
      <c r="B30" s="38" t="s">
        <v>18</v>
      </c>
      <c r="C30" s="22" t="s">
        <v>22</v>
      </c>
      <c r="D30" s="30" t="s">
        <v>78</v>
      </c>
      <c r="E30" s="31"/>
      <c r="F30" s="31"/>
      <c r="G30" s="31"/>
      <c r="H30" s="31"/>
      <c r="I30" s="31"/>
      <c r="J30" s="31"/>
      <c r="K30" s="32"/>
    </row>
    <row r="31" spans="1:11" x14ac:dyDescent="0.25">
      <c r="A31" s="6" t="s">
        <v>23</v>
      </c>
      <c r="B31" s="1"/>
      <c r="C31" s="2"/>
    </row>
    <row r="32" spans="1:11" x14ac:dyDescent="0.25">
      <c r="B32" s="1"/>
      <c r="C32" s="2"/>
    </row>
    <row r="33" spans="2:3" x14ac:dyDescent="0.25">
      <c r="B33" s="1"/>
      <c r="C33" s="3"/>
    </row>
    <row r="34" spans="2:3" x14ac:dyDescent="0.25">
      <c r="B34" s="1"/>
      <c r="C34" s="3"/>
    </row>
    <row r="35" spans="2:3" x14ac:dyDescent="0.25">
      <c r="B35" s="1"/>
      <c r="C35" s="4"/>
    </row>
    <row r="36" spans="2:3" x14ac:dyDescent="0.25">
      <c r="B36" s="1"/>
      <c r="C36" s="4"/>
    </row>
    <row r="37" spans="2:3" x14ac:dyDescent="0.25">
      <c r="B37" s="1"/>
      <c r="C37" s="5"/>
    </row>
    <row r="38" spans="2:3" x14ac:dyDescent="0.25">
      <c r="B38" s="1"/>
      <c r="C38" s="5"/>
    </row>
    <row r="39" spans="2:3" x14ac:dyDescent="0.25">
      <c r="B39" s="1"/>
      <c r="C39" s="5"/>
    </row>
    <row r="40" spans="2:3" x14ac:dyDescent="0.25">
      <c r="B40" s="1"/>
      <c r="C40" s="5"/>
    </row>
    <row r="41" spans="2:3" x14ac:dyDescent="0.25">
      <c r="B41" s="1"/>
      <c r="C41" s="5"/>
    </row>
    <row r="42" spans="2:3" x14ac:dyDescent="0.25">
      <c r="B42" s="1"/>
      <c r="C42" s="5"/>
    </row>
    <row r="43" spans="2:3" x14ac:dyDescent="0.25">
      <c r="B43" s="1"/>
      <c r="C43" s="5"/>
    </row>
    <row r="44" spans="2:3" x14ac:dyDescent="0.25">
      <c r="B44" s="1"/>
      <c r="C44" s="5"/>
    </row>
    <row r="45" spans="2:3" x14ac:dyDescent="0.25">
      <c r="B45" s="1"/>
      <c r="C45" s="5"/>
    </row>
    <row r="46" spans="2:3" x14ac:dyDescent="0.25">
      <c r="B46" s="1"/>
      <c r="C46" s="5"/>
    </row>
    <row r="47" spans="2:3" x14ac:dyDescent="0.25">
      <c r="B47" s="1"/>
      <c r="C47" s="5"/>
    </row>
    <row r="48" spans="2:3" x14ac:dyDescent="0.25">
      <c r="B48" s="1"/>
      <c r="C48" s="5"/>
    </row>
    <row r="49" spans="2:3" x14ac:dyDescent="0.25">
      <c r="B49" s="1"/>
      <c r="C49" s="5"/>
    </row>
    <row r="50" spans="2:3" x14ac:dyDescent="0.25">
      <c r="B50" s="1"/>
      <c r="C50" s="5"/>
    </row>
    <row r="51" spans="2:3" x14ac:dyDescent="0.25">
      <c r="B51" s="1"/>
      <c r="C51" s="5"/>
    </row>
    <row r="52" spans="2:3" x14ac:dyDescent="0.25">
      <c r="B52" s="1"/>
      <c r="C52" s="5"/>
    </row>
    <row r="53" spans="2:3" x14ac:dyDescent="0.25">
      <c r="B53" s="1"/>
      <c r="C53" s="5"/>
    </row>
    <row r="54" spans="2:3" x14ac:dyDescent="0.25">
      <c r="B54" s="1"/>
      <c r="C54" s="5"/>
    </row>
    <row r="55" spans="2:3" x14ac:dyDescent="0.25">
      <c r="B55" s="1"/>
      <c r="C55" s="5"/>
    </row>
    <row r="56" spans="2:3" x14ac:dyDescent="0.25">
      <c r="B56" s="1"/>
      <c r="C56" s="5"/>
    </row>
    <row r="57" spans="2:3" x14ac:dyDescent="0.25">
      <c r="B57" s="1"/>
      <c r="C57" s="5"/>
    </row>
    <row r="58" spans="2:3" x14ac:dyDescent="0.25">
      <c r="B58" s="1"/>
      <c r="C58" s="5"/>
    </row>
    <row r="59" spans="2:3" x14ac:dyDescent="0.25">
      <c r="B59" s="1"/>
      <c r="C59" s="5"/>
    </row>
    <row r="60" spans="2:3" x14ac:dyDescent="0.25">
      <c r="B60" s="1"/>
      <c r="C60" s="5"/>
    </row>
    <row r="61" spans="2:3" x14ac:dyDescent="0.25">
      <c r="B61" s="1"/>
      <c r="C61" s="5"/>
    </row>
    <row r="62" spans="2:3" x14ac:dyDescent="0.25">
      <c r="B62" s="1"/>
      <c r="C62" s="5"/>
    </row>
    <row r="63" spans="2:3" x14ac:dyDescent="0.25">
      <c r="B63" s="1"/>
      <c r="C63" s="5"/>
    </row>
    <row r="64" spans="2:3" x14ac:dyDescent="0.25">
      <c r="B64" s="1"/>
      <c r="C64" s="5"/>
    </row>
    <row r="65" spans="2:3" x14ac:dyDescent="0.25">
      <c r="B65" s="1"/>
      <c r="C65" s="5"/>
    </row>
    <row r="66" spans="2:3" x14ac:dyDescent="0.25">
      <c r="B66" s="1"/>
      <c r="C66" s="5"/>
    </row>
    <row r="67" spans="2:3" x14ac:dyDescent="0.25">
      <c r="B67" s="1"/>
      <c r="C67" s="5"/>
    </row>
    <row r="68" spans="2:3" x14ac:dyDescent="0.25">
      <c r="B68" s="1"/>
      <c r="C68" s="5"/>
    </row>
    <row r="69" spans="2:3" x14ac:dyDescent="0.25">
      <c r="B69" s="1"/>
      <c r="C69" s="5"/>
    </row>
    <row r="70" spans="2:3" x14ac:dyDescent="0.25">
      <c r="B70" s="1"/>
      <c r="C70" s="5"/>
    </row>
    <row r="71" spans="2:3" x14ac:dyDescent="0.25">
      <c r="B71" s="1"/>
      <c r="C71" s="5"/>
    </row>
    <row r="72" spans="2:3" x14ac:dyDescent="0.25">
      <c r="B72" s="1"/>
      <c r="C72" s="5"/>
    </row>
    <row r="73" spans="2:3" x14ac:dyDescent="0.25">
      <c r="B73" s="1"/>
      <c r="C73" s="5"/>
    </row>
    <row r="74" spans="2:3" x14ac:dyDescent="0.25">
      <c r="B74" s="1"/>
      <c r="C74" s="5"/>
    </row>
    <row r="75" spans="2:3" x14ac:dyDescent="0.25">
      <c r="B75" s="1"/>
      <c r="C75" s="5"/>
    </row>
    <row r="76" spans="2:3" x14ac:dyDescent="0.25">
      <c r="B76" s="1"/>
      <c r="C76" s="5"/>
    </row>
    <row r="77" spans="2:3" x14ac:dyDescent="0.25">
      <c r="B77" s="1"/>
      <c r="C77" s="5"/>
    </row>
    <row r="78" spans="2:3" x14ac:dyDescent="0.25">
      <c r="B78" s="1"/>
      <c r="C78" s="5"/>
    </row>
    <row r="79" spans="2:3" x14ac:dyDescent="0.25">
      <c r="B79" s="1"/>
      <c r="C79" s="5"/>
    </row>
    <row r="80" spans="2:3" x14ac:dyDescent="0.25">
      <c r="B80" s="1"/>
      <c r="C80" s="5"/>
    </row>
    <row r="81" spans="2:3" x14ac:dyDescent="0.25">
      <c r="B81" s="1"/>
      <c r="C81" s="5"/>
    </row>
    <row r="82" spans="2:3" x14ac:dyDescent="0.25">
      <c r="B82" s="1"/>
      <c r="C82" s="5"/>
    </row>
    <row r="83" spans="2:3" x14ac:dyDescent="0.25">
      <c r="B83" s="1"/>
      <c r="C83" s="5"/>
    </row>
    <row r="84" spans="2:3" x14ac:dyDescent="0.25">
      <c r="B84" s="1"/>
      <c r="C84" s="5"/>
    </row>
    <row r="85" spans="2:3" x14ac:dyDescent="0.25">
      <c r="B85" s="1"/>
      <c r="C85" s="5"/>
    </row>
    <row r="86" spans="2:3" x14ac:dyDescent="0.25">
      <c r="B86" s="1"/>
      <c r="C86" s="5"/>
    </row>
    <row r="87" spans="2:3" x14ac:dyDescent="0.25">
      <c r="B87" s="1"/>
      <c r="C87" s="5"/>
    </row>
    <row r="88" spans="2:3" x14ac:dyDescent="0.25">
      <c r="B88" s="1"/>
      <c r="C88" s="5"/>
    </row>
    <row r="89" spans="2:3" x14ac:dyDescent="0.25">
      <c r="B89" s="1"/>
      <c r="C89" s="5"/>
    </row>
    <row r="90" spans="2:3" x14ac:dyDescent="0.25">
      <c r="B90" s="1"/>
      <c r="C90" s="5"/>
    </row>
    <row r="91" spans="2:3" x14ac:dyDescent="0.25">
      <c r="B91" s="1"/>
      <c r="C91" s="5"/>
    </row>
    <row r="92" spans="2:3" x14ac:dyDescent="0.25">
      <c r="B92" s="1"/>
      <c r="C92" s="5"/>
    </row>
    <row r="93" spans="2:3" x14ac:dyDescent="0.25">
      <c r="B93" s="1"/>
      <c r="C93" s="5"/>
    </row>
    <row r="94" spans="2:3" x14ac:dyDescent="0.25">
      <c r="B94" s="1"/>
      <c r="C94" s="5"/>
    </row>
    <row r="95" spans="2:3" x14ac:dyDescent="0.25">
      <c r="B95" s="1"/>
      <c r="C95" s="5"/>
    </row>
    <row r="96" spans="2:3" x14ac:dyDescent="0.25">
      <c r="B96" s="1"/>
      <c r="C96" s="5"/>
    </row>
    <row r="97" spans="2:3" x14ac:dyDescent="0.25">
      <c r="B97" s="1"/>
      <c r="C97" s="5"/>
    </row>
    <row r="98" spans="2:3" x14ac:dyDescent="0.25">
      <c r="B98" s="1"/>
      <c r="C98" s="5"/>
    </row>
    <row r="99" spans="2:3" x14ac:dyDescent="0.25">
      <c r="B99" s="1"/>
      <c r="C99" s="5"/>
    </row>
    <row r="100" spans="2:3" x14ac:dyDescent="0.25">
      <c r="B100" s="1"/>
      <c r="C100" s="5"/>
    </row>
    <row r="101" spans="2:3" x14ac:dyDescent="0.25">
      <c r="B101" s="1"/>
      <c r="C101" s="5"/>
    </row>
    <row r="102" spans="2:3" x14ac:dyDescent="0.25">
      <c r="B102" s="1"/>
      <c r="C102" s="5"/>
    </row>
    <row r="103" spans="2:3" x14ac:dyDescent="0.25">
      <c r="B103" s="1"/>
      <c r="C103" s="5"/>
    </row>
    <row r="104" spans="2:3" x14ac:dyDescent="0.25">
      <c r="B104" s="1"/>
      <c r="C104" s="5"/>
    </row>
    <row r="105" spans="2:3" x14ac:dyDescent="0.25">
      <c r="B105" s="1"/>
      <c r="C105" s="5"/>
    </row>
    <row r="106" spans="2:3" x14ac:dyDescent="0.25">
      <c r="B106" s="1"/>
      <c r="C106" s="5"/>
    </row>
    <row r="107" spans="2:3" x14ac:dyDescent="0.25">
      <c r="B107" s="1"/>
      <c r="C107" s="5"/>
    </row>
    <row r="108" spans="2:3" x14ac:dyDescent="0.25">
      <c r="B108" s="1"/>
      <c r="C108" s="5"/>
    </row>
    <row r="109" spans="2:3" x14ac:dyDescent="0.25">
      <c r="B109" s="1"/>
    </row>
    <row r="110" spans="2:3" x14ac:dyDescent="0.25">
      <c r="B110" s="1"/>
    </row>
    <row r="111" spans="2:3" x14ac:dyDescent="0.25">
      <c r="B111" s="1"/>
    </row>
    <row r="112" spans="2:3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</sheetData>
  <mergeCells count="1">
    <mergeCell ref="D30:K30"/>
  </mergeCells>
  <hyperlinks>
    <hyperlink ref="C6" r:id="rId1"/>
    <hyperlink ref="C30" r:id="rId2"/>
    <hyperlink ref="A31" r:id="rId3"/>
    <hyperlink ref="C28" r:id="rId4"/>
    <hyperlink ref="C3" r:id="rId5"/>
    <hyperlink ref="C4" r:id="rId6"/>
    <hyperlink ref="C8" r:id="rId7"/>
    <hyperlink ref="C2" r:id="rId8"/>
    <hyperlink ref="C19" r:id="rId9"/>
    <hyperlink ref="C5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Tariff Costs</vt:lpstr>
      <vt:lpstr>Supplier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Thura</dc:creator>
  <cp:lastModifiedBy>Thura</cp:lastModifiedBy>
  <dcterms:created xsi:type="dcterms:W3CDTF">2012-09-20T11:08:28Z</dcterms:created>
  <dcterms:modified xsi:type="dcterms:W3CDTF">2012-09-21T05:27:28Z</dcterms:modified>
</cp:coreProperties>
</file>