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6004"/>
  <workbookPr showInkAnnotation="0" codeName="ThisWorkbook" autoCompressPictures="0"/>
  <bookViews>
    <workbookView xWindow="1880" yWindow="320" windowWidth="39840" windowHeight="17140" tabRatio="913" activeTab="2"/>
  </bookViews>
  <sheets>
    <sheet name="CT SwD" sheetId="112" r:id="rId1"/>
    <sheet name="CT SwoD" sheetId="59" r:id="rId2"/>
    <sheet name="CT Total" sheetId="8" r:id="rId3"/>
  </sheets>
  <definedNames>
    <definedName name="AK">#REF!</definedName>
    <definedName name="AL">#REF!</definedName>
    <definedName name="AR">#REF!</definedName>
    <definedName name="AZ">#REF!</definedName>
    <definedName name="CA">#REF!</definedName>
    <definedName name="CO">#REF!</definedName>
    <definedName name="CT">'CT Total'!$A$6:$AB$39</definedName>
    <definedName name="DC">#REF!</definedName>
    <definedName name="DE">#REF!</definedName>
    <definedName name="FL">#REF!</definedName>
    <definedName name="GA">#REF!</definedName>
    <definedName name="HI">#REF!</definedName>
    <definedName name="IA">#REF!</definedName>
    <definedName name="ID">#REF!</definedName>
    <definedName name="IL">#REF!</definedName>
    <definedName name="IN">#REF!</definedName>
    <definedName name="KS">#REF!</definedName>
    <definedName name="KY">#REF!</definedName>
    <definedName name="LA">#REF!</definedName>
    <definedName name="MA">#REF!</definedName>
    <definedName name="MD">#REF!</definedName>
    <definedName name="ME">#REF!</definedName>
    <definedName name="MI">#REF!</definedName>
    <definedName name="MN">#REF!</definedName>
    <definedName name="MO">#REF!</definedName>
    <definedName name="MS">#REF!</definedName>
    <definedName name="MT">#REF!</definedName>
    <definedName name="NC">#REF!</definedName>
    <definedName name="ND">#REF!</definedName>
    <definedName name="NE">#REF!</definedName>
    <definedName name="NH">#REF!</definedName>
    <definedName name="NJ">#REF!</definedName>
    <definedName name="NM">#REF!</definedName>
    <definedName name="NV">#REF!</definedName>
    <definedName name="NY">#REF!</definedName>
    <definedName name="OH">#REF!</definedName>
    <definedName name="OK">#REF!</definedName>
    <definedName name="OR">#REF!</definedName>
    <definedName name="PA">#REF!</definedName>
    <definedName name="_xlnm.Print_Area" localSheetId="0">'CT SwD'!$B$1:$AB$48</definedName>
    <definedName name="_xlnm.Print_Area" localSheetId="1">'CT SwoD'!$B$1:$X$44</definedName>
    <definedName name="RI">#REF!</definedName>
    <definedName name="SC">#REF!</definedName>
    <definedName name="SD">#REF!</definedName>
    <definedName name="TN">#REF!</definedName>
    <definedName name="TX">#REF!</definedName>
    <definedName name="US">#REF!</definedName>
    <definedName name="UT">#REF!</definedName>
    <definedName name="VA">#REF!</definedName>
    <definedName name="VT">#REF!</definedName>
    <definedName name="WA">#REF!</definedName>
    <definedName name="WI">#REF!</definedName>
    <definedName name="WV">#REF!</definedName>
    <definedName name="WY">#REF!</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M48" i="112" l="1"/>
  <c r="K48" i="112"/>
  <c r="I48" i="112"/>
  <c r="G48" i="112"/>
  <c r="E48" i="112"/>
  <c r="B45" i="112"/>
  <c r="B44" i="112"/>
  <c r="B2" i="112"/>
  <c r="M48" i="59"/>
  <c r="K48" i="59"/>
  <c r="I48" i="59"/>
  <c r="G48" i="59"/>
  <c r="E48" i="59"/>
  <c r="B41" i="59"/>
  <c r="B2" i="59"/>
  <c r="M48" i="8"/>
  <c r="K48" i="8"/>
  <c r="I48" i="8"/>
  <c r="G48" i="8"/>
  <c r="E48" i="8"/>
  <c r="B45" i="8"/>
  <c r="B44" i="8"/>
  <c r="B2" i="8"/>
</calcChain>
</file>

<file path=xl/sharedStrings.xml><?xml version="1.0" encoding="utf-8"?>
<sst xmlns="http://schemas.openxmlformats.org/spreadsheetml/2006/main" count="541" uniqueCount="54">
  <si>
    <t>Gender</t>
  </si>
  <si>
    <t>Disciplinary Actions</t>
  </si>
  <si>
    <t>Male</t>
  </si>
  <si>
    <t>Corporal punishment</t>
  </si>
  <si>
    <t>Female</t>
  </si>
  <si>
    <t>Total</t>
  </si>
  <si>
    <t>One or more in-school suspensions</t>
  </si>
  <si>
    <t>Only one out-of-school suspension</t>
  </si>
  <si>
    <t>More than one out-of-school suspension</t>
  </si>
  <si>
    <t>One or more out-of-school suspensions</t>
  </si>
  <si>
    <t>Expulsions with educational services</t>
  </si>
  <si>
    <t>Expulsions without educational services</t>
  </si>
  <si>
    <t>Expulsions with or without educational services</t>
  </si>
  <si>
    <t>Expulsions under zero-tolerance policies</t>
  </si>
  <si>
    <t>Referral to law enforcement</t>
  </si>
  <si>
    <t>School-related arrests</t>
  </si>
  <si>
    <t>Connecticut</t>
  </si>
  <si>
    <t>Discipline</t>
  </si>
  <si>
    <t>Students With and Without Disabilities</t>
  </si>
  <si>
    <t>Students With Disabilities Served Only Under Section 504</t>
  </si>
  <si>
    <t>Students Without Disabilities and With Disabilities Served Under IDEA</t>
  </si>
  <si>
    <r>
      <t>Race/Ethnicity of Students Without Disabilities and Those With Disabilities Served Under IDEA</t>
    </r>
    <r>
      <rPr>
        <b/>
        <vertAlign val="superscript"/>
        <sz val="10"/>
        <rFont val="Arial"/>
      </rPr>
      <t>1</t>
    </r>
  </si>
  <si>
    <t>English Language Learners With and Without Disabilities</t>
  </si>
  <si>
    <r>
      <t>Number of Schools</t>
    </r>
    <r>
      <rPr>
        <b/>
        <sz val="10"/>
        <color indexed="9"/>
        <rFont val="Arial"/>
      </rPr>
      <t>a</t>
    </r>
  </si>
  <si>
    <t xml:space="preserve">Percent of Schools Reporting </t>
  </si>
  <si>
    <t>American Indian or
Alaska Native</t>
  </si>
  <si>
    <t>Asian</t>
  </si>
  <si>
    <t>Hispanic or Latino of any race</t>
  </si>
  <si>
    <t>Black or African American</t>
  </si>
  <si>
    <t>White</t>
  </si>
  <si>
    <t>Native Hawaiian or Other Pacific Islander</t>
  </si>
  <si>
    <t>Two or more races</t>
  </si>
  <si>
    <t>Number</t>
  </si>
  <si>
    <r>
      <t>Percent</t>
    </r>
    <r>
      <rPr>
        <b/>
        <vertAlign val="superscript"/>
        <sz val="10"/>
        <rFont val="Arial"/>
      </rPr>
      <t>2</t>
    </r>
  </si>
  <si>
    <t>Percent </t>
  </si>
  <si>
    <r>
      <rPr>
        <vertAlign val="superscript"/>
        <sz val="10"/>
        <rFont val="Arial"/>
        <family val="2"/>
      </rPr>
      <t>1</t>
    </r>
    <r>
      <rPr>
        <sz val="10"/>
        <rFont val="Arial"/>
        <family val="2"/>
      </rPr>
      <t xml:space="preserve"> Data by race/ethnicity were collected only for students without disabilities and students with disabilities served under the Individuals with Disabilities Education Act (IDEA), but not for students with disabilities served solely under Section 504 of the Rehabilitation Act of 1973.</t>
    </r>
  </si>
  <si>
    <t xml:space="preserve">  Percentages reflect the race/ethnic composition of students without disabilities and students with disabilities served under IDEA.</t>
  </si>
  <si>
    <r>
      <rPr>
        <vertAlign val="superscript"/>
        <sz val="10"/>
        <rFont val="Arial"/>
        <family val="2"/>
      </rPr>
      <t>2</t>
    </r>
    <r>
      <rPr>
        <sz val="10"/>
        <rFont val="Arial"/>
        <family val="2"/>
      </rPr>
      <t xml:space="preserve"> Percentage over all public school students without disabilities and students with disabilities (both served under IDEA and served solely under Section 504).</t>
    </r>
  </si>
  <si>
    <t xml:space="preserve">            The ‘1-3’ reference indicates that the data have been suppressed based on the schools’ reported n-size, and that the midpoint was used to calculate the total.</t>
  </si>
  <si>
    <r>
      <t xml:space="preserve">SOURCE: U.S. Department of Education, Office for Civil Rights, Civil Rights Data Collection, 2011-12, available at </t>
    </r>
    <r>
      <rPr>
        <u/>
        <sz val="10"/>
        <color indexed="56"/>
        <rFont val="Arial"/>
      </rPr>
      <t>http://ocrdata.ed.gov</t>
    </r>
    <r>
      <rPr>
        <sz val="10"/>
        <rFont val="Arial"/>
        <family val="2"/>
      </rPr>
      <t xml:space="preserve">. Data notes are available at </t>
    </r>
    <r>
      <rPr>
        <u/>
        <sz val="10"/>
        <color indexed="56"/>
        <rFont val="Arial"/>
      </rPr>
      <t>http://ocrdata.ed.gov/downloads/DataNotes.docx</t>
    </r>
  </si>
  <si>
    <t xml:space="preserve">1-3 </t>
  </si>
  <si>
    <t>Students Without Disabilities</t>
  </si>
  <si>
    <t>Race/Ethnicity of Students Without Disabilities</t>
  </si>
  <si>
    <t xml:space="preserve">English Language Learners Without Disabilities </t>
  </si>
  <si>
    <t>Percent</t>
  </si>
  <si>
    <r>
      <t xml:space="preserve">SOURCE: U.S. Department of Education, Office for Civil Rights, Civil Rights Data Collection, 2011–12, available at </t>
    </r>
    <r>
      <rPr>
        <u/>
        <sz val="10"/>
        <color indexed="56"/>
        <rFont val="Arial"/>
      </rPr>
      <t>http://ocrdata.ed.gov</t>
    </r>
    <r>
      <rPr>
        <sz val="10"/>
        <rFont val="Arial"/>
        <family val="2"/>
      </rPr>
      <t xml:space="preserve">. Data notes are available at </t>
    </r>
    <r>
      <rPr>
        <u/>
        <sz val="10"/>
        <color indexed="56"/>
        <rFont val="Arial"/>
      </rPr>
      <t>http://ocrdata.ed.gov/downloads/DataNotes.docx</t>
    </r>
  </si>
  <si>
    <t>Students With Disabilities</t>
  </si>
  <si>
    <t>Students  With Disabilities Served Under  IDEA</t>
  </si>
  <si>
    <r>
      <t>Race/Ethnicity of Students With Disabilities Served Under IDEA</t>
    </r>
    <r>
      <rPr>
        <b/>
        <vertAlign val="superscript"/>
        <sz val="10"/>
        <rFont val="Arial"/>
      </rPr>
      <t>1</t>
    </r>
  </si>
  <si>
    <t xml:space="preserve">English Language Learners With Disabilities </t>
  </si>
  <si>
    <r>
      <rPr>
        <vertAlign val="superscript"/>
        <sz val="10"/>
        <rFont val="Arial"/>
        <family val="2"/>
      </rPr>
      <t>1</t>
    </r>
    <r>
      <rPr>
        <sz val="10"/>
        <rFont val="Arial"/>
        <family val="2"/>
      </rPr>
      <t xml:space="preserve"> Discipline data by race/ethnicity were collected only for students with disabilities served under the Individuals with Disabilities Education Act (IDEA), but not for students with disabilities served solely under Section 504 of the Rehabilitation Act of 1973.</t>
    </r>
  </si>
  <si>
    <t xml:space="preserve">   Percentages reflect the race/ethnic composition of students with disabilities served under IDEA.</t>
  </si>
  <si>
    <r>
      <rPr>
        <vertAlign val="superscript"/>
        <sz val="10"/>
        <rFont val="Arial"/>
        <family val="2"/>
      </rPr>
      <t>2</t>
    </r>
    <r>
      <rPr>
        <sz val="10"/>
        <rFont val="Arial"/>
        <family val="2"/>
      </rPr>
      <t xml:space="preserve"> Percentage denominator is the total number of public school students with disabilities (i.e., students with disabilities served under IDEA and students with disabilities served solely under Section 504).</t>
    </r>
  </si>
  <si>
    <r>
      <t xml:space="preserve">SOURCE: U.S. Department of Education, Office for Civil Rights, Civil Rights Data Collection,  2011-12, available at </t>
    </r>
    <r>
      <rPr>
        <u/>
        <sz val="10"/>
        <color indexed="56"/>
        <rFont val="Arial"/>
      </rPr>
      <t>http://ocrdata.ed.gov</t>
    </r>
    <r>
      <rPr>
        <sz val="10"/>
        <rFont val="Arial"/>
        <family val="2"/>
      </rPr>
      <t xml:space="preserve">. Data notes are available at </t>
    </r>
    <r>
      <rPr>
        <u/>
        <sz val="10"/>
        <color indexed="56"/>
        <rFont val="Arial"/>
      </rPr>
      <t>http://ocrdata.ed.gov/downloads/DataNotes.docx</t>
    </r>
  </si>
</sst>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_)"/>
    <numFmt numFmtId="165" formatCode="#,##0.0_)"/>
  </numFmts>
  <fonts count="24" x14ac:knownFonts="1">
    <font>
      <sz val="11"/>
      <color theme="1"/>
      <name val="Calibri"/>
      <family val="2"/>
      <scheme val="minor"/>
    </font>
    <font>
      <sz val="10"/>
      <name val="MS Sans Serif"/>
      <family val="2"/>
    </font>
    <font>
      <b/>
      <sz val="11"/>
      <name val="Arial"/>
    </font>
    <font>
      <sz val="10"/>
      <name val="Arial"/>
      <family val="2"/>
    </font>
    <font>
      <sz val="11"/>
      <name val="Arial"/>
    </font>
    <font>
      <b/>
      <sz val="14"/>
      <name val="Arial"/>
    </font>
    <font>
      <b/>
      <sz val="10"/>
      <name val="Arial"/>
      <family val="2"/>
    </font>
    <font>
      <sz val="14"/>
      <name val="Arial"/>
    </font>
    <font>
      <b/>
      <vertAlign val="superscript"/>
      <sz val="10"/>
      <name val="Arial"/>
    </font>
    <font>
      <b/>
      <sz val="10"/>
      <color indexed="9"/>
      <name val="Arial"/>
    </font>
    <font>
      <vertAlign val="superscript"/>
      <sz val="10"/>
      <name val="Arial"/>
      <family val="2"/>
    </font>
    <font>
      <u/>
      <sz val="10"/>
      <color indexed="56"/>
      <name val="Arial"/>
    </font>
    <font>
      <sz val="8"/>
      <name val="Calibri"/>
      <family val="2"/>
    </font>
    <font>
      <sz val="11"/>
      <color theme="1"/>
      <name val="Calibri"/>
      <family val="2"/>
      <scheme val="minor"/>
    </font>
    <font>
      <sz val="10"/>
      <color theme="1"/>
      <name val="Arial Narrow"/>
      <family val="2"/>
    </font>
    <font>
      <sz val="10"/>
      <color theme="0"/>
      <name val="Arial"/>
    </font>
    <font>
      <sz val="11"/>
      <color theme="0"/>
      <name val="Arial"/>
    </font>
    <font>
      <sz val="14"/>
      <color theme="0"/>
      <name val="Arial"/>
    </font>
    <font>
      <sz val="10"/>
      <color theme="1"/>
      <name val="Arial"/>
    </font>
    <font>
      <sz val="11"/>
      <color theme="0"/>
      <name val="Calibri"/>
      <scheme val="minor"/>
    </font>
    <font>
      <sz val="10"/>
      <color theme="0" tint="-0.499984740745262"/>
      <name val="Arial"/>
      <family val="2"/>
    </font>
    <font>
      <sz val="11"/>
      <color theme="0" tint="-0.499984740745262"/>
      <name val="Calibri"/>
      <family val="2"/>
      <scheme val="minor"/>
    </font>
    <font>
      <b/>
      <sz val="11"/>
      <color theme="0" tint="-0.499984740745262"/>
      <name val="Calibri"/>
      <scheme val="minor"/>
    </font>
    <font>
      <b/>
      <sz val="10"/>
      <color theme="0"/>
      <name val="Arial"/>
    </font>
  </fonts>
  <fills count="4">
    <fill>
      <patternFill patternType="none"/>
    </fill>
    <fill>
      <patternFill patternType="gray125"/>
    </fill>
    <fill>
      <patternFill patternType="solid">
        <fgColor theme="0" tint="-4.9989318521683403E-2"/>
        <bgColor indexed="64"/>
      </patternFill>
    </fill>
    <fill>
      <patternFill patternType="solid">
        <fgColor theme="0"/>
        <bgColor indexed="64"/>
      </patternFill>
    </fill>
  </fills>
  <borders count="57">
    <border>
      <left/>
      <right/>
      <top/>
      <bottom/>
      <diagonal/>
    </border>
    <border>
      <left/>
      <right/>
      <top style="medium">
        <color auto="1"/>
      </top>
      <bottom/>
      <diagonal/>
    </border>
    <border>
      <left style="thin">
        <color auto="1"/>
      </left>
      <right style="thin">
        <color auto="1"/>
      </right>
      <top style="medium">
        <color auto="1"/>
      </top>
      <bottom/>
      <diagonal/>
    </border>
    <border>
      <left style="thin">
        <color auto="1"/>
      </left>
      <right style="hair">
        <color auto="1"/>
      </right>
      <top/>
      <bottom/>
      <diagonal/>
    </border>
    <border>
      <left style="hair">
        <color auto="1"/>
      </left>
      <right/>
      <top/>
      <bottom/>
      <diagonal/>
    </border>
    <border>
      <left style="thin">
        <color auto="1"/>
      </left>
      <right style="thin">
        <color auto="1"/>
      </right>
      <top/>
      <bottom/>
      <diagonal/>
    </border>
    <border>
      <left/>
      <right/>
      <top/>
      <bottom style="thin">
        <color auto="1"/>
      </bottom>
      <diagonal/>
    </border>
    <border>
      <left style="thin">
        <color auto="1"/>
      </left>
      <right style="thin">
        <color auto="1"/>
      </right>
      <top style="hair">
        <color auto="1"/>
      </top>
      <bottom style="thin">
        <color auto="1"/>
      </bottom>
      <diagonal/>
    </border>
    <border>
      <left style="thin">
        <color auto="1"/>
      </left>
      <right style="hair">
        <color auto="1"/>
      </right>
      <top style="hair">
        <color auto="1"/>
      </top>
      <bottom style="thin">
        <color auto="1"/>
      </bottom>
      <diagonal/>
    </border>
    <border>
      <left style="hair">
        <color auto="1"/>
      </left>
      <right/>
      <top style="hair">
        <color auto="1"/>
      </top>
      <bottom style="thin">
        <color auto="1"/>
      </bottom>
      <diagonal/>
    </border>
    <border>
      <left style="thin">
        <color auto="1"/>
      </left>
      <right style="thin">
        <color auto="1"/>
      </right>
      <top/>
      <bottom style="hair">
        <color auto="1"/>
      </bottom>
      <diagonal/>
    </border>
    <border>
      <left style="thin">
        <color auto="1"/>
      </left>
      <right style="thin">
        <color auto="1"/>
      </right>
      <top style="thin">
        <color auto="1"/>
      </top>
      <bottom/>
      <diagonal/>
    </border>
    <border>
      <left/>
      <right/>
      <top/>
      <bottom style="medium">
        <color auto="1"/>
      </bottom>
      <diagonal/>
    </border>
    <border>
      <left style="thin">
        <color auto="1"/>
      </left>
      <right style="thin">
        <color auto="1"/>
      </right>
      <top/>
      <bottom style="medium">
        <color auto="1"/>
      </bottom>
      <diagonal/>
    </border>
    <border>
      <left style="thin">
        <color auto="1"/>
      </left>
      <right style="hair">
        <color auto="1"/>
      </right>
      <top style="hair">
        <color auto="1"/>
      </top>
      <bottom style="medium">
        <color auto="1"/>
      </bottom>
      <diagonal/>
    </border>
    <border>
      <left style="hair">
        <color auto="1"/>
      </left>
      <right/>
      <top style="hair">
        <color auto="1"/>
      </top>
      <bottom style="medium">
        <color auto="1"/>
      </bottom>
      <diagonal/>
    </border>
    <border>
      <left/>
      <right style="thin">
        <color auto="1"/>
      </right>
      <top/>
      <bottom style="medium">
        <color auto="1"/>
      </bottom>
      <diagonal/>
    </border>
    <border>
      <left style="thin">
        <color auto="1"/>
      </left>
      <right/>
      <top/>
      <bottom style="medium">
        <color auto="1"/>
      </bottom>
      <diagonal/>
    </border>
    <border>
      <left/>
      <right style="hair">
        <color auto="1"/>
      </right>
      <top style="thin">
        <color auto="1"/>
      </top>
      <bottom style="medium">
        <color auto="1"/>
      </bottom>
      <diagonal/>
    </border>
    <border>
      <left/>
      <right style="thin">
        <color auto="1"/>
      </right>
      <top style="thin">
        <color auto="1"/>
      </top>
      <bottom style="medium">
        <color auto="1"/>
      </bottom>
      <diagonal/>
    </border>
    <border>
      <left style="thin">
        <color auto="1"/>
      </left>
      <right style="hair">
        <color auto="1"/>
      </right>
      <top/>
      <bottom style="medium">
        <color auto="1"/>
      </bottom>
      <diagonal/>
    </border>
    <border>
      <left style="hair">
        <color auto="1"/>
      </left>
      <right/>
      <top/>
      <bottom style="medium">
        <color auto="1"/>
      </bottom>
      <diagonal/>
    </border>
    <border>
      <left style="thin">
        <color auto="1"/>
      </left>
      <right/>
      <top style="medium">
        <color auto="1"/>
      </top>
      <bottom/>
      <diagonal/>
    </border>
    <border>
      <left/>
      <right style="thin">
        <color auto="1"/>
      </right>
      <top/>
      <bottom/>
      <diagonal/>
    </border>
    <border>
      <left style="thin">
        <color auto="1"/>
      </left>
      <right/>
      <top/>
      <bottom/>
      <diagonal/>
    </border>
    <border>
      <left/>
      <right style="hair">
        <color auto="1"/>
      </right>
      <top/>
      <bottom/>
      <diagonal/>
    </border>
    <border>
      <left style="thin">
        <color auto="1"/>
      </left>
      <right/>
      <top style="hair">
        <color auto="1"/>
      </top>
      <bottom style="thin">
        <color auto="1"/>
      </bottom>
      <diagonal/>
    </border>
    <border>
      <left/>
      <right style="thin">
        <color auto="1"/>
      </right>
      <top style="hair">
        <color auto="1"/>
      </top>
      <bottom style="thin">
        <color auto="1"/>
      </bottom>
      <diagonal/>
    </border>
    <border>
      <left/>
      <right style="hair">
        <color auto="1"/>
      </right>
      <top style="hair">
        <color auto="1"/>
      </top>
      <bottom style="thin">
        <color auto="1"/>
      </bottom>
      <diagonal/>
    </border>
    <border>
      <left/>
      <right/>
      <top style="hair">
        <color auto="1"/>
      </top>
      <bottom style="thin">
        <color auto="1"/>
      </bottom>
      <diagonal/>
    </border>
    <border>
      <left style="thin">
        <color auto="1"/>
      </left>
      <right/>
      <top style="hair">
        <color auto="1"/>
      </top>
      <bottom style="medium">
        <color auto="1"/>
      </bottom>
      <diagonal/>
    </border>
    <border>
      <left/>
      <right style="thin">
        <color auto="1"/>
      </right>
      <top style="hair">
        <color auto="1"/>
      </top>
      <bottom style="medium">
        <color auto="1"/>
      </bottom>
      <diagonal/>
    </border>
    <border>
      <left/>
      <right style="hair">
        <color auto="1"/>
      </right>
      <top style="hair">
        <color auto="1"/>
      </top>
      <bottom style="medium">
        <color auto="1"/>
      </bottom>
      <diagonal/>
    </border>
    <border>
      <left/>
      <right/>
      <top style="hair">
        <color auto="1"/>
      </top>
      <bottom style="medium">
        <color auto="1"/>
      </bottom>
      <diagonal/>
    </border>
    <border>
      <left/>
      <right style="thin">
        <color auto="1"/>
      </right>
      <top style="medium">
        <color auto="1"/>
      </top>
      <bottom/>
      <diagonal/>
    </border>
    <border>
      <left/>
      <right style="hair">
        <color auto="1"/>
      </right>
      <top style="medium">
        <color auto="1"/>
      </top>
      <bottom/>
      <diagonal/>
    </border>
    <border>
      <left style="hair">
        <color auto="1"/>
      </left>
      <right/>
      <top style="medium">
        <color auto="1"/>
      </top>
      <bottom/>
      <diagonal/>
    </border>
    <border>
      <left style="thin">
        <color auto="1"/>
      </left>
      <right style="hair">
        <color auto="1"/>
      </right>
      <top style="medium">
        <color auto="1"/>
      </top>
      <bottom/>
      <diagonal/>
    </border>
    <border>
      <left style="thin">
        <color auto="1"/>
      </left>
      <right style="hair">
        <color auto="1"/>
      </right>
      <top style="thin">
        <color auto="1"/>
      </top>
      <bottom/>
      <diagonal/>
    </border>
    <border>
      <left style="hair">
        <color auto="1"/>
      </left>
      <right/>
      <top style="thin">
        <color auto="1"/>
      </top>
      <bottom/>
      <diagonal/>
    </border>
    <border>
      <left style="thin">
        <color auto="1"/>
      </left>
      <right/>
      <top/>
      <bottom style="hair">
        <color auto="1"/>
      </bottom>
      <diagonal/>
    </border>
    <border>
      <left/>
      <right style="thin">
        <color auto="1"/>
      </right>
      <top/>
      <bottom style="hair">
        <color auto="1"/>
      </bottom>
      <diagonal/>
    </border>
    <border>
      <left/>
      <right style="hair">
        <color auto="1"/>
      </right>
      <top/>
      <bottom style="hair">
        <color auto="1"/>
      </bottom>
      <diagonal/>
    </border>
    <border>
      <left/>
      <right/>
      <top/>
      <bottom style="hair">
        <color auto="1"/>
      </bottom>
      <diagonal/>
    </border>
    <border>
      <left style="hair">
        <color auto="1"/>
      </left>
      <right/>
      <top/>
      <bottom style="hair">
        <color auto="1"/>
      </bottom>
      <diagonal/>
    </border>
    <border>
      <left style="thin">
        <color auto="1"/>
      </left>
      <right style="hair">
        <color auto="1"/>
      </right>
      <top/>
      <bottom style="hair">
        <color auto="1"/>
      </bottom>
      <diagonal/>
    </border>
    <border>
      <left/>
      <right style="hair">
        <color auto="1"/>
      </right>
      <top/>
      <bottom style="medium">
        <color auto="1"/>
      </bottom>
      <diagonal/>
    </border>
    <border>
      <left style="thin">
        <color auto="1"/>
      </left>
      <right/>
      <top style="thin">
        <color auto="1"/>
      </top>
      <bottom style="thin">
        <color auto="1"/>
      </bottom>
      <diagonal/>
    </border>
    <border>
      <left/>
      <right style="hair">
        <color auto="1"/>
      </right>
      <top style="thin">
        <color auto="1"/>
      </top>
      <bottom style="thin">
        <color auto="1"/>
      </bottom>
      <diagonal/>
    </border>
    <border>
      <left/>
      <right/>
      <top style="thin">
        <color auto="1"/>
      </top>
      <bottom style="thin">
        <color auto="1"/>
      </bottom>
      <diagonal/>
    </border>
    <border>
      <left style="hair">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medium">
        <color auto="1"/>
      </top>
      <bottom style="thin">
        <color auto="1"/>
      </bottom>
      <diagonal/>
    </border>
    <border>
      <left/>
      <right/>
      <top style="medium">
        <color auto="1"/>
      </top>
      <bottom style="thin">
        <color auto="1"/>
      </bottom>
      <diagonal/>
    </border>
    <border>
      <left/>
      <right style="thin">
        <color auto="1"/>
      </right>
      <top style="medium">
        <color auto="1"/>
      </top>
      <bottom style="thin">
        <color auto="1"/>
      </bottom>
      <diagonal/>
    </border>
    <border>
      <left style="thin">
        <color auto="1"/>
      </left>
      <right/>
      <top/>
      <bottom style="thin">
        <color auto="1"/>
      </bottom>
      <diagonal/>
    </border>
    <border>
      <left/>
      <right style="thin">
        <color auto="1"/>
      </right>
      <top/>
      <bottom style="thin">
        <color auto="1"/>
      </bottom>
      <diagonal/>
    </border>
  </borders>
  <cellStyleXfs count="5">
    <xf numFmtId="0" fontId="0" fillId="0" borderId="0"/>
    <xf numFmtId="0" fontId="1" fillId="0" borderId="0"/>
    <xf numFmtId="0" fontId="13" fillId="0" borderId="0"/>
    <xf numFmtId="0" fontId="1" fillId="0" borderId="0"/>
    <xf numFmtId="0" fontId="14" fillId="0" borderId="0"/>
  </cellStyleXfs>
  <cellXfs count="189">
    <xf numFmtId="0" fontId="0" fillId="0" borderId="0" xfId="0"/>
    <xf numFmtId="0" fontId="15" fillId="0" borderId="0" xfId="1" applyFont="1" applyFill="1"/>
    <xf numFmtId="37" fontId="3" fillId="2" borderId="1" xfId="3" applyNumberFormat="1" applyFont="1" applyFill="1" applyBorder="1" applyAlignment="1">
      <alignment horizontal="left" vertical="center"/>
    </xf>
    <xf numFmtId="37" fontId="3" fillId="2" borderId="2" xfId="3" applyNumberFormat="1" applyFont="1" applyFill="1" applyBorder="1" applyAlignment="1">
      <alignment horizontal="left" vertical="center"/>
    </xf>
    <xf numFmtId="37" fontId="3" fillId="2" borderId="3" xfId="1" applyNumberFormat="1" applyFont="1" applyFill="1" applyBorder="1"/>
    <xf numFmtId="165" fontId="3" fillId="2" borderId="4" xfId="2" applyNumberFormat="1" applyFont="1" applyFill="1" applyBorder="1"/>
    <xf numFmtId="0" fontId="3" fillId="0" borderId="0" xfId="1" applyFont="1" applyFill="1"/>
    <xf numFmtId="37" fontId="3" fillId="2" borderId="0" xfId="3" applyNumberFormat="1" applyFont="1" applyFill="1" applyBorder="1" applyAlignment="1">
      <alignment horizontal="left" vertical="center"/>
    </xf>
    <xf numFmtId="37" fontId="3" fillId="2" borderId="5" xfId="3" applyNumberFormat="1" applyFont="1" applyFill="1" applyBorder="1" applyAlignment="1">
      <alignment horizontal="left" vertical="center"/>
    </xf>
    <xf numFmtId="37" fontId="3" fillId="2" borderId="6" xfId="3" applyNumberFormat="1" applyFont="1" applyFill="1" applyBorder="1" applyAlignment="1">
      <alignment horizontal="left" vertical="center"/>
    </xf>
    <xf numFmtId="37" fontId="3" fillId="2" borderId="7" xfId="3" applyNumberFormat="1" applyFont="1" applyFill="1" applyBorder="1" applyAlignment="1">
      <alignment horizontal="left" vertical="center"/>
    </xf>
    <xf numFmtId="37" fontId="3" fillId="2" borderId="8" xfId="1" applyNumberFormat="1" applyFont="1" applyFill="1" applyBorder="1"/>
    <xf numFmtId="165" fontId="3" fillId="2" borderId="9" xfId="2" applyNumberFormat="1" applyFont="1" applyFill="1" applyBorder="1"/>
    <xf numFmtId="37" fontId="3" fillId="0" borderId="0" xfId="3" applyNumberFormat="1" applyFont="1" applyFill="1" applyBorder="1" applyAlignment="1">
      <alignment horizontal="left" vertical="center"/>
    </xf>
    <xf numFmtId="37" fontId="3" fillId="0" borderId="5" xfId="3" applyNumberFormat="1" applyFont="1" applyFill="1" applyBorder="1" applyAlignment="1">
      <alignment horizontal="left" vertical="center"/>
    </xf>
    <xf numFmtId="37" fontId="3" fillId="0" borderId="3" xfId="1" applyNumberFormat="1" applyFont="1" applyFill="1" applyBorder="1"/>
    <xf numFmtId="165" fontId="3" fillId="0" borderId="4" xfId="2" applyNumberFormat="1" applyFont="1" applyFill="1" applyBorder="1"/>
    <xf numFmtId="37" fontId="3" fillId="0" borderId="10" xfId="3" applyNumberFormat="1" applyFont="1" applyFill="1" applyBorder="1" applyAlignment="1">
      <alignment horizontal="left" vertical="center"/>
    </xf>
    <xf numFmtId="37" fontId="3" fillId="0" borderId="6" xfId="3" applyNumberFormat="1" applyFont="1" applyFill="1" applyBorder="1" applyAlignment="1">
      <alignment horizontal="left" vertical="center"/>
    </xf>
    <xf numFmtId="37" fontId="3" fillId="0" borderId="7" xfId="3" applyNumberFormat="1" applyFont="1" applyFill="1" applyBorder="1" applyAlignment="1">
      <alignment horizontal="left" vertical="center"/>
    </xf>
    <xf numFmtId="37" fontId="3" fillId="0" borderId="8" xfId="1" applyNumberFormat="1" applyFont="1" applyFill="1" applyBorder="1"/>
    <xf numFmtId="165" fontId="3" fillId="0" borderId="9" xfId="2" applyNumberFormat="1" applyFont="1" applyFill="1" applyBorder="1"/>
    <xf numFmtId="37" fontId="3" fillId="2" borderId="10" xfId="3" applyNumberFormat="1" applyFont="1" applyFill="1" applyBorder="1" applyAlignment="1">
      <alignment horizontal="left" vertical="center"/>
    </xf>
    <xf numFmtId="37" fontId="3" fillId="2" borderId="11" xfId="3" applyNumberFormat="1" applyFont="1" applyFill="1" applyBorder="1" applyAlignment="1">
      <alignment horizontal="left" vertical="center"/>
    </xf>
    <xf numFmtId="37" fontId="3" fillId="2" borderId="12" xfId="3" applyNumberFormat="1" applyFont="1" applyFill="1" applyBorder="1" applyAlignment="1">
      <alignment horizontal="left" vertical="center"/>
    </xf>
    <xf numFmtId="37" fontId="3" fillId="2" borderId="13" xfId="3" applyNumberFormat="1" applyFont="1" applyFill="1" applyBorder="1" applyAlignment="1">
      <alignment horizontal="left" vertical="center"/>
    </xf>
    <xf numFmtId="37" fontId="3" fillId="2" borderId="14" xfId="1" applyNumberFormat="1" applyFont="1" applyFill="1" applyBorder="1"/>
    <xf numFmtId="165" fontId="3" fillId="2" borderId="15" xfId="2" applyNumberFormat="1" applyFont="1" applyFill="1" applyBorder="1"/>
    <xf numFmtId="0" fontId="16" fillId="0" borderId="0" xfId="2" applyFont="1"/>
    <xf numFmtId="0" fontId="4" fillId="0" borderId="0" xfId="1" applyFont="1" applyFill="1"/>
    <xf numFmtId="1" fontId="4" fillId="0" borderId="0" xfId="4" applyNumberFormat="1" applyFont="1" applyAlignment="1">
      <alignment wrapText="1"/>
    </xf>
    <xf numFmtId="1" fontId="4" fillId="0" borderId="0" xfId="4" applyNumberFormat="1" applyFont="1" applyBorder="1" applyAlignment="1">
      <alignment wrapText="1"/>
    </xf>
    <xf numFmtId="0" fontId="4" fillId="0" borderId="0" xfId="2" applyFont="1" applyBorder="1"/>
    <xf numFmtId="0" fontId="4" fillId="0" borderId="0" xfId="2" applyFont="1"/>
    <xf numFmtId="0" fontId="17" fillId="0" borderId="0" xfId="2" applyFont="1" applyAlignment="1">
      <alignment horizontal="left"/>
    </xf>
    <xf numFmtId="0" fontId="5" fillId="0" borderId="0" xfId="4" applyFont="1" applyAlignment="1">
      <alignment horizontal="left"/>
    </xf>
    <xf numFmtId="0" fontId="6" fillId="0" borderId="0" xfId="4" applyFont="1" applyAlignment="1">
      <alignment horizontal="left"/>
    </xf>
    <xf numFmtId="0" fontId="5" fillId="0" borderId="0" xfId="4" applyFont="1" applyAlignment="1">
      <alignment horizontal="right" wrapText="1"/>
    </xf>
    <xf numFmtId="0" fontId="7" fillId="0" borderId="0" xfId="2" applyFont="1" applyBorder="1" applyAlignment="1">
      <alignment horizontal="right"/>
    </xf>
    <xf numFmtId="0" fontId="7" fillId="0" borderId="0" xfId="2" applyFont="1" applyAlignment="1">
      <alignment horizontal="left"/>
    </xf>
    <xf numFmtId="0" fontId="2" fillId="0" borderId="12" xfId="4" applyFont="1" applyBorder="1"/>
    <xf numFmtId="1" fontId="4" fillId="0" borderId="12" xfId="4" applyNumberFormat="1" applyFont="1" applyBorder="1" applyAlignment="1">
      <alignment wrapText="1"/>
    </xf>
    <xf numFmtId="1" fontId="3" fillId="0" borderId="12" xfId="4" applyNumberFormat="1" applyFont="1" applyBorder="1" applyAlignment="1">
      <alignment wrapText="1"/>
    </xf>
    <xf numFmtId="0" fontId="3" fillId="0" borderId="0" xfId="2" applyFont="1" applyBorder="1"/>
    <xf numFmtId="0" fontId="3" fillId="0" borderId="0" xfId="2" applyFont="1"/>
    <xf numFmtId="0" fontId="15" fillId="0" borderId="0" xfId="2" applyFont="1" applyFill="1" applyAlignment="1"/>
    <xf numFmtId="0" fontId="3" fillId="0" borderId="0" xfId="2" applyFont="1" applyFill="1" applyAlignment="1"/>
    <xf numFmtId="37" fontId="6" fillId="0" borderId="16" xfId="0" applyNumberFormat="1" applyFont="1" applyBorder="1" applyAlignment="1"/>
    <xf numFmtId="37" fontId="6" fillId="0" borderId="13" xfId="0" applyNumberFormat="1" applyFont="1" applyBorder="1" applyAlignment="1"/>
    <xf numFmtId="1" fontId="6" fillId="0" borderId="17" xfId="3" applyNumberFormat="1" applyFont="1" applyFill="1" applyBorder="1" applyAlignment="1">
      <alignment horizontal="right" wrapText="1"/>
    </xf>
    <xf numFmtId="1" fontId="6" fillId="0" borderId="16" xfId="3" applyNumberFormat="1" applyFont="1" applyFill="1" applyBorder="1" applyAlignment="1">
      <alignment horizontal="right" wrapText="1"/>
    </xf>
    <xf numFmtId="1" fontId="6" fillId="0" borderId="18" xfId="0" applyNumberFormat="1" applyFont="1" applyBorder="1" applyAlignment="1">
      <alignment horizontal="right" wrapText="1"/>
    </xf>
    <xf numFmtId="1" fontId="6" fillId="0" borderId="12" xfId="3" applyNumberFormat="1" applyFont="1" applyFill="1" applyBorder="1" applyAlignment="1">
      <alignment horizontal="right" wrapText="1"/>
    </xf>
    <xf numFmtId="1" fontId="6" fillId="0" borderId="19" xfId="0" applyNumberFormat="1" applyFont="1" applyBorder="1" applyAlignment="1">
      <alignment horizontal="right" wrapText="1"/>
    </xf>
    <xf numFmtId="1" fontId="6" fillId="0" borderId="20" xfId="3" applyNumberFormat="1" applyFont="1" applyFill="1" applyBorder="1" applyAlignment="1">
      <alignment wrapText="1"/>
    </xf>
    <xf numFmtId="1" fontId="6" fillId="0" borderId="21" xfId="3" applyNumberFormat="1" applyFont="1" applyFill="1" applyBorder="1" applyAlignment="1">
      <alignment wrapText="1"/>
    </xf>
    <xf numFmtId="0" fontId="3" fillId="0" borderId="0" xfId="2" quotePrefix="1" applyFont="1" applyFill="1"/>
    <xf numFmtId="0" fontId="3" fillId="0" borderId="0" xfId="2" applyFont="1" applyFill="1"/>
    <xf numFmtId="0" fontId="3" fillId="0" borderId="0" xfId="2" applyFont="1" applyFill="1" applyBorder="1"/>
    <xf numFmtId="0" fontId="3" fillId="0" borderId="0" xfId="1" applyFont="1" applyFill="1" applyBorder="1"/>
    <xf numFmtId="0" fontId="4" fillId="0" borderId="0" xfId="1" applyFont="1"/>
    <xf numFmtId="0" fontId="3" fillId="0" borderId="0" xfId="2" quotePrefix="1" applyFont="1" applyFill="1" applyAlignment="1">
      <alignment horizontal="left"/>
    </xf>
    <xf numFmtId="0" fontId="15" fillId="3" borderId="0" xfId="2" applyFont="1" applyFill="1" applyBorder="1"/>
    <xf numFmtId="0" fontId="18" fillId="0" borderId="0" xfId="2" applyFont="1"/>
    <xf numFmtId="0" fontId="3" fillId="0" borderId="0" xfId="1" applyFont="1"/>
    <xf numFmtId="0" fontId="4" fillId="3" borderId="0" xfId="2" applyFont="1" applyFill="1" applyBorder="1"/>
    <xf numFmtId="0" fontId="4" fillId="3" borderId="0" xfId="1" applyFont="1" applyFill="1" applyBorder="1"/>
    <xf numFmtId="164" fontId="3" fillId="2" borderId="22" xfId="2" applyNumberFormat="1" applyFont="1" applyFill="1" applyBorder="1" applyAlignment="1">
      <alignment horizontal="right"/>
    </xf>
    <xf numFmtId="165" fontId="3" fillId="2" borderId="23" xfId="2" applyNumberFormat="1" applyFont="1" applyFill="1" applyBorder="1" applyAlignment="1">
      <alignment horizontal="right"/>
    </xf>
    <xf numFmtId="164" fontId="3" fillId="2" borderId="24" xfId="2" applyNumberFormat="1" applyFont="1" applyFill="1" applyBorder="1" applyAlignment="1">
      <alignment horizontal="right"/>
    </xf>
    <xf numFmtId="165" fontId="3" fillId="2" borderId="25" xfId="2" applyNumberFormat="1" applyFont="1" applyFill="1" applyBorder="1" applyAlignment="1">
      <alignment horizontal="right"/>
    </xf>
    <xf numFmtId="164" fontId="3" fillId="2" borderId="0" xfId="2" applyNumberFormat="1" applyFont="1" applyFill="1" applyBorder="1" applyAlignment="1">
      <alignment horizontal="right"/>
    </xf>
    <xf numFmtId="164" fontId="3" fillId="2" borderId="4" xfId="2" applyNumberFormat="1" applyFont="1" applyFill="1" applyBorder="1" applyAlignment="1">
      <alignment horizontal="right"/>
    </xf>
    <xf numFmtId="165" fontId="3" fillId="2" borderId="0" xfId="2" applyNumberFormat="1" applyFont="1" applyFill="1" applyBorder="1" applyAlignment="1">
      <alignment horizontal="right"/>
    </xf>
    <xf numFmtId="164" fontId="3" fillId="2" borderId="26" xfId="2" applyNumberFormat="1" applyFont="1" applyFill="1" applyBorder="1" applyAlignment="1">
      <alignment horizontal="right"/>
    </xf>
    <xf numFmtId="165" fontId="3" fillId="2" borderId="27" xfId="2" applyNumberFormat="1" applyFont="1" applyFill="1" applyBorder="1" applyAlignment="1">
      <alignment horizontal="right"/>
    </xf>
    <xf numFmtId="165" fontId="3" fillId="2" borderId="28" xfId="2" applyNumberFormat="1" applyFont="1" applyFill="1" applyBorder="1" applyAlignment="1">
      <alignment horizontal="right"/>
    </xf>
    <xf numFmtId="164" fontId="3" fillId="2" borderId="29" xfId="2" applyNumberFormat="1" applyFont="1" applyFill="1" applyBorder="1" applyAlignment="1">
      <alignment horizontal="right"/>
    </xf>
    <xf numFmtId="164" fontId="3" fillId="2" borderId="9" xfId="2" applyNumberFormat="1" applyFont="1" applyFill="1" applyBorder="1" applyAlignment="1">
      <alignment horizontal="right"/>
    </xf>
    <xf numFmtId="165" fontId="3" fillId="2" borderId="29" xfId="2" applyNumberFormat="1" applyFont="1" applyFill="1" applyBorder="1" applyAlignment="1">
      <alignment horizontal="right"/>
    </xf>
    <xf numFmtId="164" fontId="3" fillId="0" borderId="24" xfId="2" applyNumberFormat="1" applyFont="1" applyFill="1" applyBorder="1" applyAlignment="1">
      <alignment horizontal="right"/>
    </xf>
    <xf numFmtId="165" fontId="3" fillId="0" borderId="23" xfId="2" applyNumberFormat="1" applyFont="1" applyFill="1" applyBorder="1" applyAlignment="1">
      <alignment horizontal="right"/>
    </xf>
    <xf numFmtId="165" fontId="3" fillId="0" borderId="25" xfId="2" applyNumberFormat="1" applyFont="1" applyFill="1" applyBorder="1" applyAlignment="1">
      <alignment horizontal="right"/>
    </xf>
    <xf numFmtId="164" fontId="3" fillId="0" borderId="0" xfId="2" applyNumberFormat="1" applyFont="1" applyFill="1" applyBorder="1" applyAlignment="1">
      <alignment horizontal="right"/>
    </xf>
    <xf numFmtId="164" fontId="3" fillId="0" borderId="4" xfId="2" applyNumberFormat="1" applyFont="1" applyFill="1" applyBorder="1" applyAlignment="1">
      <alignment horizontal="right"/>
    </xf>
    <xf numFmtId="165" fontId="3" fillId="0" borderId="0" xfId="2" applyNumberFormat="1" applyFont="1" applyFill="1" applyBorder="1" applyAlignment="1">
      <alignment horizontal="right"/>
    </xf>
    <xf numFmtId="164" fontId="3" fillId="0" borderId="26" xfId="2" applyNumberFormat="1" applyFont="1" applyFill="1" applyBorder="1" applyAlignment="1">
      <alignment horizontal="right"/>
    </xf>
    <xf numFmtId="165" fontId="3" fillId="0" borderId="27" xfId="2" applyNumberFormat="1" applyFont="1" applyFill="1" applyBorder="1" applyAlignment="1">
      <alignment horizontal="right"/>
    </xf>
    <xf numFmtId="165" fontId="3" fillId="0" borderId="28" xfId="2" applyNumberFormat="1" applyFont="1" applyFill="1" applyBorder="1" applyAlignment="1">
      <alignment horizontal="right"/>
    </xf>
    <xf numFmtId="164" fontId="3" fillId="0" borderId="29" xfId="2" applyNumberFormat="1" applyFont="1" applyFill="1" applyBorder="1" applyAlignment="1">
      <alignment horizontal="right"/>
    </xf>
    <xf numFmtId="164" fontId="3" fillId="0" borderId="9" xfId="2" applyNumberFormat="1" applyFont="1" applyFill="1" applyBorder="1" applyAlignment="1">
      <alignment horizontal="right"/>
    </xf>
    <xf numFmtId="165" fontId="3" fillId="0" borderId="29" xfId="2" applyNumberFormat="1" applyFont="1" applyFill="1" applyBorder="1" applyAlignment="1">
      <alignment horizontal="right"/>
    </xf>
    <xf numFmtId="164" fontId="3" fillId="2" borderId="30" xfId="2" applyNumberFormat="1" applyFont="1" applyFill="1" applyBorder="1" applyAlignment="1">
      <alignment horizontal="right"/>
    </xf>
    <xf numFmtId="165" fontId="3" fillId="2" borderId="31" xfId="2" applyNumberFormat="1" applyFont="1" applyFill="1" applyBorder="1" applyAlignment="1">
      <alignment horizontal="right"/>
    </xf>
    <xf numFmtId="165" fontId="3" fillId="2" borderId="32" xfId="2" applyNumberFormat="1" applyFont="1" applyFill="1" applyBorder="1" applyAlignment="1">
      <alignment horizontal="right"/>
    </xf>
    <xf numFmtId="164" fontId="3" fillId="2" borderId="33" xfId="2" applyNumberFormat="1" applyFont="1" applyFill="1" applyBorder="1" applyAlignment="1">
      <alignment horizontal="right"/>
    </xf>
    <xf numFmtId="164" fontId="3" fillId="2" borderId="15" xfId="2" applyNumberFormat="1" applyFont="1" applyFill="1" applyBorder="1" applyAlignment="1">
      <alignment horizontal="right"/>
    </xf>
    <xf numFmtId="165" fontId="3" fillId="2" borderId="33" xfId="2" applyNumberFormat="1" applyFont="1" applyFill="1" applyBorder="1" applyAlignment="1">
      <alignment horizontal="right"/>
    </xf>
    <xf numFmtId="164" fontId="3" fillId="2" borderId="0" xfId="2" quotePrefix="1" applyNumberFormat="1" applyFont="1" applyFill="1" applyBorder="1" applyAlignment="1">
      <alignment horizontal="right"/>
    </xf>
    <xf numFmtId="164" fontId="3" fillId="2" borderId="4" xfId="2" quotePrefix="1" applyNumberFormat="1" applyFont="1" applyFill="1" applyBorder="1" applyAlignment="1">
      <alignment horizontal="right"/>
    </xf>
    <xf numFmtId="164" fontId="3" fillId="2" borderId="29" xfId="2" quotePrefix="1" applyNumberFormat="1" applyFont="1" applyFill="1" applyBorder="1" applyAlignment="1">
      <alignment horizontal="right"/>
    </xf>
    <xf numFmtId="164" fontId="3" fillId="2" borderId="9" xfId="2" quotePrefix="1" applyNumberFormat="1" applyFont="1" applyFill="1" applyBorder="1" applyAlignment="1">
      <alignment horizontal="right"/>
    </xf>
    <xf numFmtId="164" fontId="3" fillId="0" borderId="24" xfId="2" quotePrefix="1" applyNumberFormat="1" applyFont="1" applyFill="1" applyBorder="1" applyAlignment="1">
      <alignment horizontal="right"/>
    </xf>
    <xf numFmtId="164" fontId="3" fillId="0" borderId="0" xfId="2" quotePrefix="1" applyNumberFormat="1" applyFont="1" applyFill="1" applyBorder="1" applyAlignment="1">
      <alignment horizontal="right"/>
    </xf>
    <xf numFmtId="164" fontId="3" fillId="0" borderId="4" xfId="2" quotePrefix="1" applyNumberFormat="1" applyFont="1" applyFill="1" applyBorder="1" applyAlignment="1">
      <alignment horizontal="right"/>
    </xf>
    <xf numFmtId="164" fontId="3" fillId="0" borderId="9" xfId="2" quotePrefix="1" applyNumberFormat="1" applyFont="1" applyFill="1" applyBorder="1" applyAlignment="1">
      <alignment horizontal="right"/>
    </xf>
    <xf numFmtId="164" fontId="3" fillId="2" borderId="24" xfId="2" quotePrefix="1" applyNumberFormat="1" applyFont="1" applyFill="1" applyBorder="1" applyAlignment="1">
      <alignment horizontal="right"/>
    </xf>
    <xf numFmtId="164" fontId="3" fillId="2" borderId="26" xfId="2" quotePrefix="1" applyNumberFormat="1" applyFont="1" applyFill="1" applyBorder="1" applyAlignment="1">
      <alignment horizontal="right"/>
    </xf>
    <xf numFmtId="164" fontId="3" fillId="0" borderId="26" xfId="2" quotePrefix="1" applyNumberFormat="1" applyFont="1" applyFill="1" applyBorder="1" applyAlignment="1">
      <alignment horizontal="right"/>
    </xf>
    <xf numFmtId="164" fontId="3" fillId="2" borderId="33" xfId="2" quotePrefix="1" applyNumberFormat="1" applyFont="1" applyFill="1" applyBorder="1" applyAlignment="1">
      <alignment horizontal="right"/>
    </xf>
    <xf numFmtId="164" fontId="3" fillId="2" borderId="22" xfId="2" quotePrefix="1" applyNumberFormat="1" applyFont="1" applyFill="1" applyBorder="1" applyAlignment="1">
      <alignment horizontal="right"/>
    </xf>
    <xf numFmtId="0" fontId="19" fillId="0" borderId="0" xfId="0" applyFont="1" applyAlignment="1">
      <alignment horizontal="right"/>
    </xf>
    <xf numFmtId="0" fontId="6" fillId="0" borderId="12" xfId="4" applyFont="1" applyBorder="1"/>
    <xf numFmtId="1" fontId="6" fillId="0" borderId="18" xfId="3" applyNumberFormat="1" applyFont="1" applyFill="1" applyBorder="1" applyAlignment="1">
      <alignment horizontal="right" wrapText="1"/>
    </xf>
    <xf numFmtId="1" fontId="6" fillId="0" borderId="19" xfId="3" applyNumberFormat="1" applyFont="1" applyFill="1" applyBorder="1" applyAlignment="1">
      <alignment horizontal="right" wrapText="1"/>
    </xf>
    <xf numFmtId="165" fontId="3" fillId="2" borderId="34" xfId="2" applyNumberFormat="1" applyFont="1" applyFill="1" applyBorder="1" applyAlignment="1">
      <alignment horizontal="right"/>
    </xf>
    <xf numFmtId="165" fontId="3" fillId="2" borderId="35" xfId="2" applyNumberFormat="1" applyFont="1" applyFill="1" applyBorder="1" applyAlignment="1">
      <alignment horizontal="right"/>
    </xf>
    <xf numFmtId="164" fontId="3" fillId="2" borderId="1" xfId="2" quotePrefix="1" applyNumberFormat="1" applyFont="1" applyFill="1" applyBorder="1" applyAlignment="1">
      <alignment horizontal="right"/>
    </xf>
    <xf numFmtId="164" fontId="3" fillId="2" borderId="1" xfId="2" applyNumberFormat="1" applyFont="1" applyFill="1" applyBorder="1" applyAlignment="1">
      <alignment horizontal="right"/>
    </xf>
    <xf numFmtId="164" fontId="3" fillId="2" borderId="36" xfId="2" applyNumberFormat="1" applyFont="1" applyFill="1" applyBorder="1" applyAlignment="1">
      <alignment horizontal="right"/>
    </xf>
    <xf numFmtId="165" fontId="3" fillId="2" borderId="1" xfId="2" applyNumberFormat="1" applyFont="1" applyFill="1" applyBorder="1" applyAlignment="1">
      <alignment horizontal="right"/>
    </xf>
    <xf numFmtId="37" fontId="3" fillId="2" borderId="37" xfId="1" applyNumberFormat="1" applyFont="1" applyFill="1" applyBorder="1" applyAlignment="1">
      <alignment horizontal="right"/>
    </xf>
    <xf numFmtId="165" fontId="3" fillId="2" borderId="36" xfId="2" applyNumberFormat="1" applyFont="1" applyFill="1" applyBorder="1" applyAlignment="1">
      <alignment horizontal="right"/>
    </xf>
    <xf numFmtId="37" fontId="3" fillId="2" borderId="3" xfId="1" applyNumberFormat="1" applyFont="1" applyFill="1" applyBorder="1" applyAlignment="1">
      <alignment horizontal="right"/>
    </xf>
    <xf numFmtId="165" fontId="3" fillId="2" borderId="4" xfId="2" applyNumberFormat="1" applyFont="1" applyFill="1" applyBorder="1" applyAlignment="1">
      <alignment horizontal="right"/>
    </xf>
    <xf numFmtId="37" fontId="3" fillId="2" borderId="8" xfId="1" applyNumberFormat="1" applyFont="1" applyFill="1" applyBorder="1" applyAlignment="1">
      <alignment horizontal="right"/>
    </xf>
    <xf numFmtId="165" fontId="3" fillId="2" borderId="9" xfId="2" applyNumberFormat="1" applyFont="1" applyFill="1" applyBorder="1" applyAlignment="1">
      <alignment horizontal="right"/>
    </xf>
    <xf numFmtId="37" fontId="3" fillId="0" borderId="3" xfId="1" applyNumberFormat="1" applyFont="1" applyFill="1" applyBorder="1" applyAlignment="1">
      <alignment horizontal="right"/>
    </xf>
    <xf numFmtId="165" fontId="3" fillId="0" borderId="4" xfId="2" applyNumberFormat="1" applyFont="1" applyFill="1" applyBorder="1" applyAlignment="1">
      <alignment horizontal="right"/>
    </xf>
    <xf numFmtId="37" fontId="3" fillId="0" borderId="8" xfId="1" applyNumberFormat="1" applyFont="1" applyFill="1" applyBorder="1" applyAlignment="1">
      <alignment horizontal="right"/>
    </xf>
    <xf numFmtId="165" fontId="3" fillId="0" borderId="9" xfId="2" applyNumberFormat="1" applyFont="1" applyFill="1" applyBorder="1" applyAlignment="1">
      <alignment horizontal="right"/>
    </xf>
    <xf numFmtId="37" fontId="3" fillId="2" borderId="38" xfId="1" applyNumberFormat="1" applyFont="1" applyFill="1" applyBorder="1" applyAlignment="1">
      <alignment horizontal="right"/>
    </xf>
    <xf numFmtId="165" fontId="3" fillId="2" borderId="39" xfId="2" applyNumberFormat="1" applyFont="1" applyFill="1" applyBorder="1" applyAlignment="1">
      <alignment horizontal="right"/>
    </xf>
    <xf numFmtId="164" fontId="3" fillId="2" borderId="40" xfId="2" applyNumberFormat="1" applyFont="1" applyFill="1" applyBorder="1" applyAlignment="1">
      <alignment horizontal="right"/>
    </xf>
    <xf numFmtId="165" fontId="3" fillId="2" borderId="41" xfId="2" applyNumberFormat="1" applyFont="1" applyFill="1" applyBorder="1" applyAlignment="1">
      <alignment horizontal="right"/>
    </xf>
    <xf numFmtId="165" fontId="3" fillId="2" borderId="42" xfId="2" applyNumberFormat="1" applyFont="1" applyFill="1" applyBorder="1" applyAlignment="1">
      <alignment horizontal="right"/>
    </xf>
    <xf numFmtId="164" fontId="3" fillId="2" borderId="43" xfId="2" applyNumberFormat="1" applyFont="1" applyFill="1" applyBorder="1" applyAlignment="1">
      <alignment horizontal="right"/>
    </xf>
    <xf numFmtId="164" fontId="3" fillId="2" borderId="44" xfId="2" applyNumberFormat="1" applyFont="1" applyFill="1" applyBorder="1" applyAlignment="1">
      <alignment horizontal="right"/>
    </xf>
    <xf numFmtId="165" fontId="3" fillId="2" borderId="43" xfId="2" applyNumberFormat="1" applyFont="1" applyFill="1" applyBorder="1" applyAlignment="1">
      <alignment horizontal="right"/>
    </xf>
    <xf numFmtId="37" fontId="3" fillId="2" borderId="45" xfId="1" applyNumberFormat="1" applyFont="1" applyFill="1" applyBorder="1" applyAlignment="1">
      <alignment horizontal="right"/>
    </xf>
    <xf numFmtId="165" fontId="3" fillId="2" borderId="44" xfId="2" applyNumberFormat="1" applyFont="1" applyFill="1" applyBorder="1" applyAlignment="1">
      <alignment horizontal="right"/>
    </xf>
    <xf numFmtId="164" fontId="3" fillId="2" borderId="17" xfId="2" applyNumberFormat="1" applyFont="1" applyFill="1" applyBorder="1" applyAlignment="1">
      <alignment horizontal="right"/>
    </xf>
    <xf numFmtId="165" fontId="3" fillId="2" borderId="16" xfId="2" applyNumberFormat="1" applyFont="1" applyFill="1" applyBorder="1" applyAlignment="1">
      <alignment horizontal="right"/>
    </xf>
    <xf numFmtId="165" fontId="3" fillId="2" borderId="46" xfId="2" applyNumberFormat="1" applyFont="1" applyFill="1" applyBorder="1" applyAlignment="1">
      <alignment horizontal="right"/>
    </xf>
    <xf numFmtId="164" fontId="3" fillId="2" borderId="12" xfId="2" applyNumberFormat="1" applyFont="1" applyFill="1" applyBorder="1" applyAlignment="1">
      <alignment horizontal="right"/>
    </xf>
    <xf numFmtId="164" fontId="3" fillId="2" borderId="12" xfId="2" quotePrefix="1" applyNumberFormat="1" applyFont="1" applyFill="1" applyBorder="1" applyAlignment="1">
      <alignment horizontal="right"/>
    </xf>
    <xf numFmtId="164" fontId="3" fillId="2" borderId="21" xfId="2" applyNumberFormat="1" applyFont="1" applyFill="1" applyBorder="1" applyAlignment="1">
      <alignment horizontal="right"/>
    </xf>
    <xf numFmtId="165" fontId="3" fillId="2" borderId="12" xfId="2" applyNumberFormat="1" applyFont="1" applyFill="1" applyBorder="1" applyAlignment="1">
      <alignment horizontal="right"/>
    </xf>
    <xf numFmtId="37" fontId="3" fillId="2" borderId="20" xfId="1" applyNumberFormat="1" applyFont="1" applyFill="1" applyBorder="1" applyAlignment="1">
      <alignment horizontal="right"/>
    </xf>
    <xf numFmtId="165" fontId="3" fillId="2" borderId="21" xfId="2" applyNumberFormat="1" applyFont="1" applyFill="1" applyBorder="1" applyAlignment="1">
      <alignment horizontal="right"/>
    </xf>
    <xf numFmtId="164" fontId="3" fillId="2" borderId="43" xfId="2" quotePrefix="1" applyNumberFormat="1" applyFont="1" applyFill="1" applyBorder="1" applyAlignment="1">
      <alignment horizontal="right"/>
    </xf>
    <xf numFmtId="164" fontId="3" fillId="2" borderId="40" xfId="2" quotePrefix="1" applyNumberFormat="1" applyFont="1" applyFill="1" applyBorder="1" applyAlignment="1">
      <alignment horizontal="right"/>
    </xf>
    <xf numFmtId="0" fontId="7" fillId="0" borderId="0" xfId="2" applyFont="1" applyBorder="1" applyAlignment="1">
      <alignment horizontal="left"/>
    </xf>
    <xf numFmtId="0" fontId="20" fillId="0" borderId="0" xfId="1" applyFont="1" applyFill="1"/>
    <xf numFmtId="37" fontId="3" fillId="2" borderId="14" xfId="1" applyNumberFormat="1" applyFont="1" applyFill="1" applyBorder="1" applyAlignment="1">
      <alignment horizontal="right"/>
    </xf>
    <xf numFmtId="165" fontId="3" fillId="2" borderId="15" xfId="2" applyNumberFormat="1" applyFont="1" applyFill="1" applyBorder="1" applyAlignment="1">
      <alignment horizontal="right"/>
    </xf>
    <xf numFmtId="0" fontId="15" fillId="3" borderId="0" xfId="1" applyFont="1" applyFill="1" applyBorder="1"/>
    <xf numFmtId="0" fontId="16" fillId="0" borderId="0" xfId="1" applyFont="1"/>
    <xf numFmtId="0" fontId="16" fillId="0" borderId="0" xfId="2" applyFont="1" applyBorder="1"/>
    <xf numFmtId="0" fontId="16" fillId="0" borderId="0" xfId="1" applyFont="1" applyBorder="1"/>
    <xf numFmtId="0" fontId="19" fillId="0" borderId="0" xfId="0" applyFont="1"/>
    <xf numFmtId="37" fontId="2" fillId="0" borderId="1" xfId="1" applyNumberFormat="1" applyFont="1" applyFill="1" applyBorder="1" applyAlignment="1">
      <alignment horizontal="center" vertical="center" textRotation="90"/>
    </xf>
    <xf numFmtId="37" fontId="2" fillId="0" borderId="0" xfId="1" applyNumberFormat="1" applyFont="1" applyFill="1" applyBorder="1" applyAlignment="1">
      <alignment horizontal="center" vertical="center" textRotation="90"/>
    </xf>
    <xf numFmtId="37" fontId="2" fillId="0" borderId="12" xfId="1" applyNumberFormat="1" applyFont="1" applyFill="1" applyBorder="1" applyAlignment="1">
      <alignment horizontal="center" vertical="center" textRotation="90"/>
    </xf>
    <xf numFmtId="0" fontId="21" fillId="0" borderId="0" xfId="0" applyFont="1" applyAlignment="1">
      <alignment horizontal="center" wrapText="1"/>
    </xf>
    <xf numFmtId="0" fontId="6" fillId="0" borderId="0" xfId="3" applyFont="1" applyFill="1" applyBorder="1" applyAlignment="1">
      <alignment horizontal="left"/>
    </xf>
    <xf numFmtId="0" fontId="6" fillId="0" borderId="12" xfId="3" applyFont="1" applyFill="1" applyBorder="1" applyAlignment="1">
      <alignment horizontal="left"/>
    </xf>
    <xf numFmtId="37" fontId="6" fillId="0" borderId="34" xfId="0" applyNumberFormat="1" applyFont="1" applyBorder="1" applyAlignment="1">
      <alignment horizontal="left"/>
    </xf>
    <xf numFmtId="37" fontId="6" fillId="0" borderId="23" xfId="0" applyNumberFormat="1" applyFont="1" applyBorder="1" applyAlignment="1">
      <alignment horizontal="left"/>
    </xf>
    <xf numFmtId="37" fontId="6" fillId="0" borderId="2" xfId="0" applyNumberFormat="1" applyFont="1" applyBorder="1" applyAlignment="1">
      <alignment horizontal="center"/>
    </xf>
    <xf numFmtId="37" fontId="6" fillId="0" borderId="5" xfId="0" applyNumberFormat="1" applyFont="1" applyBorder="1" applyAlignment="1">
      <alignment horizontal="center"/>
    </xf>
    <xf numFmtId="1" fontId="6" fillId="0" borderId="22" xfId="3" applyNumberFormat="1" applyFont="1" applyFill="1" applyBorder="1" applyAlignment="1">
      <alignment horizontal="center" vertical="center" wrapText="1"/>
    </xf>
    <xf numFmtId="1" fontId="6" fillId="0" borderId="34" xfId="3" applyNumberFormat="1" applyFont="1" applyFill="1" applyBorder="1" applyAlignment="1">
      <alignment horizontal="center" vertical="center" wrapText="1"/>
    </xf>
    <xf numFmtId="1" fontId="6" fillId="0" borderId="55" xfId="3" applyNumberFormat="1" applyFont="1" applyFill="1" applyBorder="1" applyAlignment="1">
      <alignment horizontal="center" vertical="center" wrapText="1"/>
    </xf>
    <xf numFmtId="1" fontId="6" fillId="0" borderId="56" xfId="3" applyNumberFormat="1" applyFont="1" applyFill="1" applyBorder="1" applyAlignment="1">
      <alignment horizontal="center" vertical="center" wrapText="1"/>
    </xf>
    <xf numFmtId="1" fontId="6" fillId="0" borderId="50" xfId="3" applyNumberFormat="1" applyFont="1" applyFill="1" applyBorder="1" applyAlignment="1">
      <alignment horizontal="center" wrapText="1"/>
    </xf>
    <xf numFmtId="1" fontId="6" fillId="0" borderId="51" xfId="3" applyNumberFormat="1" applyFont="1" applyFill="1" applyBorder="1" applyAlignment="1">
      <alignment horizontal="center" wrapText="1"/>
    </xf>
    <xf numFmtId="1" fontId="6" fillId="0" borderId="52" xfId="3" applyNumberFormat="1" applyFont="1" applyFill="1" applyBorder="1" applyAlignment="1">
      <alignment horizontal="center" vertical="center"/>
    </xf>
    <xf numFmtId="1" fontId="6" fillId="0" borderId="53" xfId="3" applyNumberFormat="1" applyFont="1" applyFill="1" applyBorder="1" applyAlignment="1">
      <alignment horizontal="center" vertical="center"/>
    </xf>
    <xf numFmtId="1" fontId="6" fillId="0" borderId="54" xfId="3" applyNumberFormat="1" applyFont="1" applyFill="1" applyBorder="1" applyAlignment="1">
      <alignment horizontal="center" vertical="center"/>
    </xf>
    <xf numFmtId="0" fontId="22" fillId="0" borderId="0" xfId="0" applyFont="1" applyAlignment="1">
      <alignment horizontal="right" wrapText="1"/>
    </xf>
    <xf numFmtId="1" fontId="6" fillId="0" borderId="47" xfId="3" applyNumberFormat="1" applyFont="1" applyFill="1" applyBorder="1" applyAlignment="1">
      <alignment horizontal="center" wrapText="1"/>
    </xf>
    <xf numFmtId="1" fontId="6" fillId="0" borderId="48" xfId="3" applyNumberFormat="1" applyFont="1" applyFill="1" applyBorder="1" applyAlignment="1">
      <alignment horizontal="center" wrapText="1"/>
    </xf>
    <xf numFmtId="1" fontId="6" fillId="0" borderId="49" xfId="3" applyNumberFormat="1" applyFont="1" applyFill="1" applyBorder="1" applyAlignment="1">
      <alignment horizontal="center" wrapText="1"/>
    </xf>
    <xf numFmtId="1" fontId="6" fillId="0" borderId="37" xfId="3" applyNumberFormat="1" applyFont="1" applyFill="1" applyBorder="1" applyAlignment="1">
      <alignment horizontal="center" wrapText="1"/>
    </xf>
    <xf numFmtId="1" fontId="6" fillId="0" borderId="3" xfId="3" applyNumberFormat="1" applyFont="1" applyFill="1" applyBorder="1" applyAlignment="1">
      <alignment horizontal="center" wrapText="1"/>
    </xf>
    <xf numFmtId="1" fontId="6" fillId="0" borderId="36" xfId="3" applyNumberFormat="1" applyFont="1" applyFill="1" applyBorder="1" applyAlignment="1">
      <alignment horizontal="center" wrapText="1"/>
    </xf>
    <xf numFmtId="1" fontId="6" fillId="0" borderId="4" xfId="3" applyNumberFormat="1" applyFont="1" applyFill="1" applyBorder="1" applyAlignment="1">
      <alignment horizontal="center" wrapText="1"/>
    </xf>
    <xf numFmtId="1" fontId="23" fillId="0" borderId="4" xfId="3" applyNumberFormat="1" applyFont="1" applyFill="1" applyBorder="1" applyAlignment="1">
      <alignment horizontal="center" wrapText="1"/>
    </xf>
  </cellXfs>
  <cellStyles count="5">
    <cellStyle name="Normal" xfId="0" builtinId="0"/>
    <cellStyle name="Normal 2 2" xfId="1"/>
    <cellStyle name="Normal 3" xfId="2"/>
    <cellStyle name="Normal 6" xfId="3"/>
    <cellStyle name="Normal 9" xfId="4"/>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0" enableFormatConditionsCalculation="0">
    <pageSetUpPr fitToPage="1"/>
  </sheetPr>
  <dimension ref="A1:AR56"/>
  <sheetViews>
    <sheetView showGridLines="0" topLeftCell="A2" workbookViewId="0">
      <selection activeCell="A2" sqref="A2"/>
    </sheetView>
  </sheetViews>
  <sheetFormatPr baseColWidth="10" defaultColWidth="8.83203125" defaultRowHeight="14" x14ac:dyDescent="0"/>
  <cols>
    <col min="3" max="3" width="36.83203125" customWidth="1"/>
    <col min="5" max="28" width="10.83203125" customWidth="1"/>
  </cols>
  <sheetData>
    <row r="1" spans="1:44" s="33" customFormat="1" ht="15" customHeight="1">
      <c r="A1" s="28"/>
      <c r="B1" s="29"/>
      <c r="C1" s="29"/>
      <c r="D1" s="29"/>
      <c r="E1" s="30"/>
      <c r="F1" s="30"/>
      <c r="G1" s="30"/>
      <c r="H1" s="30"/>
      <c r="I1" s="30"/>
      <c r="J1" s="30"/>
      <c r="K1" s="30"/>
      <c r="L1" s="30"/>
      <c r="M1" s="30"/>
      <c r="N1" s="30"/>
      <c r="O1" s="30"/>
      <c r="P1" s="30"/>
      <c r="Q1" s="30"/>
      <c r="R1" s="30"/>
      <c r="S1" s="30"/>
      <c r="T1" s="30"/>
      <c r="U1" s="30"/>
      <c r="V1" s="30"/>
      <c r="W1" s="30"/>
      <c r="X1" s="30"/>
      <c r="Y1" s="31"/>
      <c r="Z1" s="32"/>
      <c r="AA1" s="30"/>
      <c r="AB1" s="30"/>
    </row>
    <row r="2" spans="1:44" s="39" customFormat="1" ht="15" customHeight="1">
      <c r="A2" s="34"/>
      <c r="B2" s="35" t="str">
        <f>CONCATENATE("Number and percentage of public school students with disabilities receiving ",LOWER(A7), " by gender and race/ethnicity, for state: School Year 2011-12")</f>
        <v>Number and percentage of public school students with disabilities receiving disciplinary actions by gender and race/ethnicity, for state: School Year 2011-12</v>
      </c>
      <c r="C2" s="35"/>
      <c r="D2" s="35"/>
      <c r="E2" s="37"/>
      <c r="F2" s="37"/>
      <c r="G2" s="37"/>
      <c r="H2" s="37"/>
      <c r="I2" s="37"/>
      <c r="J2" s="37"/>
      <c r="K2" s="37"/>
      <c r="L2" s="37"/>
      <c r="M2" s="37"/>
      <c r="N2" s="37"/>
      <c r="O2" s="37"/>
      <c r="P2" s="37"/>
      <c r="Q2" s="37"/>
      <c r="R2" s="37"/>
      <c r="S2" s="37"/>
      <c r="T2" s="37"/>
      <c r="U2" s="38"/>
      <c r="V2" s="38"/>
      <c r="W2" s="37"/>
      <c r="X2" s="37"/>
      <c r="Y2" s="152"/>
    </row>
    <row r="3" spans="1:44" s="33" customFormat="1" ht="15" customHeight="1" thickBot="1">
      <c r="A3" s="28"/>
      <c r="B3" s="40"/>
      <c r="C3" s="40"/>
      <c r="D3" s="40"/>
      <c r="E3" s="41"/>
      <c r="F3" s="41"/>
      <c r="G3" s="41"/>
      <c r="H3" s="41"/>
      <c r="I3" s="41"/>
      <c r="J3" s="41"/>
      <c r="K3" s="41"/>
      <c r="L3" s="41"/>
      <c r="M3" s="41"/>
      <c r="N3" s="41"/>
      <c r="O3" s="41"/>
      <c r="P3" s="41"/>
      <c r="Q3" s="41"/>
      <c r="R3" s="41"/>
      <c r="S3" s="41"/>
      <c r="T3" s="41"/>
      <c r="U3" s="41"/>
      <c r="V3" s="41"/>
      <c r="W3" s="41"/>
      <c r="X3" s="41"/>
      <c r="Y3" s="41"/>
      <c r="Z3" s="32"/>
      <c r="AA3" s="41"/>
      <c r="AB3" s="41"/>
    </row>
    <row r="4" spans="1:44" s="46" customFormat="1" ht="25" customHeight="1">
      <c r="A4" s="45"/>
      <c r="B4" s="165"/>
      <c r="C4" s="167" t="s">
        <v>17</v>
      </c>
      <c r="D4" s="169" t="s">
        <v>0</v>
      </c>
      <c r="E4" s="171" t="s">
        <v>46</v>
      </c>
      <c r="F4" s="172"/>
      <c r="G4" s="171" t="s">
        <v>19</v>
      </c>
      <c r="H4" s="172"/>
      <c r="I4" s="171" t="s">
        <v>47</v>
      </c>
      <c r="J4" s="172"/>
      <c r="K4" s="177" t="s">
        <v>48</v>
      </c>
      <c r="L4" s="178"/>
      <c r="M4" s="178"/>
      <c r="N4" s="178"/>
      <c r="O4" s="178"/>
      <c r="P4" s="178"/>
      <c r="Q4" s="178"/>
      <c r="R4" s="178"/>
      <c r="S4" s="178"/>
      <c r="T4" s="178"/>
      <c r="U4" s="178"/>
      <c r="V4" s="178"/>
      <c r="W4" s="178"/>
      <c r="X4" s="179"/>
      <c r="Y4" s="171" t="s">
        <v>49</v>
      </c>
      <c r="Z4" s="172"/>
      <c r="AA4" s="184" t="s">
        <v>23</v>
      </c>
      <c r="AB4" s="186" t="s">
        <v>24</v>
      </c>
      <c r="AC4" s="164"/>
      <c r="AD4" s="164"/>
      <c r="AE4" s="164"/>
      <c r="AF4" s="164"/>
      <c r="AG4" s="180"/>
    </row>
    <row r="5" spans="1:44" s="46" customFormat="1" ht="25" customHeight="1">
      <c r="A5" s="45"/>
      <c r="B5" s="165"/>
      <c r="C5" s="168"/>
      <c r="D5" s="170"/>
      <c r="E5" s="173"/>
      <c r="F5" s="174"/>
      <c r="G5" s="173"/>
      <c r="H5" s="174"/>
      <c r="I5" s="173"/>
      <c r="J5" s="174"/>
      <c r="K5" s="181" t="s">
        <v>25</v>
      </c>
      <c r="L5" s="182"/>
      <c r="M5" s="183" t="s">
        <v>26</v>
      </c>
      <c r="N5" s="182"/>
      <c r="O5" s="175" t="s">
        <v>27</v>
      </c>
      <c r="P5" s="182"/>
      <c r="Q5" s="175" t="s">
        <v>28</v>
      </c>
      <c r="R5" s="182"/>
      <c r="S5" s="175" t="s">
        <v>29</v>
      </c>
      <c r="T5" s="182"/>
      <c r="U5" s="175" t="s">
        <v>30</v>
      </c>
      <c r="V5" s="182"/>
      <c r="W5" s="175" t="s">
        <v>31</v>
      </c>
      <c r="X5" s="176"/>
      <c r="Y5" s="173"/>
      <c r="Z5" s="174"/>
      <c r="AA5" s="185"/>
      <c r="AB5" s="187"/>
      <c r="AC5" s="164"/>
      <c r="AD5" s="164"/>
      <c r="AE5" s="164"/>
      <c r="AF5" s="164"/>
      <c r="AG5" s="180"/>
    </row>
    <row r="6" spans="1:44" s="46" customFormat="1" ht="15" customHeight="1" thickBot="1">
      <c r="A6" s="45"/>
      <c r="B6" s="166"/>
      <c r="C6" s="47"/>
      <c r="D6" s="48"/>
      <c r="E6" s="49" t="s">
        <v>32</v>
      </c>
      <c r="F6" s="50" t="s">
        <v>33</v>
      </c>
      <c r="G6" s="49" t="s">
        <v>32</v>
      </c>
      <c r="H6" s="50" t="s">
        <v>33</v>
      </c>
      <c r="I6" s="49" t="s">
        <v>32</v>
      </c>
      <c r="J6" s="50" t="s">
        <v>33</v>
      </c>
      <c r="K6" s="49" t="s">
        <v>32</v>
      </c>
      <c r="L6" s="51" t="s">
        <v>34</v>
      </c>
      <c r="M6" s="52" t="s">
        <v>32</v>
      </c>
      <c r="N6" s="51" t="s">
        <v>34</v>
      </c>
      <c r="O6" s="52" t="s">
        <v>32</v>
      </c>
      <c r="P6" s="51" t="s">
        <v>34</v>
      </c>
      <c r="Q6" s="52" t="s">
        <v>32</v>
      </c>
      <c r="R6" s="51" t="s">
        <v>34</v>
      </c>
      <c r="S6" s="52" t="s">
        <v>32</v>
      </c>
      <c r="T6" s="51" t="s">
        <v>34</v>
      </c>
      <c r="U6" s="52" t="s">
        <v>32</v>
      </c>
      <c r="V6" s="51" t="s">
        <v>34</v>
      </c>
      <c r="W6" s="52" t="s">
        <v>32</v>
      </c>
      <c r="X6" s="53" t="s">
        <v>34</v>
      </c>
      <c r="Y6" s="52" t="s">
        <v>32</v>
      </c>
      <c r="Z6" s="50" t="s">
        <v>33</v>
      </c>
      <c r="AA6" s="54"/>
      <c r="AB6" s="55"/>
      <c r="AC6" s="164"/>
      <c r="AD6" s="164"/>
      <c r="AE6" s="164"/>
      <c r="AF6" s="164"/>
      <c r="AG6" s="180"/>
      <c r="AH6"/>
      <c r="AI6"/>
      <c r="AJ6"/>
      <c r="AK6"/>
      <c r="AL6"/>
      <c r="AM6"/>
      <c r="AN6"/>
      <c r="AO6"/>
      <c r="AP6"/>
      <c r="AQ6"/>
      <c r="AR6"/>
    </row>
    <row r="7" spans="1:44" s="6" customFormat="1" ht="15" customHeight="1">
      <c r="A7" s="1" t="s">
        <v>1</v>
      </c>
      <c r="B7" s="161" t="s">
        <v>16</v>
      </c>
      <c r="C7" s="2"/>
      <c r="D7" s="3" t="s">
        <v>2</v>
      </c>
      <c r="E7" s="67">
        <v>51</v>
      </c>
      <c r="F7" s="68">
        <v>75</v>
      </c>
      <c r="G7" s="110" t="s">
        <v>40</v>
      </c>
      <c r="H7" s="68">
        <v>2.9411764705882399</v>
      </c>
      <c r="I7" s="67">
        <v>49</v>
      </c>
      <c r="J7" s="68">
        <v>72.058823529411796</v>
      </c>
      <c r="K7" s="69">
        <v>0</v>
      </c>
      <c r="L7" s="70">
        <v>0</v>
      </c>
      <c r="M7" s="71">
        <v>0</v>
      </c>
      <c r="N7" s="70">
        <v>0</v>
      </c>
      <c r="O7" s="71">
        <v>32</v>
      </c>
      <c r="P7" s="70">
        <v>48.484848484848499</v>
      </c>
      <c r="Q7" s="71">
        <v>6</v>
      </c>
      <c r="R7" s="70">
        <v>9.0909090909090899</v>
      </c>
      <c r="S7" s="71">
        <v>9</v>
      </c>
      <c r="T7" s="70">
        <v>13.636363636363599</v>
      </c>
      <c r="U7" s="71">
        <v>0</v>
      </c>
      <c r="V7" s="70">
        <v>0</v>
      </c>
      <c r="W7" s="99" t="s">
        <v>40</v>
      </c>
      <c r="X7" s="68">
        <v>3.0303030303030298</v>
      </c>
      <c r="Y7" s="67">
        <v>10</v>
      </c>
      <c r="Z7" s="73">
        <v>14.705882352941201</v>
      </c>
      <c r="AA7" s="123">
        <v>1122</v>
      </c>
      <c r="AB7" s="124">
        <v>100</v>
      </c>
      <c r="AC7" s="153"/>
      <c r="AD7" s="153"/>
      <c r="AE7" s="153"/>
      <c r="AF7" s="153"/>
    </row>
    <row r="8" spans="1:44" s="6" customFormat="1" ht="15" customHeight="1">
      <c r="A8" s="1" t="s">
        <v>1</v>
      </c>
      <c r="B8" s="162" t="s">
        <v>16</v>
      </c>
      <c r="C8" s="7" t="s">
        <v>3</v>
      </c>
      <c r="D8" s="8" t="s">
        <v>4</v>
      </c>
      <c r="E8" s="106">
        <v>17</v>
      </c>
      <c r="F8" s="68">
        <v>25</v>
      </c>
      <c r="G8" s="69">
        <v>0</v>
      </c>
      <c r="H8" s="68">
        <v>0</v>
      </c>
      <c r="I8" s="106">
        <v>17</v>
      </c>
      <c r="J8" s="68">
        <v>25</v>
      </c>
      <c r="K8" s="69">
        <v>0</v>
      </c>
      <c r="L8" s="70">
        <v>0</v>
      </c>
      <c r="M8" s="71">
        <v>0</v>
      </c>
      <c r="N8" s="70">
        <v>0</v>
      </c>
      <c r="O8" s="71">
        <v>11</v>
      </c>
      <c r="P8" s="70">
        <v>16.6666666666667</v>
      </c>
      <c r="Q8" s="98" t="s">
        <v>40</v>
      </c>
      <c r="R8" s="70">
        <v>3.0303030303030298</v>
      </c>
      <c r="S8" s="98" t="s">
        <v>40</v>
      </c>
      <c r="T8" s="70">
        <v>3.0303030303030298</v>
      </c>
      <c r="U8" s="71">
        <v>0</v>
      </c>
      <c r="V8" s="70">
        <v>0</v>
      </c>
      <c r="W8" s="99" t="s">
        <v>40</v>
      </c>
      <c r="X8" s="68">
        <v>3.0303030303030298</v>
      </c>
      <c r="Y8" s="69">
        <v>6</v>
      </c>
      <c r="Z8" s="73">
        <v>8.8235294117647101</v>
      </c>
      <c r="AA8" s="123">
        <v>1122</v>
      </c>
      <c r="AB8" s="124">
        <v>100</v>
      </c>
      <c r="AC8" s="153"/>
      <c r="AD8" s="153"/>
      <c r="AE8" s="153"/>
      <c r="AF8" s="153"/>
    </row>
    <row r="9" spans="1:44" s="6" customFormat="1" ht="15" customHeight="1">
      <c r="A9" s="1" t="s">
        <v>1</v>
      </c>
      <c r="B9" s="162" t="s">
        <v>16</v>
      </c>
      <c r="C9" s="9"/>
      <c r="D9" s="10" t="s">
        <v>5</v>
      </c>
      <c r="E9" s="74">
        <v>68</v>
      </c>
      <c r="F9" s="75">
        <v>100</v>
      </c>
      <c r="G9" s="107" t="s">
        <v>40</v>
      </c>
      <c r="H9" s="75">
        <v>2.9411764705882399</v>
      </c>
      <c r="I9" s="74">
        <v>66</v>
      </c>
      <c r="J9" s="75">
        <v>97.058823529411796</v>
      </c>
      <c r="K9" s="74">
        <v>0</v>
      </c>
      <c r="L9" s="76">
        <v>0</v>
      </c>
      <c r="M9" s="77">
        <v>0</v>
      </c>
      <c r="N9" s="76">
        <v>0</v>
      </c>
      <c r="O9" s="77">
        <v>43</v>
      </c>
      <c r="P9" s="76">
        <v>65.151515151515198</v>
      </c>
      <c r="Q9" s="77">
        <v>8</v>
      </c>
      <c r="R9" s="76">
        <v>12.1212121212121</v>
      </c>
      <c r="S9" s="77">
        <v>11</v>
      </c>
      <c r="T9" s="76">
        <v>16.6666666666667</v>
      </c>
      <c r="U9" s="77">
        <v>0</v>
      </c>
      <c r="V9" s="76">
        <v>0</v>
      </c>
      <c r="W9" s="78">
        <v>4</v>
      </c>
      <c r="X9" s="75">
        <v>6.0606060606060597</v>
      </c>
      <c r="Y9" s="74">
        <v>16</v>
      </c>
      <c r="Z9" s="79">
        <v>23.529411764705898</v>
      </c>
      <c r="AA9" s="125">
        <v>1122</v>
      </c>
      <c r="AB9" s="126">
        <v>100</v>
      </c>
      <c r="AC9" s="153"/>
      <c r="AD9" s="153"/>
      <c r="AE9" s="153"/>
      <c r="AF9" s="153"/>
    </row>
    <row r="10" spans="1:44" s="6" customFormat="1" ht="15" customHeight="1">
      <c r="A10" s="1" t="s">
        <v>1</v>
      </c>
      <c r="B10" s="162" t="s">
        <v>16</v>
      </c>
      <c r="C10" s="13"/>
      <c r="D10" s="14" t="s">
        <v>2</v>
      </c>
      <c r="E10" s="80">
        <v>7011</v>
      </c>
      <c r="F10" s="81">
        <v>77.503869113420294</v>
      </c>
      <c r="G10" s="80">
        <v>629</v>
      </c>
      <c r="H10" s="81">
        <v>6.9533495467610003</v>
      </c>
      <c r="I10" s="80">
        <v>6382</v>
      </c>
      <c r="J10" s="81">
        <v>70.550519566659304</v>
      </c>
      <c r="K10" s="80">
        <v>25</v>
      </c>
      <c r="L10" s="82">
        <v>0.30439547059539801</v>
      </c>
      <c r="M10" s="83">
        <v>28</v>
      </c>
      <c r="N10" s="82">
        <v>0.34092292706684502</v>
      </c>
      <c r="O10" s="83">
        <v>1773</v>
      </c>
      <c r="P10" s="82">
        <v>21.587726774625601</v>
      </c>
      <c r="Q10" s="83">
        <v>1525</v>
      </c>
      <c r="R10" s="82">
        <v>18.568123706319199</v>
      </c>
      <c r="S10" s="83">
        <v>2893</v>
      </c>
      <c r="T10" s="82">
        <v>35.224643857299398</v>
      </c>
      <c r="U10" s="103" t="s">
        <v>40</v>
      </c>
      <c r="V10" s="82">
        <v>2.4351637647631801E-2</v>
      </c>
      <c r="W10" s="84">
        <v>136</v>
      </c>
      <c r="X10" s="81">
        <v>1.6559113600389599</v>
      </c>
      <c r="Y10" s="80">
        <v>353</v>
      </c>
      <c r="Z10" s="85">
        <v>3.90227724961309</v>
      </c>
      <c r="AA10" s="127">
        <v>1122</v>
      </c>
      <c r="AB10" s="128">
        <v>100</v>
      </c>
      <c r="AC10" s="153"/>
      <c r="AD10" s="153"/>
      <c r="AE10" s="153"/>
      <c r="AF10" s="153"/>
    </row>
    <row r="11" spans="1:44" s="6" customFormat="1" ht="15" customHeight="1">
      <c r="A11" s="1" t="s">
        <v>1</v>
      </c>
      <c r="B11" s="162" t="s">
        <v>16</v>
      </c>
      <c r="C11" s="13" t="s">
        <v>6</v>
      </c>
      <c r="D11" s="17" t="s">
        <v>4</v>
      </c>
      <c r="E11" s="80">
        <v>2035</v>
      </c>
      <c r="F11" s="81">
        <v>22.496130886579699</v>
      </c>
      <c r="G11" s="80">
        <v>204</v>
      </c>
      <c r="H11" s="81">
        <v>2.2551403935441101</v>
      </c>
      <c r="I11" s="80">
        <v>1831</v>
      </c>
      <c r="J11" s="81">
        <v>20.2409904930356</v>
      </c>
      <c r="K11" s="80">
        <v>13</v>
      </c>
      <c r="L11" s="82">
        <v>0.15828564470960699</v>
      </c>
      <c r="M11" s="103" t="s">
        <v>40</v>
      </c>
      <c r="N11" s="82">
        <v>2.4351637647631801E-2</v>
      </c>
      <c r="O11" s="83">
        <v>567</v>
      </c>
      <c r="P11" s="82">
        <v>6.9036892731036197</v>
      </c>
      <c r="Q11" s="83">
        <v>471</v>
      </c>
      <c r="R11" s="82">
        <v>5.7348106660172897</v>
      </c>
      <c r="S11" s="83">
        <v>739</v>
      </c>
      <c r="T11" s="82">
        <v>8.9979301107999508</v>
      </c>
      <c r="U11" s="83">
        <v>4</v>
      </c>
      <c r="V11" s="82">
        <v>4.8703275295263602E-2</v>
      </c>
      <c r="W11" s="84">
        <v>35</v>
      </c>
      <c r="X11" s="81">
        <v>0.42615365883355699</v>
      </c>
      <c r="Y11" s="80">
        <v>121</v>
      </c>
      <c r="Z11" s="85">
        <v>1.3376077824452799</v>
      </c>
      <c r="AA11" s="127">
        <v>1122</v>
      </c>
      <c r="AB11" s="128">
        <v>100</v>
      </c>
      <c r="AC11" s="153"/>
      <c r="AD11" s="153"/>
      <c r="AE11" s="153"/>
      <c r="AF11" s="153"/>
    </row>
    <row r="12" spans="1:44" s="6" customFormat="1" ht="15" customHeight="1">
      <c r="A12" s="1" t="s">
        <v>1</v>
      </c>
      <c r="B12" s="162" t="s">
        <v>16</v>
      </c>
      <c r="C12" s="18"/>
      <c r="D12" s="19" t="s">
        <v>5</v>
      </c>
      <c r="E12" s="86">
        <v>9046</v>
      </c>
      <c r="F12" s="87">
        <v>100</v>
      </c>
      <c r="G12" s="86">
        <v>833</v>
      </c>
      <c r="H12" s="87">
        <v>9.2084899403051104</v>
      </c>
      <c r="I12" s="86">
        <v>8213</v>
      </c>
      <c r="J12" s="87">
        <v>90.7915100596949</v>
      </c>
      <c r="K12" s="86">
        <v>38</v>
      </c>
      <c r="L12" s="88">
        <v>0.462681115305004</v>
      </c>
      <c r="M12" s="89">
        <v>30</v>
      </c>
      <c r="N12" s="88">
        <v>0.365274564714477</v>
      </c>
      <c r="O12" s="89">
        <v>2340</v>
      </c>
      <c r="P12" s="88">
        <v>28.491416047729199</v>
      </c>
      <c r="Q12" s="89">
        <v>1996</v>
      </c>
      <c r="R12" s="88">
        <v>24.302934372336502</v>
      </c>
      <c r="S12" s="89">
        <v>3632</v>
      </c>
      <c r="T12" s="88">
        <v>44.222573968099397</v>
      </c>
      <c r="U12" s="89">
        <v>6</v>
      </c>
      <c r="V12" s="88">
        <v>7.30549129428954E-2</v>
      </c>
      <c r="W12" s="90">
        <v>171</v>
      </c>
      <c r="X12" s="87">
        <v>2.08206501887252</v>
      </c>
      <c r="Y12" s="86">
        <v>474</v>
      </c>
      <c r="Z12" s="91">
        <v>5.2398850320583703</v>
      </c>
      <c r="AA12" s="129">
        <v>1122</v>
      </c>
      <c r="AB12" s="130">
        <v>100</v>
      </c>
      <c r="AC12" s="153"/>
      <c r="AD12" s="153"/>
      <c r="AE12" s="153"/>
      <c r="AF12" s="153"/>
    </row>
    <row r="13" spans="1:44" s="6" customFormat="1" ht="15" customHeight="1">
      <c r="A13" s="1" t="s">
        <v>1</v>
      </c>
      <c r="B13" s="162" t="s">
        <v>16</v>
      </c>
      <c r="C13" s="7"/>
      <c r="D13" s="8" t="s">
        <v>2</v>
      </c>
      <c r="E13" s="69">
        <v>2838</v>
      </c>
      <c r="F13" s="68">
        <v>75.218658892128303</v>
      </c>
      <c r="G13" s="69">
        <v>174</v>
      </c>
      <c r="H13" s="68">
        <v>4.61171481579645</v>
      </c>
      <c r="I13" s="69">
        <v>2664</v>
      </c>
      <c r="J13" s="68">
        <v>70.6069440763318</v>
      </c>
      <c r="K13" s="69">
        <v>11</v>
      </c>
      <c r="L13" s="70">
        <v>0.31108597285067902</v>
      </c>
      <c r="M13" s="71">
        <v>15</v>
      </c>
      <c r="N13" s="70">
        <v>0.42420814479638003</v>
      </c>
      <c r="O13" s="71">
        <v>833</v>
      </c>
      <c r="P13" s="70">
        <v>23.557692307692299</v>
      </c>
      <c r="Q13" s="71">
        <v>728</v>
      </c>
      <c r="R13" s="70">
        <v>20.588235294117599</v>
      </c>
      <c r="S13" s="71">
        <v>1023</v>
      </c>
      <c r="T13" s="70">
        <v>28.9309954751131</v>
      </c>
      <c r="U13" s="98" t="s">
        <v>40</v>
      </c>
      <c r="V13" s="70">
        <v>5.65610859728507E-2</v>
      </c>
      <c r="W13" s="72">
        <v>52</v>
      </c>
      <c r="X13" s="68">
        <v>1.47058823529412</v>
      </c>
      <c r="Y13" s="69">
        <v>166</v>
      </c>
      <c r="Z13" s="73">
        <v>4.3996819507023597</v>
      </c>
      <c r="AA13" s="123">
        <v>1122</v>
      </c>
      <c r="AB13" s="124">
        <v>100</v>
      </c>
      <c r="AC13" s="153"/>
      <c r="AD13" s="153"/>
      <c r="AE13" s="153"/>
      <c r="AF13" s="153"/>
    </row>
    <row r="14" spans="1:44" s="6" customFormat="1" ht="15" customHeight="1">
      <c r="A14" s="1" t="s">
        <v>1</v>
      </c>
      <c r="B14" s="162" t="s">
        <v>16</v>
      </c>
      <c r="C14" s="7" t="s">
        <v>7</v>
      </c>
      <c r="D14" s="22" t="s">
        <v>4</v>
      </c>
      <c r="E14" s="69">
        <v>935</v>
      </c>
      <c r="F14" s="68">
        <v>24.7813411078717</v>
      </c>
      <c r="G14" s="69">
        <v>63</v>
      </c>
      <c r="H14" s="68">
        <v>1.6697588126159599</v>
      </c>
      <c r="I14" s="69">
        <v>872</v>
      </c>
      <c r="J14" s="68">
        <v>23.111582295255801</v>
      </c>
      <c r="K14" s="69">
        <v>5</v>
      </c>
      <c r="L14" s="70">
        <v>0.141402714932127</v>
      </c>
      <c r="M14" s="98" t="s">
        <v>40</v>
      </c>
      <c r="N14" s="70">
        <v>5.65610859728507E-2</v>
      </c>
      <c r="O14" s="71">
        <v>338</v>
      </c>
      <c r="P14" s="70">
        <v>9.5588235294117592</v>
      </c>
      <c r="Q14" s="71">
        <v>260</v>
      </c>
      <c r="R14" s="70">
        <v>7.3529411764705896</v>
      </c>
      <c r="S14" s="71">
        <v>244</v>
      </c>
      <c r="T14" s="70">
        <v>6.9004524886877796</v>
      </c>
      <c r="U14" s="98" t="s">
        <v>40</v>
      </c>
      <c r="V14" s="70">
        <v>5.65610859728507E-2</v>
      </c>
      <c r="W14" s="72">
        <v>21</v>
      </c>
      <c r="X14" s="68">
        <v>0.59389140271493202</v>
      </c>
      <c r="Y14" s="69">
        <v>84</v>
      </c>
      <c r="Z14" s="73">
        <v>2.2263450834879399</v>
      </c>
      <c r="AA14" s="123">
        <v>1122</v>
      </c>
      <c r="AB14" s="124">
        <v>100</v>
      </c>
      <c r="AC14" s="153"/>
      <c r="AD14" s="153"/>
      <c r="AE14" s="153"/>
      <c r="AF14" s="153"/>
    </row>
    <row r="15" spans="1:44" s="6" customFormat="1" ht="15" customHeight="1">
      <c r="A15" s="1" t="s">
        <v>1</v>
      </c>
      <c r="B15" s="162" t="s">
        <v>16</v>
      </c>
      <c r="C15" s="9"/>
      <c r="D15" s="10" t="s">
        <v>5</v>
      </c>
      <c r="E15" s="74">
        <v>3773</v>
      </c>
      <c r="F15" s="75">
        <v>100</v>
      </c>
      <c r="G15" s="74">
        <v>237</v>
      </c>
      <c r="H15" s="75">
        <v>6.2814736284124004</v>
      </c>
      <c r="I15" s="74">
        <v>3536</v>
      </c>
      <c r="J15" s="75">
        <v>93.7185263715876</v>
      </c>
      <c r="K15" s="74">
        <v>16</v>
      </c>
      <c r="L15" s="76">
        <v>0.45248868778280499</v>
      </c>
      <c r="M15" s="77">
        <v>17</v>
      </c>
      <c r="N15" s="76">
        <v>0.480769230769231</v>
      </c>
      <c r="O15" s="77">
        <v>1171</v>
      </c>
      <c r="P15" s="76">
        <v>33.116515837104103</v>
      </c>
      <c r="Q15" s="77">
        <v>988</v>
      </c>
      <c r="R15" s="76">
        <v>27.9411764705882</v>
      </c>
      <c r="S15" s="77">
        <v>1267</v>
      </c>
      <c r="T15" s="76">
        <v>35.831447963800898</v>
      </c>
      <c r="U15" s="77">
        <v>4</v>
      </c>
      <c r="V15" s="76">
        <v>0.113122171945701</v>
      </c>
      <c r="W15" s="78">
        <v>73</v>
      </c>
      <c r="X15" s="75">
        <v>2.06447963800905</v>
      </c>
      <c r="Y15" s="74">
        <v>250</v>
      </c>
      <c r="Z15" s="79">
        <v>6.6260270341903</v>
      </c>
      <c r="AA15" s="125">
        <v>1122</v>
      </c>
      <c r="AB15" s="126">
        <v>100</v>
      </c>
      <c r="AC15" s="153"/>
      <c r="AD15" s="153"/>
      <c r="AE15" s="153"/>
      <c r="AF15" s="153"/>
    </row>
    <row r="16" spans="1:44" s="6" customFormat="1" ht="15" customHeight="1">
      <c r="A16" s="1" t="s">
        <v>1</v>
      </c>
      <c r="B16" s="162" t="s">
        <v>16</v>
      </c>
      <c r="C16" s="13"/>
      <c r="D16" s="14" t="s">
        <v>2</v>
      </c>
      <c r="E16" s="80">
        <v>2540</v>
      </c>
      <c r="F16" s="81">
        <v>78.419265205310296</v>
      </c>
      <c r="G16" s="80">
        <v>139</v>
      </c>
      <c r="H16" s="81">
        <v>4.29144797777092</v>
      </c>
      <c r="I16" s="80">
        <v>2401</v>
      </c>
      <c r="J16" s="81">
        <v>74.127817227539396</v>
      </c>
      <c r="K16" s="80">
        <v>5</v>
      </c>
      <c r="L16" s="82">
        <v>0.16334531198954599</v>
      </c>
      <c r="M16" s="83">
        <v>7</v>
      </c>
      <c r="N16" s="82">
        <v>0.22868343678536401</v>
      </c>
      <c r="O16" s="83">
        <v>839</v>
      </c>
      <c r="P16" s="82">
        <v>27.409343351845799</v>
      </c>
      <c r="Q16" s="83">
        <v>763</v>
      </c>
      <c r="R16" s="82">
        <v>24.926494609604699</v>
      </c>
      <c r="S16" s="83">
        <v>720</v>
      </c>
      <c r="T16" s="82">
        <v>23.521724926494599</v>
      </c>
      <c r="U16" s="83">
        <v>0</v>
      </c>
      <c r="V16" s="82">
        <v>0</v>
      </c>
      <c r="W16" s="84">
        <v>67</v>
      </c>
      <c r="X16" s="81">
        <v>2.18882718065991</v>
      </c>
      <c r="Y16" s="80">
        <v>141</v>
      </c>
      <c r="Z16" s="85">
        <v>4.3531954306884799</v>
      </c>
      <c r="AA16" s="127">
        <v>1122</v>
      </c>
      <c r="AB16" s="128">
        <v>100</v>
      </c>
      <c r="AC16" s="153"/>
      <c r="AD16" s="153"/>
      <c r="AE16" s="153"/>
      <c r="AF16" s="153"/>
    </row>
    <row r="17" spans="1:32" s="6" customFormat="1" ht="15" customHeight="1">
      <c r="A17" s="1" t="s">
        <v>1</v>
      </c>
      <c r="B17" s="162" t="s">
        <v>16</v>
      </c>
      <c r="C17" s="13" t="s">
        <v>8</v>
      </c>
      <c r="D17" s="17" t="s">
        <v>4</v>
      </c>
      <c r="E17" s="80">
        <v>699</v>
      </c>
      <c r="F17" s="81">
        <v>21.5807347946897</v>
      </c>
      <c r="G17" s="102">
        <v>39</v>
      </c>
      <c r="H17" s="81">
        <v>1.2040753318925601</v>
      </c>
      <c r="I17" s="80">
        <v>660</v>
      </c>
      <c r="J17" s="81">
        <v>20.3766594627972</v>
      </c>
      <c r="K17" s="102" t="s">
        <v>40</v>
      </c>
      <c r="L17" s="82">
        <v>6.5338124795818395E-2</v>
      </c>
      <c r="M17" s="83">
        <v>0</v>
      </c>
      <c r="N17" s="82">
        <v>0</v>
      </c>
      <c r="O17" s="83">
        <v>246</v>
      </c>
      <c r="P17" s="82">
        <v>8.0365893498856593</v>
      </c>
      <c r="Q17" s="83">
        <v>219</v>
      </c>
      <c r="R17" s="82">
        <v>7.1545246651421097</v>
      </c>
      <c r="S17" s="83">
        <v>173</v>
      </c>
      <c r="T17" s="82">
        <v>5.6517477948382897</v>
      </c>
      <c r="U17" s="83">
        <v>0</v>
      </c>
      <c r="V17" s="82">
        <v>0</v>
      </c>
      <c r="W17" s="84">
        <v>20</v>
      </c>
      <c r="X17" s="81">
        <v>0.65338124795818397</v>
      </c>
      <c r="Y17" s="80">
        <v>50</v>
      </c>
      <c r="Z17" s="85">
        <v>1.54368632293918</v>
      </c>
      <c r="AA17" s="127">
        <v>1122</v>
      </c>
      <c r="AB17" s="128">
        <v>100</v>
      </c>
      <c r="AC17" s="153"/>
      <c r="AD17" s="153"/>
      <c r="AE17" s="153"/>
      <c r="AF17" s="153"/>
    </row>
    <row r="18" spans="1:32" s="6" customFormat="1" ht="15" customHeight="1">
      <c r="A18" s="1" t="s">
        <v>1</v>
      </c>
      <c r="B18" s="162" t="s">
        <v>16</v>
      </c>
      <c r="C18" s="18"/>
      <c r="D18" s="19" t="s">
        <v>5</v>
      </c>
      <c r="E18" s="86">
        <v>3239</v>
      </c>
      <c r="F18" s="87">
        <v>100</v>
      </c>
      <c r="G18" s="86">
        <v>178</v>
      </c>
      <c r="H18" s="87">
        <v>5.4955233096634801</v>
      </c>
      <c r="I18" s="86">
        <v>3061</v>
      </c>
      <c r="J18" s="87">
        <v>94.504476690336503</v>
      </c>
      <c r="K18" s="86">
        <v>7</v>
      </c>
      <c r="L18" s="88">
        <v>0.22868343678536401</v>
      </c>
      <c r="M18" s="89">
        <v>7</v>
      </c>
      <c r="N18" s="88">
        <v>0.22868343678536401</v>
      </c>
      <c r="O18" s="89">
        <v>1085</v>
      </c>
      <c r="P18" s="88">
        <v>35.4459327017315</v>
      </c>
      <c r="Q18" s="89">
        <v>982</v>
      </c>
      <c r="R18" s="88">
        <v>32.081019274746801</v>
      </c>
      <c r="S18" s="89">
        <v>893</v>
      </c>
      <c r="T18" s="88">
        <v>29.173472721332899</v>
      </c>
      <c r="U18" s="89">
        <v>0</v>
      </c>
      <c r="V18" s="88">
        <v>0</v>
      </c>
      <c r="W18" s="90">
        <v>87</v>
      </c>
      <c r="X18" s="87">
        <v>2.8422084286181</v>
      </c>
      <c r="Y18" s="86">
        <v>191</v>
      </c>
      <c r="Z18" s="91">
        <v>5.8968817536276603</v>
      </c>
      <c r="AA18" s="129">
        <v>1122</v>
      </c>
      <c r="AB18" s="130">
        <v>100</v>
      </c>
      <c r="AC18" s="153"/>
      <c r="AD18" s="153"/>
      <c r="AE18" s="153"/>
      <c r="AF18" s="153"/>
    </row>
    <row r="19" spans="1:32" s="6" customFormat="1" ht="15" customHeight="1">
      <c r="A19" s="1" t="s">
        <v>1</v>
      </c>
      <c r="B19" s="162" t="s">
        <v>16</v>
      </c>
      <c r="C19" s="7"/>
      <c r="D19" s="8" t="s">
        <v>2</v>
      </c>
      <c r="E19" s="69">
        <v>5365</v>
      </c>
      <c r="F19" s="68">
        <v>76.642857142857096</v>
      </c>
      <c r="G19" s="69">
        <v>309</v>
      </c>
      <c r="H19" s="68">
        <v>4.4142857142857101</v>
      </c>
      <c r="I19" s="69">
        <v>5056</v>
      </c>
      <c r="J19" s="68">
        <v>72.228571428571399</v>
      </c>
      <c r="K19" s="69">
        <v>16</v>
      </c>
      <c r="L19" s="70">
        <v>0.24282895735316401</v>
      </c>
      <c r="M19" s="71">
        <v>22</v>
      </c>
      <c r="N19" s="70">
        <v>0.333889816360601</v>
      </c>
      <c r="O19" s="71">
        <v>1673</v>
      </c>
      <c r="P19" s="70">
        <v>25.390802853240199</v>
      </c>
      <c r="Q19" s="71">
        <v>1491</v>
      </c>
      <c r="R19" s="70">
        <v>22.628623463347999</v>
      </c>
      <c r="S19" s="71">
        <v>1736</v>
      </c>
      <c r="T19" s="70">
        <v>26.346941872818299</v>
      </c>
      <c r="U19" s="98" t="s">
        <v>40</v>
      </c>
      <c r="V19" s="70">
        <v>3.0353619669145501E-2</v>
      </c>
      <c r="W19" s="72">
        <v>116</v>
      </c>
      <c r="X19" s="68">
        <v>1.7605099408104401</v>
      </c>
      <c r="Y19" s="69">
        <v>309</v>
      </c>
      <c r="Z19" s="73">
        <v>4.4142857142857101</v>
      </c>
      <c r="AA19" s="123">
        <v>1122</v>
      </c>
      <c r="AB19" s="124">
        <v>100</v>
      </c>
      <c r="AC19" s="153"/>
      <c r="AD19" s="153"/>
      <c r="AE19" s="153"/>
      <c r="AF19" s="153"/>
    </row>
    <row r="20" spans="1:32" s="6" customFormat="1" ht="15" customHeight="1">
      <c r="A20" s="1" t="s">
        <v>1</v>
      </c>
      <c r="B20" s="162" t="s">
        <v>16</v>
      </c>
      <c r="C20" s="7" t="s">
        <v>9</v>
      </c>
      <c r="D20" s="22" t="s">
        <v>4</v>
      </c>
      <c r="E20" s="69">
        <v>1635</v>
      </c>
      <c r="F20" s="68">
        <v>23.3571428571429</v>
      </c>
      <c r="G20" s="69">
        <v>102</v>
      </c>
      <c r="H20" s="68">
        <v>1.45714285714286</v>
      </c>
      <c r="I20" s="69">
        <v>1533</v>
      </c>
      <c r="J20" s="68">
        <v>21.9</v>
      </c>
      <c r="K20" s="69">
        <v>7</v>
      </c>
      <c r="L20" s="70">
        <v>0.106237668842009</v>
      </c>
      <c r="M20" s="98" t="s">
        <v>40</v>
      </c>
      <c r="N20" s="70">
        <v>3.0353619669145501E-2</v>
      </c>
      <c r="O20" s="71">
        <v>585</v>
      </c>
      <c r="P20" s="70">
        <v>8.8784337532250692</v>
      </c>
      <c r="Q20" s="71">
        <v>479</v>
      </c>
      <c r="R20" s="70">
        <v>7.2696919107603604</v>
      </c>
      <c r="S20" s="71">
        <v>417</v>
      </c>
      <c r="T20" s="70">
        <v>6.32872970101685</v>
      </c>
      <c r="U20" s="98" t="s">
        <v>40</v>
      </c>
      <c r="V20" s="70">
        <v>3.0353619669145501E-2</v>
      </c>
      <c r="W20" s="72">
        <v>41</v>
      </c>
      <c r="X20" s="68">
        <v>0.622249203217484</v>
      </c>
      <c r="Y20" s="69">
        <v>136</v>
      </c>
      <c r="Z20" s="73">
        <v>1.94285714285714</v>
      </c>
      <c r="AA20" s="123">
        <v>1122</v>
      </c>
      <c r="AB20" s="124">
        <v>100</v>
      </c>
      <c r="AC20" s="153"/>
      <c r="AD20" s="153"/>
      <c r="AE20" s="153"/>
      <c r="AF20" s="153"/>
    </row>
    <row r="21" spans="1:32" s="6" customFormat="1" ht="15" customHeight="1">
      <c r="A21" s="1" t="s">
        <v>1</v>
      </c>
      <c r="B21" s="162" t="s">
        <v>16</v>
      </c>
      <c r="C21" s="9"/>
      <c r="D21" s="10" t="s">
        <v>5</v>
      </c>
      <c r="E21" s="74">
        <v>7000</v>
      </c>
      <c r="F21" s="75">
        <v>100</v>
      </c>
      <c r="G21" s="74">
        <v>411</v>
      </c>
      <c r="H21" s="75">
        <v>5.8714285714285701</v>
      </c>
      <c r="I21" s="74">
        <v>6589</v>
      </c>
      <c r="J21" s="75">
        <v>94.128571428571405</v>
      </c>
      <c r="K21" s="74">
        <v>23</v>
      </c>
      <c r="L21" s="76">
        <v>0.34906662619517398</v>
      </c>
      <c r="M21" s="77">
        <v>24</v>
      </c>
      <c r="N21" s="76">
        <v>0.36424343602974701</v>
      </c>
      <c r="O21" s="77">
        <v>2258</v>
      </c>
      <c r="P21" s="76">
        <v>34.269236606465299</v>
      </c>
      <c r="Q21" s="77">
        <v>1970</v>
      </c>
      <c r="R21" s="76">
        <v>29.8983153741084</v>
      </c>
      <c r="S21" s="77">
        <v>2153</v>
      </c>
      <c r="T21" s="76">
        <v>32.675671573835203</v>
      </c>
      <c r="U21" s="77">
        <v>4</v>
      </c>
      <c r="V21" s="76">
        <v>6.07072393382911E-2</v>
      </c>
      <c r="W21" s="78">
        <v>157</v>
      </c>
      <c r="X21" s="75">
        <v>2.3827591440279301</v>
      </c>
      <c r="Y21" s="74">
        <v>445</v>
      </c>
      <c r="Z21" s="79">
        <v>6.3571428571428603</v>
      </c>
      <c r="AA21" s="125">
        <v>1122</v>
      </c>
      <c r="AB21" s="126">
        <v>100</v>
      </c>
      <c r="AC21" s="153"/>
      <c r="AD21" s="153"/>
      <c r="AE21" s="153"/>
      <c r="AF21" s="153"/>
    </row>
    <row r="22" spans="1:32" s="6" customFormat="1" ht="15" customHeight="1">
      <c r="A22" s="1" t="s">
        <v>1</v>
      </c>
      <c r="B22" s="162" t="s">
        <v>16</v>
      </c>
      <c r="C22" s="13"/>
      <c r="D22" s="14" t="s">
        <v>2</v>
      </c>
      <c r="E22" s="80">
        <v>211</v>
      </c>
      <c r="F22" s="81">
        <v>83.070866141732296</v>
      </c>
      <c r="G22" s="80">
        <v>16</v>
      </c>
      <c r="H22" s="81">
        <v>6.2992125984251999</v>
      </c>
      <c r="I22" s="80">
        <v>195</v>
      </c>
      <c r="J22" s="81">
        <v>76.771653543307096</v>
      </c>
      <c r="K22" s="102">
        <v>0</v>
      </c>
      <c r="L22" s="82">
        <v>0</v>
      </c>
      <c r="M22" s="83">
        <v>0</v>
      </c>
      <c r="N22" s="82">
        <v>0</v>
      </c>
      <c r="O22" s="83">
        <v>53</v>
      </c>
      <c r="P22" s="82">
        <v>22.457627118644101</v>
      </c>
      <c r="Q22" s="83">
        <v>46</v>
      </c>
      <c r="R22" s="82">
        <v>19.491525423728799</v>
      </c>
      <c r="S22" s="83">
        <v>94</v>
      </c>
      <c r="T22" s="82">
        <v>39.830508474576298</v>
      </c>
      <c r="U22" s="83">
        <v>0</v>
      </c>
      <c r="V22" s="82">
        <v>0</v>
      </c>
      <c r="W22" s="104" t="s">
        <v>40</v>
      </c>
      <c r="X22" s="81">
        <v>0.84745762711864403</v>
      </c>
      <c r="Y22" s="102">
        <v>14</v>
      </c>
      <c r="Z22" s="85">
        <v>5.5118110236220499</v>
      </c>
      <c r="AA22" s="127">
        <v>1122</v>
      </c>
      <c r="AB22" s="128">
        <v>100</v>
      </c>
      <c r="AC22" s="153"/>
      <c r="AD22" s="153"/>
      <c r="AE22" s="153"/>
      <c r="AF22" s="153"/>
    </row>
    <row r="23" spans="1:32" s="6" customFormat="1" ht="15" customHeight="1">
      <c r="A23" s="1" t="s">
        <v>1</v>
      </c>
      <c r="B23" s="162" t="s">
        <v>16</v>
      </c>
      <c r="C23" s="13" t="s">
        <v>10</v>
      </c>
      <c r="D23" s="17" t="s">
        <v>4</v>
      </c>
      <c r="E23" s="80">
        <v>43</v>
      </c>
      <c r="F23" s="81">
        <v>16.929133858267701</v>
      </c>
      <c r="G23" s="102" t="s">
        <v>40</v>
      </c>
      <c r="H23" s="81">
        <v>0.78740157480314998</v>
      </c>
      <c r="I23" s="80">
        <v>41</v>
      </c>
      <c r="J23" s="81">
        <v>16.141732283464599</v>
      </c>
      <c r="K23" s="102" t="s">
        <v>40</v>
      </c>
      <c r="L23" s="82">
        <v>0.84745762711864403</v>
      </c>
      <c r="M23" s="83">
        <v>0</v>
      </c>
      <c r="N23" s="82">
        <v>0</v>
      </c>
      <c r="O23" s="83">
        <v>15</v>
      </c>
      <c r="P23" s="82">
        <v>6.3559322033898296</v>
      </c>
      <c r="Q23" s="83">
        <v>6</v>
      </c>
      <c r="R23" s="82">
        <v>2.5423728813559299</v>
      </c>
      <c r="S23" s="103">
        <v>16</v>
      </c>
      <c r="T23" s="82">
        <v>6.7796610169491496</v>
      </c>
      <c r="U23" s="83">
        <v>0</v>
      </c>
      <c r="V23" s="82">
        <v>0</v>
      </c>
      <c r="W23" s="104" t="s">
        <v>40</v>
      </c>
      <c r="X23" s="81">
        <v>0.84745762711864403</v>
      </c>
      <c r="Y23" s="102">
        <v>4</v>
      </c>
      <c r="Z23" s="85">
        <v>1.5748031496063</v>
      </c>
      <c r="AA23" s="127">
        <v>1122</v>
      </c>
      <c r="AB23" s="128">
        <v>100</v>
      </c>
      <c r="AC23" s="153"/>
      <c r="AD23" s="153"/>
      <c r="AE23" s="153"/>
      <c r="AF23" s="153"/>
    </row>
    <row r="24" spans="1:32" s="6" customFormat="1" ht="15" customHeight="1">
      <c r="A24" s="1" t="s">
        <v>1</v>
      </c>
      <c r="B24" s="162" t="s">
        <v>16</v>
      </c>
      <c r="C24" s="18"/>
      <c r="D24" s="19" t="s">
        <v>5</v>
      </c>
      <c r="E24" s="86">
        <v>254</v>
      </c>
      <c r="F24" s="87">
        <v>100</v>
      </c>
      <c r="G24" s="108">
        <v>18</v>
      </c>
      <c r="H24" s="87">
        <v>7.0866141732283499</v>
      </c>
      <c r="I24" s="86">
        <v>236</v>
      </c>
      <c r="J24" s="87">
        <v>92.913385826771702</v>
      </c>
      <c r="K24" s="108" t="s">
        <v>40</v>
      </c>
      <c r="L24" s="88">
        <v>0.84745762711864403</v>
      </c>
      <c r="M24" s="89">
        <v>0</v>
      </c>
      <c r="N24" s="88">
        <v>0</v>
      </c>
      <c r="O24" s="89">
        <v>68</v>
      </c>
      <c r="P24" s="88">
        <v>28.8135593220339</v>
      </c>
      <c r="Q24" s="89">
        <v>52</v>
      </c>
      <c r="R24" s="88">
        <v>22.033898305084701</v>
      </c>
      <c r="S24" s="89">
        <v>110</v>
      </c>
      <c r="T24" s="88">
        <v>46.610169491525397</v>
      </c>
      <c r="U24" s="89">
        <v>0</v>
      </c>
      <c r="V24" s="88">
        <v>0</v>
      </c>
      <c r="W24" s="105">
        <v>4</v>
      </c>
      <c r="X24" s="87">
        <v>1.6949152542372901</v>
      </c>
      <c r="Y24" s="86">
        <v>18</v>
      </c>
      <c r="Z24" s="91">
        <v>7.0866141732283499</v>
      </c>
      <c r="AA24" s="129">
        <v>1122</v>
      </c>
      <c r="AB24" s="130">
        <v>100</v>
      </c>
      <c r="AC24" s="153"/>
      <c r="AD24" s="153"/>
      <c r="AE24" s="153"/>
      <c r="AF24" s="153"/>
    </row>
    <row r="25" spans="1:32" s="6" customFormat="1" ht="15" customHeight="1">
      <c r="A25" s="1" t="s">
        <v>1</v>
      </c>
      <c r="B25" s="162" t="s">
        <v>16</v>
      </c>
      <c r="C25" s="7"/>
      <c r="D25" s="8" t="s">
        <v>2</v>
      </c>
      <c r="E25" s="69">
        <v>12</v>
      </c>
      <c r="F25" s="68">
        <v>85.714285714285694</v>
      </c>
      <c r="G25" s="69">
        <v>0</v>
      </c>
      <c r="H25" s="68">
        <v>0</v>
      </c>
      <c r="I25" s="69">
        <v>12</v>
      </c>
      <c r="J25" s="68">
        <v>85.714285714285694</v>
      </c>
      <c r="K25" s="69">
        <v>0</v>
      </c>
      <c r="L25" s="70">
        <v>0</v>
      </c>
      <c r="M25" s="71">
        <v>0</v>
      </c>
      <c r="N25" s="70">
        <v>0</v>
      </c>
      <c r="O25" s="98" t="s">
        <v>40</v>
      </c>
      <c r="P25" s="70">
        <v>14.285714285714301</v>
      </c>
      <c r="Q25" s="71">
        <v>4</v>
      </c>
      <c r="R25" s="70">
        <v>28.571428571428601</v>
      </c>
      <c r="S25" s="71">
        <v>6</v>
      </c>
      <c r="T25" s="70">
        <v>42.857142857142897</v>
      </c>
      <c r="U25" s="71">
        <v>0</v>
      </c>
      <c r="V25" s="70">
        <v>0</v>
      </c>
      <c r="W25" s="72">
        <v>0</v>
      </c>
      <c r="X25" s="68">
        <v>0</v>
      </c>
      <c r="Y25" s="69">
        <v>0</v>
      </c>
      <c r="Z25" s="73">
        <v>0</v>
      </c>
      <c r="AA25" s="123">
        <v>1122</v>
      </c>
      <c r="AB25" s="124">
        <v>100</v>
      </c>
      <c r="AC25" s="153"/>
      <c r="AD25" s="153"/>
      <c r="AE25" s="153"/>
      <c r="AF25" s="153"/>
    </row>
    <row r="26" spans="1:32" s="6" customFormat="1" ht="15" customHeight="1">
      <c r="A26" s="1" t="s">
        <v>1</v>
      </c>
      <c r="B26" s="162" t="s">
        <v>16</v>
      </c>
      <c r="C26" s="7" t="s">
        <v>11</v>
      </c>
      <c r="D26" s="22" t="s">
        <v>4</v>
      </c>
      <c r="E26" s="106" t="s">
        <v>40</v>
      </c>
      <c r="F26" s="68">
        <v>14.285714285714301</v>
      </c>
      <c r="G26" s="69">
        <v>0</v>
      </c>
      <c r="H26" s="68">
        <v>0</v>
      </c>
      <c r="I26" s="106" t="s">
        <v>40</v>
      </c>
      <c r="J26" s="68">
        <v>14.285714285714301</v>
      </c>
      <c r="K26" s="69">
        <v>0</v>
      </c>
      <c r="L26" s="70">
        <v>0</v>
      </c>
      <c r="M26" s="71">
        <v>0</v>
      </c>
      <c r="N26" s="70">
        <v>0</v>
      </c>
      <c r="O26" s="98" t="s">
        <v>40</v>
      </c>
      <c r="P26" s="70">
        <v>14.285714285714301</v>
      </c>
      <c r="Q26" s="71">
        <v>0</v>
      </c>
      <c r="R26" s="70">
        <v>0</v>
      </c>
      <c r="S26" s="71">
        <v>0</v>
      </c>
      <c r="T26" s="70">
        <v>0</v>
      </c>
      <c r="U26" s="71">
        <v>0</v>
      </c>
      <c r="V26" s="70">
        <v>0</v>
      </c>
      <c r="W26" s="72">
        <v>0</v>
      </c>
      <c r="X26" s="68">
        <v>0</v>
      </c>
      <c r="Y26" s="69">
        <v>0</v>
      </c>
      <c r="Z26" s="73">
        <v>0</v>
      </c>
      <c r="AA26" s="123">
        <v>1122</v>
      </c>
      <c r="AB26" s="124">
        <v>100</v>
      </c>
      <c r="AC26" s="153"/>
      <c r="AD26" s="153"/>
      <c r="AE26" s="153"/>
      <c r="AF26" s="153"/>
    </row>
    <row r="27" spans="1:32" s="6" customFormat="1" ht="15" customHeight="1">
      <c r="A27" s="1" t="s">
        <v>1</v>
      </c>
      <c r="B27" s="162" t="s">
        <v>16</v>
      </c>
      <c r="C27" s="9"/>
      <c r="D27" s="10" t="s">
        <v>5</v>
      </c>
      <c r="E27" s="74">
        <v>14</v>
      </c>
      <c r="F27" s="75">
        <v>100</v>
      </c>
      <c r="G27" s="74">
        <v>0</v>
      </c>
      <c r="H27" s="75">
        <v>0</v>
      </c>
      <c r="I27" s="74">
        <v>14</v>
      </c>
      <c r="J27" s="75">
        <v>100</v>
      </c>
      <c r="K27" s="74">
        <v>0</v>
      </c>
      <c r="L27" s="76">
        <v>0</v>
      </c>
      <c r="M27" s="77">
        <v>0</v>
      </c>
      <c r="N27" s="76">
        <v>0</v>
      </c>
      <c r="O27" s="77">
        <v>4</v>
      </c>
      <c r="P27" s="76">
        <v>28.571428571428601</v>
      </c>
      <c r="Q27" s="77">
        <v>4</v>
      </c>
      <c r="R27" s="76">
        <v>28.571428571428601</v>
      </c>
      <c r="S27" s="77">
        <v>6</v>
      </c>
      <c r="T27" s="76">
        <v>42.857142857142897</v>
      </c>
      <c r="U27" s="77">
        <v>0</v>
      </c>
      <c r="V27" s="76">
        <v>0</v>
      </c>
      <c r="W27" s="78">
        <v>0</v>
      </c>
      <c r="X27" s="75">
        <v>0</v>
      </c>
      <c r="Y27" s="74">
        <v>0</v>
      </c>
      <c r="Z27" s="79">
        <v>0</v>
      </c>
      <c r="AA27" s="125">
        <v>1122</v>
      </c>
      <c r="AB27" s="126">
        <v>100</v>
      </c>
      <c r="AC27" s="153"/>
      <c r="AD27" s="153"/>
      <c r="AE27" s="153"/>
      <c r="AF27" s="153"/>
    </row>
    <row r="28" spans="1:32" s="6" customFormat="1" ht="15" customHeight="1">
      <c r="A28" s="1" t="s">
        <v>1</v>
      </c>
      <c r="B28" s="162" t="s">
        <v>16</v>
      </c>
      <c r="C28" s="13"/>
      <c r="D28" s="14" t="s">
        <v>2</v>
      </c>
      <c r="E28" s="80">
        <v>219</v>
      </c>
      <c r="F28" s="81">
        <v>83.269961977186298</v>
      </c>
      <c r="G28" s="80">
        <v>15</v>
      </c>
      <c r="H28" s="81">
        <v>5.7034220532319404</v>
      </c>
      <c r="I28" s="80">
        <v>204</v>
      </c>
      <c r="J28" s="81">
        <v>77.566539923954394</v>
      </c>
      <c r="K28" s="80">
        <v>0</v>
      </c>
      <c r="L28" s="82">
        <v>0</v>
      </c>
      <c r="M28" s="83">
        <v>0</v>
      </c>
      <c r="N28" s="82">
        <v>0</v>
      </c>
      <c r="O28" s="83">
        <v>54</v>
      </c>
      <c r="P28" s="82">
        <v>21.951219512195099</v>
      </c>
      <c r="Q28" s="83">
        <v>50</v>
      </c>
      <c r="R28" s="82">
        <v>20.325203252032502</v>
      </c>
      <c r="S28" s="83">
        <v>98</v>
      </c>
      <c r="T28" s="82">
        <v>39.837398373983703</v>
      </c>
      <c r="U28" s="83">
        <v>0</v>
      </c>
      <c r="V28" s="82">
        <v>0</v>
      </c>
      <c r="W28" s="104" t="s">
        <v>40</v>
      </c>
      <c r="X28" s="81">
        <v>0.81300813008130102</v>
      </c>
      <c r="Y28" s="80">
        <v>14</v>
      </c>
      <c r="Z28" s="85">
        <v>5.3231939163498101</v>
      </c>
      <c r="AA28" s="127">
        <v>1122</v>
      </c>
      <c r="AB28" s="128">
        <v>100</v>
      </c>
      <c r="AC28" s="153"/>
      <c r="AD28" s="153"/>
      <c r="AE28" s="153"/>
      <c r="AF28" s="153"/>
    </row>
    <row r="29" spans="1:32" s="6" customFormat="1" ht="15" customHeight="1">
      <c r="A29" s="1" t="s">
        <v>1</v>
      </c>
      <c r="B29" s="162" t="s">
        <v>16</v>
      </c>
      <c r="C29" s="13" t="s">
        <v>12</v>
      </c>
      <c r="D29" s="17" t="s">
        <v>4</v>
      </c>
      <c r="E29" s="80">
        <v>44</v>
      </c>
      <c r="F29" s="81">
        <v>16.730038022813702</v>
      </c>
      <c r="G29" s="102" t="s">
        <v>40</v>
      </c>
      <c r="H29" s="81">
        <v>0.76045627376425895</v>
      </c>
      <c r="I29" s="80">
        <v>42</v>
      </c>
      <c r="J29" s="81">
        <v>15.9695817490494</v>
      </c>
      <c r="K29" s="102" t="s">
        <v>40</v>
      </c>
      <c r="L29" s="82">
        <v>0.81300813008130102</v>
      </c>
      <c r="M29" s="83">
        <v>0</v>
      </c>
      <c r="N29" s="82">
        <v>0</v>
      </c>
      <c r="O29" s="83">
        <v>16</v>
      </c>
      <c r="P29" s="82">
        <v>6.5040650406504099</v>
      </c>
      <c r="Q29" s="83">
        <v>6</v>
      </c>
      <c r="R29" s="82">
        <v>2.4390243902439002</v>
      </c>
      <c r="S29" s="103">
        <v>16</v>
      </c>
      <c r="T29" s="82">
        <v>6.5040650406504099</v>
      </c>
      <c r="U29" s="83">
        <v>0</v>
      </c>
      <c r="V29" s="82">
        <v>0</v>
      </c>
      <c r="W29" s="104" t="s">
        <v>40</v>
      </c>
      <c r="X29" s="81">
        <v>0.81300813008130102</v>
      </c>
      <c r="Y29" s="102">
        <v>4</v>
      </c>
      <c r="Z29" s="85">
        <v>1.5209125475285199</v>
      </c>
      <c r="AA29" s="127">
        <v>1122</v>
      </c>
      <c r="AB29" s="128">
        <v>100</v>
      </c>
      <c r="AC29" s="153"/>
      <c r="AD29" s="153"/>
      <c r="AE29" s="153"/>
      <c r="AF29" s="153"/>
    </row>
    <row r="30" spans="1:32" s="6" customFormat="1" ht="15" customHeight="1">
      <c r="A30" s="1" t="s">
        <v>1</v>
      </c>
      <c r="B30" s="162" t="s">
        <v>16</v>
      </c>
      <c r="C30" s="18"/>
      <c r="D30" s="19" t="s">
        <v>5</v>
      </c>
      <c r="E30" s="86">
        <v>263</v>
      </c>
      <c r="F30" s="87">
        <v>100</v>
      </c>
      <c r="G30" s="108">
        <v>17</v>
      </c>
      <c r="H30" s="87">
        <v>6.4638783269962001</v>
      </c>
      <c r="I30" s="86">
        <v>246</v>
      </c>
      <c r="J30" s="87">
        <v>93.536121673003805</v>
      </c>
      <c r="K30" s="108" t="s">
        <v>40</v>
      </c>
      <c r="L30" s="88">
        <v>0.81300813008130102</v>
      </c>
      <c r="M30" s="89">
        <v>0</v>
      </c>
      <c r="N30" s="88">
        <v>0</v>
      </c>
      <c r="O30" s="89">
        <v>70</v>
      </c>
      <c r="P30" s="88">
        <v>28.455284552845502</v>
      </c>
      <c r="Q30" s="89">
        <v>56</v>
      </c>
      <c r="R30" s="88">
        <v>22.764227642276399</v>
      </c>
      <c r="S30" s="89">
        <v>114</v>
      </c>
      <c r="T30" s="88">
        <v>46.341463414634099</v>
      </c>
      <c r="U30" s="89">
        <v>0</v>
      </c>
      <c r="V30" s="88">
        <v>0</v>
      </c>
      <c r="W30" s="105">
        <v>4</v>
      </c>
      <c r="X30" s="87">
        <v>1.6260162601626</v>
      </c>
      <c r="Y30" s="86">
        <v>18</v>
      </c>
      <c r="Z30" s="91">
        <v>6.8441064638783304</v>
      </c>
      <c r="AA30" s="129">
        <v>1122</v>
      </c>
      <c r="AB30" s="130">
        <v>100</v>
      </c>
      <c r="AC30" s="153"/>
      <c r="AD30" s="153"/>
      <c r="AE30" s="153"/>
      <c r="AF30" s="153"/>
    </row>
    <row r="31" spans="1:32" s="6" customFormat="1" ht="15" customHeight="1">
      <c r="A31" s="1" t="s">
        <v>1</v>
      </c>
      <c r="B31" s="162" t="s">
        <v>16</v>
      </c>
      <c r="C31" s="7"/>
      <c r="D31" s="23" t="s">
        <v>2</v>
      </c>
      <c r="E31" s="69">
        <v>89</v>
      </c>
      <c r="F31" s="68">
        <v>87.254901960784295</v>
      </c>
      <c r="G31" s="69">
        <v>4</v>
      </c>
      <c r="H31" s="68">
        <v>3.9215686274509798</v>
      </c>
      <c r="I31" s="69">
        <v>85</v>
      </c>
      <c r="J31" s="68">
        <v>83.3333333333333</v>
      </c>
      <c r="K31" s="69">
        <v>0</v>
      </c>
      <c r="L31" s="70">
        <v>0</v>
      </c>
      <c r="M31" s="71">
        <v>0</v>
      </c>
      <c r="N31" s="70">
        <v>0</v>
      </c>
      <c r="O31" s="71">
        <v>20</v>
      </c>
      <c r="P31" s="70">
        <v>20.8333333333333</v>
      </c>
      <c r="Q31" s="71">
        <v>18</v>
      </c>
      <c r="R31" s="70">
        <v>18.75</v>
      </c>
      <c r="S31" s="71">
        <v>45</v>
      </c>
      <c r="T31" s="70">
        <v>46.875</v>
      </c>
      <c r="U31" s="71">
        <v>0</v>
      </c>
      <c r="V31" s="70">
        <v>0</v>
      </c>
      <c r="W31" s="99" t="s">
        <v>40</v>
      </c>
      <c r="X31" s="68">
        <v>2.0833333333333299</v>
      </c>
      <c r="Y31" s="106" t="s">
        <v>40</v>
      </c>
      <c r="Z31" s="73">
        <v>1.9607843137254899</v>
      </c>
      <c r="AA31" s="123">
        <v>1122</v>
      </c>
      <c r="AB31" s="124">
        <v>100</v>
      </c>
      <c r="AC31" s="153"/>
      <c r="AD31" s="153"/>
      <c r="AE31" s="153"/>
      <c r="AF31" s="153"/>
    </row>
    <row r="32" spans="1:32" s="6" customFormat="1" ht="15" customHeight="1">
      <c r="A32" s="1" t="s">
        <v>1</v>
      </c>
      <c r="B32" s="162" t="s">
        <v>16</v>
      </c>
      <c r="C32" s="7" t="s">
        <v>13</v>
      </c>
      <c r="D32" s="22" t="s">
        <v>4</v>
      </c>
      <c r="E32" s="69">
        <v>13</v>
      </c>
      <c r="F32" s="68">
        <v>12.7450980392157</v>
      </c>
      <c r="G32" s="106" t="s">
        <v>40</v>
      </c>
      <c r="H32" s="68">
        <v>1.9607843137254899</v>
      </c>
      <c r="I32" s="69">
        <v>11</v>
      </c>
      <c r="J32" s="68">
        <v>10.7843137254902</v>
      </c>
      <c r="K32" s="69">
        <v>0</v>
      </c>
      <c r="L32" s="70">
        <v>0</v>
      </c>
      <c r="M32" s="71">
        <v>0</v>
      </c>
      <c r="N32" s="70">
        <v>0</v>
      </c>
      <c r="O32" s="98" t="s">
        <v>40</v>
      </c>
      <c r="P32" s="70">
        <v>2.0833333333333299</v>
      </c>
      <c r="Q32" s="98" t="s">
        <v>40</v>
      </c>
      <c r="R32" s="70">
        <v>2.0833333333333299</v>
      </c>
      <c r="S32" s="71">
        <v>7</v>
      </c>
      <c r="T32" s="70">
        <v>7.2916666666666696</v>
      </c>
      <c r="U32" s="71">
        <v>0</v>
      </c>
      <c r="V32" s="70">
        <v>0</v>
      </c>
      <c r="W32" s="72">
        <v>0</v>
      </c>
      <c r="X32" s="68">
        <v>0</v>
      </c>
      <c r="Y32" s="69">
        <v>0</v>
      </c>
      <c r="Z32" s="73">
        <v>0</v>
      </c>
      <c r="AA32" s="123">
        <v>1122</v>
      </c>
      <c r="AB32" s="124">
        <v>100</v>
      </c>
      <c r="AC32" s="153"/>
      <c r="AD32" s="153"/>
      <c r="AE32" s="153"/>
      <c r="AF32" s="153"/>
    </row>
    <row r="33" spans="1:32" s="6" customFormat="1" ht="15" customHeight="1">
      <c r="A33" s="1" t="s">
        <v>1</v>
      </c>
      <c r="B33" s="162" t="s">
        <v>16</v>
      </c>
      <c r="C33" s="9"/>
      <c r="D33" s="10" t="s">
        <v>5</v>
      </c>
      <c r="E33" s="74">
        <v>102</v>
      </c>
      <c r="F33" s="75">
        <v>100</v>
      </c>
      <c r="G33" s="74">
        <v>6</v>
      </c>
      <c r="H33" s="75">
        <v>5.8823529411764701</v>
      </c>
      <c r="I33" s="74">
        <v>96</v>
      </c>
      <c r="J33" s="75">
        <v>94.117647058823493</v>
      </c>
      <c r="K33" s="74">
        <v>0</v>
      </c>
      <c r="L33" s="76">
        <v>0</v>
      </c>
      <c r="M33" s="77">
        <v>0</v>
      </c>
      <c r="N33" s="76">
        <v>0</v>
      </c>
      <c r="O33" s="77">
        <v>22</v>
      </c>
      <c r="P33" s="76">
        <v>22.9166666666667</v>
      </c>
      <c r="Q33" s="77">
        <v>20</v>
      </c>
      <c r="R33" s="76">
        <v>20.8333333333333</v>
      </c>
      <c r="S33" s="77">
        <v>52</v>
      </c>
      <c r="T33" s="76">
        <v>54.1666666666667</v>
      </c>
      <c r="U33" s="77">
        <v>0</v>
      </c>
      <c r="V33" s="76">
        <v>0</v>
      </c>
      <c r="W33" s="101" t="s">
        <v>40</v>
      </c>
      <c r="X33" s="75">
        <v>2.0833333333333299</v>
      </c>
      <c r="Y33" s="107" t="s">
        <v>40</v>
      </c>
      <c r="Z33" s="79">
        <v>1.9607843137254899</v>
      </c>
      <c r="AA33" s="125">
        <v>1122</v>
      </c>
      <c r="AB33" s="126">
        <v>100</v>
      </c>
      <c r="AC33" s="153"/>
      <c r="AD33" s="153"/>
      <c r="AE33" s="153"/>
      <c r="AF33" s="153"/>
    </row>
    <row r="34" spans="1:32" s="6" customFormat="1" ht="15" customHeight="1">
      <c r="A34" s="1" t="s">
        <v>1</v>
      </c>
      <c r="B34" s="162" t="s">
        <v>16</v>
      </c>
      <c r="C34" s="13"/>
      <c r="D34" s="14" t="s">
        <v>2</v>
      </c>
      <c r="E34" s="80">
        <v>593</v>
      </c>
      <c r="F34" s="81">
        <v>76.614987080103404</v>
      </c>
      <c r="G34" s="80">
        <v>50</v>
      </c>
      <c r="H34" s="81">
        <v>6.4599483204134396</v>
      </c>
      <c r="I34" s="80">
        <v>543</v>
      </c>
      <c r="J34" s="81">
        <v>70.155038759689901</v>
      </c>
      <c r="K34" s="102" t="s">
        <v>40</v>
      </c>
      <c r="L34" s="82">
        <v>0.27932960893854702</v>
      </c>
      <c r="M34" s="103" t="s">
        <v>40</v>
      </c>
      <c r="N34" s="82">
        <v>0.27932960893854702</v>
      </c>
      <c r="O34" s="83">
        <v>133</v>
      </c>
      <c r="P34" s="82">
        <v>18.5754189944134</v>
      </c>
      <c r="Q34" s="83">
        <v>134</v>
      </c>
      <c r="R34" s="82">
        <v>18.715083798882699</v>
      </c>
      <c r="S34" s="83">
        <v>265</v>
      </c>
      <c r="T34" s="82">
        <v>37.011173184357503</v>
      </c>
      <c r="U34" s="83">
        <v>0</v>
      </c>
      <c r="V34" s="82">
        <v>0</v>
      </c>
      <c r="W34" s="84">
        <v>7</v>
      </c>
      <c r="X34" s="81">
        <v>0.977653631284916</v>
      </c>
      <c r="Y34" s="80">
        <v>19</v>
      </c>
      <c r="Z34" s="85">
        <v>2.45478036175711</v>
      </c>
      <c r="AA34" s="127">
        <v>1122</v>
      </c>
      <c r="AB34" s="128">
        <v>100</v>
      </c>
      <c r="AC34" s="153"/>
      <c r="AD34" s="153"/>
      <c r="AE34" s="153"/>
      <c r="AF34" s="153"/>
    </row>
    <row r="35" spans="1:32" s="6" customFormat="1" ht="15" customHeight="1">
      <c r="A35" s="1" t="s">
        <v>1</v>
      </c>
      <c r="B35" s="162" t="s">
        <v>16</v>
      </c>
      <c r="C35" s="13" t="s">
        <v>14</v>
      </c>
      <c r="D35" s="17" t="s">
        <v>4</v>
      </c>
      <c r="E35" s="80">
        <v>181</v>
      </c>
      <c r="F35" s="81">
        <v>23.385012919896599</v>
      </c>
      <c r="G35" s="80">
        <v>8</v>
      </c>
      <c r="H35" s="81">
        <v>1.03359173126615</v>
      </c>
      <c r="I35" s="80">
        <v>173</v>
      </c>
      <c r="J35" s="81">
        <v>22.3514211886305</v>
      </c>
      <c r="K35" s="102" t="s">
        <v>40</v>
      </c>
      <c r="L35" s="82">
        <v>0.27932960893854702</v>
      </c>
      <c r="M35" s="103" t="s">
        <v>40</v>
      </c>
      <c r="N35" s="82">
        <v>0.27932960893854702</v>
      </c>
      <c r="O35" s="83">
        <v>57</v>
      </c>
      <c r="P35" s="82">
        <v>7.9608938547486003</v>
      </c>
      <c r="Q35" s="83">
        <v>54</v>
      </c>
      <c r="R35" s="82">
        <v>7.5418994413407798</v>
      </c>
      <c r="S35" s="83">
        <v>56</v>
      </c>
      <c r="T35" s="82">
        <v>7.8212290502793298</v>
      </c>
      <c r="U35" s="83">
        <v>0</v>
      </c>
      <c r="V35" s="82">
        <v>0</v>
      </c>
      <c r="W35" s="104" t="s">
        <v>40</v>
      </c>
      <c r="X35" s="81">
        <v>0.27932960893854702</v>
      </c>
      <c r="Y35" s="80">
        <v>9</v>
      </c>
      <c r="Z35" s="85">
        <v>1.16279069767442</v>
      </c>
      <c r="AA35" s="127">
        <v>1122</v>
      </c>
      <c r="AB35" s="128">
        <v>100</v>
      </c>
      <c r="AC35" s="153"/>
      <c r="AD35" s="153"/>
      <c r="AE35" s="153"/>
      <c r="AF35" s="153"/>
    </row>
    <row r="36" spans="1:32" s="6" customFormat="1" ht="15" customHeight="1">
      <c r="A36" s="1" t="s">
        <v>1</v>
      </c>
      <c r="B36" s="162" t="s">
        <v>16</v>
      </c>
      <c r="C36" s="18"/>
      <c r="D36" s="19" t="s">
        <v>5</v>
      </c>
      <c r="E36" s="86">
        <v>774</v>
      </c>
      <c r="F36" s="87">
        <v>100</v>
      </c>
      <c r="G36" s="86">
        <v>58</v>
      </c>
      <c r="H36" s="87">
        <v>7.4935400516795898</v>
      </c>
      <c r="I36" s="86">
        <v>716</v>
      </c>
      <c r="J36" s="87">
        <v>92.506459948320398</v>
      </c>
      <c r="K36" s="86">
        <v>4</v>
      </c>
      <c r="L36" s="88">
        <v>0.55865921787709505</v>
      </c>
      <c r="M36" s="89">
        <v>4</v>
      </c>
      <c r="N36" s="88">
        <v>0.55865921787709505</v>
      </c>
      <c r="O36" s="89">
        <v>190</v>
      </c>
      <c r="P36" s="88">
        <v>26.536312849162002</v>
      </c>
      <c r="Q36" s="89">
        <v>188</v>
      </c>
      <c r="R36" s="88">
        <v>26.256983240223501</v>
      </c>
      <c r="S36" s="89">
        <v>321</v>
      </c>
      <c r="T36" s="88">
        <v>44.832402234636902</v>
      </c>
      <c r="U36" s="89">
        <v>0</v>
      </c>
      <c r="V36" s="88">
        <v>0</v>
      </c>
      <c r="W36" s="90">
        <v>9</v>
      </c>
      <c r="X36" s="87">
        <v>1.25698324022346</v>
      </c>
      <c r="Y36" s="86">
        <v>28</v>
      </c>
      <c r="Z36" s="91">
        <v>3.61757105943152</v>
      </c>
      <c r="AA36" s="129">
        <v>1122</v>
      </c>
      <c r="AB36" s="130">
        <v>100</v>
      </c>
      <c r="AC36" s="153"/>
      <c r="AD36" s="153"/>
      <c r="AE36" s="153"/>
      <c r="AF36" s="153"/>
    </row>
    <row r="37" spans="1:32" s="6" customFormat="1" ht="15" customHeight="1">
      <c r="A37" s="1" t="s">
        <v>1</v>
      </c>
      <c r="B37" s="162" t="s">
        <v>16</v>
      </c>
      <c r="C37" s="7"/>
      <c r="D37" s="8" t="s">
        <v>2</v>
      </c>
      <c r="E37" s="69">
        <v>376</v>
      </c>
      <c r="F37" s="68">
        <v>74.455445544554493</v>
      </c>
      <c r="G37" s="69">
        <v>31</v>
      </c>
      <c r="H37" s="68">
        <v>6.1386138613861396</v>
      </c>
      <c r="I37" s="69">
        <v>345</v>
      </c>
      <c r="J37" s="68">
        <v>68.316831683168303</v>
      </c>
      <c r="K37" s="69">
        <v>0</v>
      </c>
      <c r="L37" s="70">
        <v>0</v>
      </c>
      <c r="M37" s="98" t="s">
        <v>40</v>
      </c>
      <c r="N37" s="70">
        <v>0.42643923240938197</v>
      </c>
      <c r="O37" s="71">
        <v>104</v>
      </c>
      <c r="P37" s="70">
        <v>22.174840085287801</v>
      </c>
      <c r="Q37" s="71">
        <v>90</v>
      </c>
      <c r="R37" s="70">
        <v>19.189765458422201</v>
      </c>
      <c r="S37" s="71">
        <v>141</v>
      </c>
      <c r="T37" s="70">
        <v>30.0639658848614</v>
      </c>
      <c r="U37" s="71">
        <v>0</v>
      </c>
      <c r="V37" s="70">
        <v>0</v>
      </c>
      <c r="W37" s="72">
        <v>8</v>
      </c>
      <c r="X37" s="68">
        <v>1.7057569296375299</v>
      </c>
      <c r="Y37" s="69">
        <v>16</v>
      </c>
      <c r="Z37" s="73">
        <v>3.1683168316831698</v>
      </c>
      <c r="AA37" s="123">
        <v>1122</v>
      </c>
      <c r="AB37" s="124">
        <v>100</v>
      </c>
      <c r="AC37" s="153"/>
      <c r="AD37" s="153"/>
      <c r="AE37" s="153"/>
      <c r="AF37" s="153"/>
    </row>
    <row r="38" spans="1:32" s="6" customFormat="1" ht="15" customHeight="1">
      <c r="A38" s="1" t="s">
        <v>1</v>
      </c>
      <c r="B38" s="162" t="s">
        <v>16</v>
      </c>
      <c r="C38" s="7" t="s">
        <v>15</v>
      </c>
      <c r="D38" s="22" t="s">
        <v>4</v>
      </c>
      <c r="E38" s="69">
        <v>129</v>
      </c>
      <c r="F38" s="68">
        <v>25.5445544554455</v>
      </c>
      <c r="G38" s="69">
        <v>5</v>
      </c>
      <c r="H38" s="68">
        <v>0.99009900990098998</v>
      </c>
      <c r="I38" s="69">
        <v>124</v>
      </c>
      <c r="J38" s="68">
        <v>24.554455445544601</v>
      </c>
      <c r="K38" s="69">
        <v>0</v>
      </c>
      <c r="L38" s="70">
        <v>0</v>
      </c>
      <c r="M38" s="71">
        <v>0</v>
      </c>
      <c r="N38" s="70">
        <v>0</v>
      </c>
      <c r="O38" s="71">
        <v>43</v>
      </c>
      <c r="P38" s="70">
        <v>9.1684434968017108</v>
      </c>
      <c r="Q38" s="71">
        <v>51</v>
      </c>
      <c r="R38" s="70">
        <v>10.8742004264392</v>
      </c>
      <c r="S38" s="71">
        <v>28</v>
      </c>
      <c r="T38" s="70">
        <v>5.9701492537313401</v>
      </c>
      <c r="U38" s="71">
        <v>0</v>
      </c>
      <c r="V38" s="70">
        <v>0</v>
      </c>
      <c r="W38" s="99" t="s">
        <v>40</v>
      </c>
      <c r="X38" s="68">
        <v>0.42643923240938197</v>
      </c>
      <c r="Y38" s="69">
        <v>18</v>
      </c>
      <c r="Z38" s="73">
        <v>3.56435643564356</v>
      </c>
      <c r="AA38" s="123">
        <v>1122</v>
      </c>
      <c r="AB38" s="124">
        <v>100</v>
      </c>
      <c r="AC38" s="153"/>
      <c r="AD38" s="153"/>
      <c r="AE38" s="153"/>
      <c r="AF38" s="153"/>
    </row>
    <row r="39" spans="1:32" s="6" customFormat="1" ht="15" customHeight="1" thickBot="1">
      <c r="A39" s="1" t="s">
        <v>1</v>
      </c>
      <c r="B39" s="163" t="s">
        <v>16</v>
      </c>
      <c r="C39" s="24"/>
      <c r="D39" s="25" t="s">
        <v>5</v>
      </c>
      <c r="E39" s="92">
        <v>505</v>
      </c>
      <c r="F39" s="93">
        <v>100</v>
      </c>
      <c r="G39" s="92">
        <v>36</v>
      </c>
      <c r="H39" s="93">
        <v>7.1287128712871297</v>
      </c>
      <c r="I39" s="92">
        <v>469</v>
      </c>
      <c r="J39" s="93">
        <v>92.871287128712893</v>
      </c>
      <c r="K39" s="92">
        <v>0</v>
      </c>
      <c r="L39" s="94">
        <v>0</v>
      </c>
      <c r="M39" s="109" t="s">
        <v>40</v>
      </c>
      <c r="N39" s="94">
        <v>0.42643923240938197</v>
      </c>
      <c r="O39" s="95">
        <v>147</v>
      </c>
      <c r="P39" s="94">
        <v>31.343283582089601</v>
      </c>
      <c r="Q39" s="95">
        <v>141</v>
      </c>
      <c r="R39" s="94">
        <v>30.0639658848614</v>
      </c>
      <c r="S39" s="95">
        <v>169</v>
      </c>
      <c r="T39" s="94">
        <v>36.034115138592803</v>
      </c>
      <c r="U39" s="95">
        <v>0</v>
      </c>
      <c r="V39" s="94">
        <v>0</v>
      </c>
      <c r="W39" s="96">
        <v>10</v>
      </c>
      <c r="X39" s="93">
        <v>2.1321961620469101</v>
      </c>
      <c r="Y39" s="92">
        <v>34</v>
      </c>
      <c r="Z39" s="97">
        <v>6.7326732673267298</v>
      </c>
      <c r="AA39" s="154">
        <v>1122</v>
      </c>
      <c r="AB39" s="155">
        <v>100</v>
      </c>
      <c r="AC39" s="153"/>
      <c r="AD39" s="153"/>
      <c r="AE39" s="153"/>
      <c r="AF39" s="153"/>
    </row>
    <row r="40" spans="1:32" s="6" customFormat="1" ht="15" customHeight="1">
      <c r="A40" s="1"/>
      <c r="B40" s="56"/>
      <c r="C40" s="56"/>
      <c r="D40" s="56"/>
      <c r="E40" s="57"/>
      <c r="F40" s="57"/>
      <c r="G40" s="57"/>
      <c r="H40" s="57"/>
      <c r="I40" s="57"/>
      <c r="J40" s="57"/>
      <c r="K40" s="57"/>
      <c r="L40" s="57"/>
      <c r="M40" s="57"/>
      <c r="N40" s="57"/>
      <c r="O40" s="57"/>
      <c r="P40" s="57"/>
      <c r="Q40" s="57"/>
      <c r="R40" s="57"/>
      <c r="S40" s="57"/>
      <c r="T40" s="57"/>
      <c r="U40" s="57"/>
      <c r="V40" s="57"/>
      <c r="W40" s="57"/>
      <c r="X40" s="57"/>
      <c r="Y40" s="58"/>
      <c r="Z40" s="59"/>
      <c r="AA40" s="57"/>
      <c r="AB40" s="57"/>
    </row>
    <row r="41" spans="1:32" s="6" customFormat="1" ht="15" customHeight="1">
      <c r="A41" s="60"/>
      <c r="B41" s="56" t="s">
        <v>50</v>
      </c>
      <c r="C41" s="56"/>
      <c r="D41" s="56"/>
      <c r="E41" s="58"/>
      <c r="F41" s="58"/>
      <c r="G41" s="58"/>
      <c r="H41" s="58"/>
      <c r="I41" s="58"/>
      <c r="J41" s="58"/>
      <c r="K41" s="57"/>
      <c r="L41" s="57"/>
      <c r="M41" s="57"/>
      <c r="N41" s="57"/>
      <c r="O41" s="57"/>
      <c r="P41" s="57"/>
      <c r="Q41" s="57"/>
      <c r="R41" s="57"/>
      <c r="S41" s="57"/>
      <c r="T41" s="57"/>
      <c r="U41" s="57"/>
      <c r="V41" s="57"/>
      <c r="W41" s="57"/>
      <c r="X41" s="57"/>
      <c r="Y41" s="58"/>
      <c r="Z41" s="58"/>
      <c r="AA41" s="57"/>
      <c r="AB41" s="57"/>
    </row>
    <row r="42" spans="1:32" s="6" customFormat="1" ht="15" customHeight="1">
      <c r="A42" s="60"/>
      <c r="B42" s="61" t="s">
        <v>51</v>
      </c>
      <c r="C42" s="61"/>
      <c r="D42" s="61"/>
      <c r="E42" s="58"/>
      <c r="F42" s="58"/>
      <c r="G42" s="58"/>
      <c r="H42" s="58"/>
      <c r="I42" s="58"/>
      <c r="J42" s="58"/>
      <c r="K42" s="57"/>
      <c r="L42" s="57"/>
      <c r="M42" s="57"/>
      <c r="N42" s="57"/>
      <c r="O42" s="57"/>
      <c r="P42" s="57"/>
      <c r="Q42" s="57"/>
      <c r="R42" s="57"/>
      <c r="S42" s="57"/>
      <c r="T42" s="57"/>
      <c r="U42" s="57"/>
      <c r="V42" s="57"/>
      <c r="W42" s="57"/>
      <c r="X42" s="57"/>
      <c r="Y42" s="58"/>
      <c r="Z42" s="58"/>
      <c r="AA42" s="57"/>
      <c r="AB42" s="57"/>
    </row>
    <row r="43" spans="1:32" s="6" customFormat="1" ht="15" customHeight="1">
      <c r="A43" s="60"/>
      <c r="B43" s="61" t="s">
        <v>52</v>
      </c>
      <c r="C43" s="61"/>
      <c r="D43" s="61"/>
      <c r="E43" s="58"/>
      <c r="F43" s="58"/>
      <c r="G43" s="58"/>
      <c r="H43" s="58"/>
      <c r="I43" s="58"/>
      <c r="J43" s="58"/>
      <c r="K43" s="57"/>
      <c r="L43" s="57"/>
      <c r="M43" s="57"/>
      <c r="N43" s="57"/>
      <c r="O43" s="57"/>
      <c r="P43" s="57"/>
      <c r="Q43" s="57"/>
      <c r="R43" s="57"/>
      <c r="S43" s="57"/>
      <c r="T43" s="57"/>
      <c r="U43" s="57"/>
      <c r="V43" s="57"/>
      <c r="W43" s="57"/>
      <c r="X43" s="57"/>
      <c r="Y43" s="58"/>
      <c r="Z43" s="58"/>
      <c r="AA43" s="57"/>
      <c r="AB43" s="57"/>
    </row>
    <row r="44" spans="1:32" s="6" customFormat="1" ht="15" customHeight="1">
      <c r="A44" s="60"/>
      <c r="B44" s="61" t="str">
        <f>CONCATENATE("NOTE: Table reads:  Of all ",E48," public school students with disabilities who received corporal punishment, ",G48," (",TEXT(H9,"0.0"),"%) were served solely under Section 504 and ", I48," (",TEXT(J9,"0.0"),"%) were served under IDEA.")</f>
        <v>NOTE: Table reads:  Of all 68 public school students with disabilities who received corporal punishment, 1-3 (2.9%) were served solely under Section 504 and 66 (97.1%) were served under IDEA.</v>
      </c>
      <c r="C44" s="61"/>
      <c r="D44" s="61"/>
      <c r="E44" s="58"/>
      <c r="F44" s="58"/>
      <c r="G44" s="58"/>
      <c r="H44" s="58"/>
      <c r="I44" s="58"/>
      <c r="J44" s="58"/>
      <c r="K44" s="57"/>
      <c r="L44" s="57"/>
      <c r="M44" s="57"/>
      <c r="N44" s="57"/>
      <c r="O44" s="57"/>
      <c r="P44" s="57"/>
      <c r="Q44" s="57"/>
      <c r="R44" s="57"/>
      <c r="S44" s="57"/>
      <c r="T44" s="57"/>
      <c r="U44" s="57"/>
      <c r="V44" s="57"/>
      <c r="W44" s="57"/>
      <c r="X44" s="57"/>
      <c r="Y44" s="58"/>
      <c r="Z44" s="59"/>
      <c r="AA44" s="57"/>
      <c r="AB44" s="57"/>
    </row>
    <row r="45" spans="1:32" s="6" customFormat="1" ht="15" customHeight="1">
      <c r="A45" s="60"/>
      <c r="B45" s="61" t="str">
        <f>CONCATENATE("            Table reads:  Of all ",I48," public school students with disabilities served under IDEA who received corporal punishment, ",K48," (",TEXT(L9,"0.0"),"%) were American Indian or Alaska Native.")</f>
        <v xml:space="preserve">            Table reads:  Of all 66 public school students with disabilities served under IDEA who received corporal punishment, 0 (0.0%) were American Indian or Alaska Native.</v>
      </c>
      <c r="C45" s="61"/>
      <c r="D45" s="61"/>
      <c r="E45" s="58"/>
      <c r="F45" s="58"/>
      <c r="G45" s="58"/>
      <c r="H45" s="58"/>
      <c r="I45" s="58"/>
      <c r="J45" s="58"/>
      <c r="K45" s="57"/>
      <c r="L45" s="57"/>
      <c r="M45" s="57"/>
      <c r="N45" s="57"/>
      <c r="O45" s="57"/>
      <c r="P45" s="57"/>
      <c r="Q45" s="57"/>
      <c r="R45" s="57"/>
      <c r="S45" s="57"/>
      <c r="T45" s="57"/>
      <c r="U45" s="57"/>
      <c r="V45" s="57"/>
      <c r="W45" s="57"/>
      <c r="X45" s="57"/>
      <c r="Y45" s="58"/>
      <c r="Z45" s="58"/>
      <c r="AA45" s="57"/>
      <c r="AB45" s="57"/>
    </row>
    <row r="46" spans="1:32" s="6" customFormat="1" ht="15" customHeight="1">
      <c r="A46" s="60"/>
      <c r="B46" s="61" t="s">
        <v>38</v>
      </c>
      <c r="D46" s="61"/>
      <c r="E46" s="58"/>
      <c r="F46" s="58"/>
      <c r="G46" s="58"/>
      <c r="H46" s="58"/>
      <c r="I46" s="58"/>
      <c r="J46" s="58"/>
      <c r="K46" s="57"/>
      <c r="L46" s="57"/>
      <c r="M46" s="57"/>
      <c r="N46" s="57"/>
      <c r="O46" s="57"/>
      <c r="P46" s="57"/>
      <c r="Q46" s="57"/>
      <c r="R46" s="57"/>
      <c r="S46" s="57"/>
      <c r="T46" s="57"/>
      <c r="U46" s="57"/>
      <c r="V46" s="57"/>
      <c r="W46" s="57"/>
      <c r="X46" s="57"/>
      <c r="Y46" s="58"/>
      <c r="Z46" s="58"/>
      <c r="AA46" s="57"/>
      <c r="AB46" s="57"/>
    </row>
    <row r="47" spans="1:32" s="64" customFormat="1" ht="14" customHeight="1">
      <c r="A47" s="60"/>
      <c r="B47" s="59" t="s">
        <v>53</v>
      </c>
      <c r="C47" s="6"/>
      <c r="D47" s="6"/>
      <c r="E47" s="62"/>
      <c r="F47" s="62"/>
      <c r="G47" s="62"/>
      <c r="H47" s="62"/>
      <c r="I47" s="62"/>
      <c r="J47" s="62"/>
      <c r="K47" s="63"/>
      <c r="L47" s="63"/>
      <c r="M47" s="63"/>
      <c r="N47" s="63"/>
      <c r="O47" s="63"/>
      <c r="P47" s="63"/>
      <c r="Q47" s="63"/>
      <c r="R47" s="63"/>
      <c r="S47" s="63"/>
      <c r="T47" s="63"/>
      <c r="U47" s="63"/>
      <c r="V47" s="63"/>
      <c r="W47" s="63"/>
      <c r="X47" s="63"/>
      <c r="Y47" s="62"/>
      <c r="Z47" s="156"/>
      <c r="AA47" s="63"/>
      <c r="AB47" s="63"/>
    </row>
    <row r="48" spans="1:32" s="111" customFormat="1">
      <c r="E48" s="111" t="str">
        <f>IF(ISTEXT(E9),LEFT(E9,3),TEXT(E9,"#,##0"))</f>
        <v>68</v>
      </c>
      <c r="G48" s="111" t="str">
        <f>IF(ISTEXT(G9),LEFT(G9,3),TEXT(G9,"#,##0"))</f>
        <v>1-3</v>
      </c>
      <c r="I48" s="111" t="str">
        <f>IF(ISTEXT(I9),LEFT(I9,3),TEXT(I9,"#,##0"))</f>
        <v>66</v>
      </c>
      <c r="K48" s="111" t="str">
        <f>IF(ISTEXT(K9),LEFT(K9,3),TEXT(K9,"#,##0"))</f>
        <v>0</v>
      </c>
      <c r="M48" s="111" t="str">
        <f>IF(ISTEXT(M9),LEFT(M9,3),TEXT(M9,"#,##0"))</f>
        <v>0</v>
      </c>
    </row>
    <row r="49" spans="2:28" s="157" customFormat="1" ht="15" customHeight="1">
      <c r="B49" s="28"/>
      <c r="C49" s="28"/>
      <c r="D49" s="28"/>
      <c r="E49" s="28"/>
      <c r="F49" s="28"/>
      <c r="G49" s="28"/>
      <c r="H49" s="28"/>
      <c r="I49" s="28"/>
      <c r="J49" s="28"/>
      <c r="K49" s="28"/>
      <c r="L49" s="28"/>
      <c r="M49" s="28"/>
      <c r="N49" s="28"/>
      <c r="O49" s="28"/>
      <c r="P49" s="28"/>
      <c r="Q49" s="28"/>
      <c r="R49" s="28"/>
      <c r="S49" s="28"/>
      <c r="T49" s="28"/>
      <c r="U49" s="28"/>
      <c r="V49" s="28"/>
      <c r="W49" s="28"/>
      <c r="X49" s="28"/>
      <c r="Y49" s="158"/>
      <c r="Z49" s="159"/>
      <c r="AA49" s="28"/>
      <c r="AB49" s="28"/>
    </row>
    <row r="50" spans="2:28" s="157" customFormat="1" ht="15" customHeight="1">
      <c r="B50" s="28"/>
      <c r="C50" s="28"/>
      <c r="D50" s="28"/>
      <c r="E50" s="28"/>
      <c r="F50" s="28"/>
      <c r="G50" s="28"/>
      <c r="H50" s="28"/>
      <c r="I50" s="28"/>
      <c r="J50" s="28"/>
      <c r="K50" s="28"/>
      <c r="L50" s="28"/>
      <c r="M50" s="28"/>
      <c r="N50" s="28"/>
      <c r="O50" s="28"/>
      <c r="P50" s="28"/>
      <c r="Q50" s="28"/>
      <c r="R50" s="28"/>
      <c r="S50" s="28"/>
      <c r="T50" s="28"/>
      <c r="U50" s="28"/>
      <c r="V50" s="28"/>
      <c r="W50" s="28"/>
      <c r="X50" s="28"/>
      <c r="Y50" s="158"/>
      <c r="Z50" s="159"/>
      <c r="AA50" s="28"/>
      <c r="AB50" s="28"/>
    </row>
    <row r="51" spans="2:28" s="160" customFormat="1"/>
    <row r="52" spans="2:28" s="160" customFormat="1"/>
    <row r="53" spans="2:28" s="160" customFormat="1"/>
    <row r="54" spans="2:28" s="160" customFormat="1"/>
    <row r="55" spans="2:28" s="160" customFormat="1"/>
    <row r="56" spans="2:28" s="160" customFormat="1"/>
  </sheetData>
  <mergeCells count="23">
    <mergeCell ref="AG4:AG6"/>
    <mergeCell ref="K5:L5"/>
    <mergeCell ref="M5:N5"/>
    <mergeCell ref="O5:P5"/>
    <mergeCell ref="Q5:R5"/>
    <mergeCell ref="S5:T5"/>
    <mergeCell ref="U5:V5"/>
    <mergeCell ref="AA4:AA5"/>
    <mergeCell ref="AB4:AB5"/>
    <mergeCell ref="AC4:AC6"/>
    <mergeCell ref="B7:B39"/>
    <mergeCell ref="AE4:AE6"/>
    <mergeCell ref="AF4:AF6"/>
    <mergeCell ref="AD4:AD6"/>
    <mergeCell ref="B4:B6"/>
    <mergeCell ref="C4:C5"/>
    <mergeCell ref="D4:D5"/>
    <mergeCell ref="E4:F5"/>
    <mergeCell ref="G4:H5"/>
    <mergeCell ref="I4:J5"/>
    <mergeCell ref="W5:X5"/>
    <mergeCell ref="K4:X4"/>
    <mergeCell ref="Y4:Z5"/>
  </mergeCells>
  <printOptions horizontalCentered="1"/>
  <pageMargins left="0.5" right="0.5" top="0.75" bottom="0.75" header="0.3" footer="0.3"/>
  <pageSetup paperSize="3" scale="71" orientation="landscape" horizontalDpi="4294967292" verticalDpi="4294967292"/>
  <extLst>
    <ext xmlns:mx="http://schemas.microsoft.com/office/mac/excel/2008/main" uri="{64002731-A6B0-56B0-2670-7721B7C09600}">
      <mx:PLV Mode="0" OnePage="0" WScale="10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5" enableFormatConditionsCalculation="0">
    <pageSetUpPr fitToPage="1"/>
  </sheetPr>
  <dimension ref="A1:X56"/>
  <sheetViews>
    <sheetView showGridLines="0" workbookViewId="0"/>
  </sheetViews>
  <sheetFormatPr baseColWidth="10" defaultColWidth="8.83203125" defaultRowHeight="14" x14ac:dyDescent="0"/>
  <cols>
    <col min="3" max="3" width="36.83203125" customWidth="1"/>
    <col min="5" max="24" width="10.83203125" customWidth="1"/>
  </cols>
  <sheetData>
    <row r="1" spans="1:24" s="33" customFormat="1" ht="15" customHeight="1">
      <c r="A1" s="28"/>
      <c r="B1" s="29"/>
      <c r="C1" s="6"/>
      <c r="D1" s="6"/>
      <c r="E1" s="30"/>
      <c r="F1" s="30"/>
      <c r="G1" s="30"/>
      <c r="H1" s="30"/>
      <c r="I1" s="30"/>
      <c r="J1" s="30"/>
      <c r="K1" s="30"/>
      <c r="L1" s="30"/>
      <c r="M1" s="30"/>
      <c r="N1" s="30"/>
      <c r="O1" s="30"/>
      <c r="P1" s="30"/>
      <c r="Q1" s="30"/>
      <c r="R1" s="30"/>
      <c r="S1" s="30"/>
      <c r="T1" s="30"/>
      <c r="U1" s="31"/>
      <c r="V1" s="32"/>
      <c r="W1" s="30"/>
      <c r="X1" s="30"/>
    </row>
    <row r="2" spans="1:24" s="39" customFormat="1" ht="15" customHeight="1">
      <c r="A2" s="34"/>
      <c r="B2" s="35" t="str">
        <f>CONCATENATE("Number and percentage of public school students without disabilities receiving ",LOWER(A7), " by gender and race/ethnicity, for state: School Year 2011-12")</f>
        <v>Number and percentage of public school students without disabilities receiving disciplinary actions by gender and race/ethnicity, for state: School Year 2011-12</v>
      </c>
      <c r="C2" s="36"/>
      <c r="D2" s="36"/>
      <c r="E2" s="37"/>
      <c r="F2" s="37"/>
      <c r="G2" s="37"/>
      <c r="H2" s="37"/>
      <c r="I2" s="37"/>
      <c r="J2" s="37"/>
      <c r="K2" s="37"/>
      <c r="L2" s="37"/>
      <c r="M2" s="37"/>
      <c r="N2" s="37"/>
      <c r="O2" s="37"/>
      <c r="P2" s="37"/>
      <c r="Q2" s="37"/>
      <c r="R2" s="37"/>
      <c r="S2" s="37"/>
      <c r="T2" s="37"/>
      <c r="U2" s="38"/>
      <c r="V2" s="38"/>
      <c r="W2" s="37"/>
      <c r="X2" s="37"/>
    </row>
    <row r="3" spans="1:24" s="33" customFormat="1" ht="15" customHeight="1" thickBot="1">
      <c r="A3" s="28"/>
      <c r="B3" s="40"/>
      <c r="C3" s="112"/>
      <c r="D3" s="112"/>
      <c r="E3" s="41"/>
      <c r="F3" s="41"/>
      <c r="G3" s="41"/>
      <c r="H3" s="41"/>
      <c r="I3" s="41"/>
      <c r="J3" s="41"/>
      <c r="K3" s="41"/>
      <c r="L3" s="41"/>
      <c r="M3" s="41"/>
      <c r="N3" s="41"/>
      <c r="O3" s="41"/>
      <c r="P3" s="41"/>
      <c r="Q3" s="41"/>
      <c r="R3" s="41"/>
      <c r="S3" s="41"/>
      <c r="T3" s="41"/>
      <c r="U3" s="41"/>
      <c r="V3" s="32"/>
      <c r="W3" s="41"/>
      <c r="X3" s="41"/>
    </row>
    <row r="4" spans="1:24" s="46" customFormat="1" ht="25" customHeight="1">
      <c r="A4" s="45"/>
      <c r="B4" s="165"/>
      <c r="C4" s="167" t="s">
        <v>17</v>
      </c>
      <c r="D4" s="169" t="s">
        <v>0</v>
      </c>
      <c r="E4" s="171" t="s">
        <v>41</v>
      </c>
      <c r="F4" s="172"/>
      <c r="G4" s="177" t="s">
        <v>42</v>
      </c>
      <c r="H4" s="178"/>
      <c r="I4" s="178"/>
      <c r="J4" s="178"/>
      <c r="K4" s="178"/>
      <c r="L4" s="178"/>
      <c r="M4" s="178"/>
      <c r="N4" s="178"/>
      <c r="O4" s="178"/>
      <c r="P4" s="178"/>
      <c r="Q4" s="178"/>
      <c r="R4" s="178"/>
      <c r="S4" s="178"/>
      <c r="T4" s="179"/>
      <c r="U4" s="171" t="s">
        <v>43</v>
      </c>
      <c r="V4" s="172"/>
      <c r="W4" s="184" t="s">
        <v>23</v>
      </c>
      <c r="X4" s="186" t="s">
        <v>24</v>
      </c>
    </row>
    <row r="5" spans="1:24" s="46" customFormat="1" ht="25" customHeight="1">
      <c r="A5" s="45"/>
      <c r="B5" s="165"/>
      <c r="C5" s="168"/>
      <c r="D5" s="170"/>
      <c r="E5" s="173"/>
      <c r="F5" s="174"/>
      <c r="G5" s="181" t="s">
        <v>25</v>
      </c>
      <c r="H5" s="182"/>
      <c r="I5" s="183" t="s">
        <v>26</v>
      </c>
      <c r="J5" s="182"/>
      <c r="K5" s="175" t="s">
        <v>27</v>
      </c>
      <c r="L5" s="182"/>
      <c r="M5" s="175" t="s">
        <v>28</v>
      </c>
      <c r="N5" s="182"/>
      <c r="O5" s="175" t="s">
        <v>29</v>
      </c>
      <c r="P5" s="182"/>
      <c r="Q5" s="175" t="s">
        <v>30</v>
      </c>
      <c r="R5" s="182"/>
      <c r="S5" s="175" t="s">
        <v>31</v>
      </c>
      <c r="T5" s="176"/>
      <c r="U5" s="173"/>
      <c r="V5" s="174"/>
      <c r="W5" s="185"/>
      <c r="X5" s="188"/>
    </row>
    <row r="6" spans="1:24" s="46" customFormat="1" ht="15" customHeight="1" thickBot="1">
      <c r="A6" s="45"/>
      <c r="B6" s="166"/>
      <c r="C6" s="47"/>
      <c r="D6" s="48"/>
      <c r="E6" s="49" t="s">
        <v>32</v>
      </c>
      <c r="F6" s="50" t="s">
        <v>44</v>
      </c>
      <c r="G6" s="49" t="s">
        <v>32</v>
      </c>
      <c r="H6" s="113" t="s">
        <v>34</v>
      </c>
      <c r="I6" s="52" t="s">
        <v>32</v>
      </c>
      <c r="J6" s="113" t="s">
        <v>34</v>
      </c>
      <c r="K6" s="52" t="s">
        <v>32</v>
      </c>
      <c r="L6" s="113" t="s">
        <v>34</v>
      </c>
      <c r="M6" s="52" t="s">
        <v>32</v>
      </c>
      <c r="N6" s="113" t="s">
        <v>34</v>
      </c>
      <c r="O6" s="52" t="s">
        <v>32</v>
      </c>
      <c r="P6" s="113" t="s">
        <v>34</v>
      </c>
      <c r="Q6" s="52" t="s">
        <v>32</v>
      </c>
      <c r="R6" s="113" t="s">
        <v>34</v>
      </c>
      <c r="S6" s="52" t="s">
        <v>32</v>
      </c>
      <c r="T6" s="114" t="s">
        <v>34</v>
      </c>
      <c r="U6" s="52" t="s">
        <v>32</v>
      </c>
      <c r="V6" s="114" t="s">
        <v>34</v>
      </c>
      <c r="W6" s="54"/>
      <c r="X6" s="55"/>
    </row>
    <row r="7" spans="1:24" s="6" customFormat="1" ht="15" customHeight="1">
      <c r="A7" s="1" t="s">
        <v>1</v>
      </c>
      <c r="B7" s="161" t="s">
        <v>16</v>
      </c>
      <c r="C7" s="2"/>
      <c r="D7" s="3" t="s">
        <v>2</v>
      </c>
      <c r="E7" s="67">
        <v>85</v>
      </c>
      <c r="F7" s="115">
        <v>65.891472868217093</v>
      </c>
      <c r="G7" s="67">
        <v>5</v>
      </c>
      <c r="H7" s="116">
        <v>3.87596899224806</v>
      </c>
      <c r="I7" s="117">
        <v>0</v>
      </c>
      <c r="J7" s="116">
        <v>0</v>
      </c>
      <c r="K7" s="118">
        <v>17</v>
      </c>
      <c r="L7" s="116">
        <v>13.178294573643401</v>
      </c>
      <c r="M7" s="117">
        <v>8</v>
      </c>
      <c r="N7" s="116">
        <v>6.2015503875968996</v>
      </c>
      <c r="O7" s="118">
        <v>55</v>
      </c>
      <c r="P7" s="116">
        <v>42.635658914728701</v>
      </c>
      <c r="Q7" s="118">
        <v>0</v>
      </c>
      <c r="R7" s="116">
        <v>0</v>
      </c>
      <c r="S7" s="119">
        <v>0</v>
      </c>
      <c r="T7" s="115">
        <v>0</v>
      </c>
      <c r="U7" s="110">
        <v>5</v>
      </c>
      <c r="V7" s="120">
        <v>3.87596899224806</v>
      </c>
      <c r="W7" s="121">
        <v>1122</v>
      </c>
      <c r="X7" s="122">
        <v>100</v>
      </c>
    </row>
    <row r="8" spans="1:24" s="6" customFormat="1" ht="15" customHeight="1">
      <c r="A8" s="1" t="s">
        <v>1</v>
      </c>
      <c r="B8" s="162" t="s">
        <v>16</v>
      </c>
      <c r="C8" s="7" t="s">
        <v>3</v>
      </c>
      <c r="D8" s="8" t="s">
        <v>4</v>
      </c>
      <c r="E8" s="69">
        <v>44</v>
      </c>
      <c r="F8" s="68">
        <v>34.1085271317829</v>
      </c>
      <c r="G8" s="106" t="s">
        <v>40</v>
      </c>
      <c r="H8" s="70">
        <v>1.55038759689922</v>
      </c>
      <c r="I8" s="98">
        <v>0</v>
      </c>
      <c r="J8" s="70">
        <v>0</v>
      </c>
      <c r="K8" s="98">
        <v>14</v>
      </c>
      <c r="L8" s="70">
        <v>10.8527131782946</v>
      </c>
      <c r="M8" s="71">
        <v>6</v>
      </c>
      <c r="N8" s="70">
        <v>4.6511627906976702</v>
      </c>
      <c r="O8" s="71">
        <v>22</v>
      </c>
      <c r="P8" s="70">
        <v>17.0542635658915</v>
      </c>
      <c r="Q8" s="71">
        <v>0</v>
      </c>
      <c r="R8" s="70">
        <v>0</v>
      </c>
      <c r="S8" s="72">
        <v>0</v>
      </c>
      <c r="T8" s="68">
        <v>0</v>
      </c>
      <c r="U8" s="69">
        <v>4</v>
      </c>
      <c r="V8" s="73">
        <v>3.1007751937984498</v>
      </c>
      <c r="W8" s="123">
        <v>1122</v>
      </c>
      <c r="X8" s="124">
        <v>100</v>
      </c>
    </row>
    <row r="9" spans="1:24" s="6" customFormat="1" ht="15" customHeight="1">
      <c r="A9" s="1" t="s">
        <v>1</v>
      </c>
      <c r="B9" s="162" t="s">
        <v>16</v>
      </c>
      <c r="C9" s="9"/>
      <c r="D9" s="10" t="s">
        <v>5</v>
      </c>
      <c r="E9" s="74">
        <v>129</v>
      </c>
      <c r="F9" s="75">
        <v>100</v>
      </c>
      <c r="G9" s="74">
        <v>7</v>
      </c>
      <c r="H9" s="76">
        <v>5.4263565891472902</v>
      </c>
      <c r="I9" s="77">
        <v>0</v>
      </c>
      <c r="J9" s="76">
        <v>0</v>
      </c>
      <c r="K9" s="77">
        <v>31</v>
      </c>
      <c r="L9" s="76">
        <v>24.031007751937999</v>
      </c>
      <c r="M9" s="100">
        <v>14</v>
      </c>
      <c r="N9" s="76">
        <v>10.8527131782946</v>
      </c>
      <c r="O9" s="77">
        <v>77</v>
      </c>
      <c r="P9" s="76">
        <v>59.689922480620197</v>
      </c>
      <c r="Q9" s="77">
        <v>0</v>
      </c>
      <c r="R9" s="76">
        <v>0</v>
      </c>
      <c r="S9" s="78">
        <v>0</v>
      </c>
      <c r="T9" s="75">
        <v>0</v>
      </c>
      <c r="U9" s="107">
        <v>9</v>
      </c>
      <c r="V9" s="79">
        <v>6.9767441860465098</v>
      </c>
      <c r="W9" s="125">
        <v>1122</v>
      </c>
      <c r="X9" s="126">
        <v>100</v>
      </c>
    </row>
    <row r="10" spans="1:24" s="6" customFormat="1" ht="15" customHeight="1">
      <c r="A10" s="1" t="s">
        <v>1</v>
      </c>
      <c r="B10" s="162" t="s">
        <v>16</v>
      </c>
      <c r="C10" s="13"/>
      <c r="D10" s="14" t="s">
        <v>2</v>
      </c>
      <c r="E10" s="80">
        <v>17969</v>
      </c>
      <c r="F10" s="81">
        <v>64.172708117567197</v>
      </c>
      <c r="G10" s="80">
        <v>96</v>
      </c>
      <c r="H10" s="82">
        <v>0.34284489839648602</v>
      </c>
      <c r="I10" s="83">
        <v>292</v>
      </c>
      <c r="J10" s="82">
        <v>1.0428198992893101</v>
      </c>
      <c r="K10" s="83">
        <v>4655</v>
      </c>
      <c r="L10" s="82">
        <v>16.624406271204599</v>
      </c>
      <c r="M10" s="83">
        <v>4748</v>
      </c>
      <c r="N10" s="82">
        <v>16.956537266526201</v>
      </c>
      <c r="O10" s="83">
        <v>7803</v>
      </c>
      <c r="P10" s="82">
        <v>27.866861897789398</v>
      </c>
      <c r="Q10" s="83">
        <v>14</v>
      </c>
      <c r="R10" s="82">
        <v>4.9998214349487501E-2</v>
      </c>
      <c r="S10" s="84">
        <v>361</v>
      </c>
      <c r="T10" s="81">
        <v>1.2892396700117901</v>
      </c>
      <c r="U10" s="80">
        <v>898</v>
      </c>
      <c r="V10" s="85">
        <v>3.2070283204171299</v>
      </c>
      <c r="W10" s="127">
        <v>1122</v>
      </c>
      <c r="X10" s="128">
        <v>100</v>
      </c>
    </row>
    <row r="11" spans="1:24" s="6" customFormat="1" ht="15" customHeight="1">
      <c r="A11" s="1" t="s">
        <v>1</v>
      </c>
      <c r="B11" s="162" t="s">
        <v>16</v>
      </c>
      <c r="C11" s="13" t="s">
        <v>6</v>
      </c>
      <c r="D11" s="17" t="s">
        <v>4</v>
      </c>
      <c r="E11" s="80">
        <v>10032</v>
      </c>
      <c r="F11" s="81">
        <v>35.827291882432803</v>
      </c>
      <c r="G11" s="80">
        <v>74</v>
      </c>
      <c r="H11" s="82">
        <v>0.26427627584729102</v>
      </c>
      <c r="I11" s="83">
        <v>114</v>
      </c>
      <c r="J11" s="82">
        <v>0.40712831684582701</v>
      </c>
      <c r="K11" s="83">
        <v>3128</v>
      </c>
      <c r="L11" s="82">
        <v>11.171029606085501</v>
      </c>
      <c r="M11" s="83">
        <v>3000</v>
      </c>
      <c r="N11" s="82">
        <v>10.713903074890201</v>
      </c>
      <c r="O11" s="83">
        <v>3492</v>
      </c>
      <c r="P11" s="82">
        <v>12.470983179172199</v>
      </c>
      <c r="Q11" s="83">
        <v>11</v>
      </c>
      <c r="R11" s="82">
        <v>3.9284311274597299E-2</v>
      </c>
      <c r="S11" s="84">
        <v>213</v>
      </c>
      <c r="T11" s="81">
        <v>0.76068711831720304</v>
      </c>
      <c r="U11" s="80">
        <v>554</v>
      </c>
      <c r="V11" s="85">
        <v>1.97850076782972</v>
      </c>
      <c r="W11" s="127">
        <v>1122</v>
      </c>
      <c r="X11" s="128">
        <v>100</v>
      </c>
    </row>
    <row r="12" spans="1:24" s="6" customFormat="1" ht="15" customHeight="1">
      <c r="A12" s="1" t="s">
        <v>1</v>
      </c>
      <c r="B12" s="162" t="s">
        <v>16</v>
      </c>
      <c r="C12" s="18"/>
      <c r="D12" s="19" t="s">
        <v>5</v>
      </c>
      <c r="E12" s="86">
        <v>28001</v>
      </c>
      <c r="F12" s="87">
        <v>100</v>
      </c>
      <c r="G12" s="86">
        <v>170</v>
      </c>
      <c r="H12" s="88">
        <v>0.60712117424377698</v>
      </c>
      <c r="I12" s="89">
        <v>406</v>
      </c>
      <c r="J12" s="88">
        <v>1.44994821613514</v>
      </c>
      <c r="K12" s="89">
        <v>7783</v>
      </c>
      <c r="L12" s="88">
        <v>27.7954358772901</v>
      </c>
      <c r="M12" s="89">
        <v>7748</v>
      </c>
      <c r="N12" s="88">
        <v>27.670440341416398</v>
      </c>
      <c r="O12" s="89">
        <v>11295</v>
      </c>
      <c r="P12" s="88">
        <v>40.3378450769615</v>
      </c>
      <c r="Q12" s="89">
        <v>25</v>
      </c>
      <c r="R12" s="88">
        <v>8.9282525624084896E-2</v>
      </c>
      <c r="S12" s="90">
        <v>574</v>
      </c>
      <c r="T12" s="87">
        <v>2.0499267883289898</v>
      </c>
      <c r="U12" s="86">
        <v>1452</v>
      </c>
      <c r="V12" s="91">
        <v>5.1855290882468497</v>
      </c>
      <c r="W12" s="129">
        <v>1122</v>
      </c>
      <c r="X12" s="130">
        <v>100</v>
      </c>
    </row>
    <row r="13" spans="1:24" s="6" customFormat="1" ht="15" customHeight="1">
      <c r="A13" s="1" t="s">
        <v>1</v>
      </c>
      <c r="B13" s="162" t="s">
        <v>16</v>
      </c>
      <c r="C13" s="7"/>
      <c r="D13" s="8" t="s">
        <v>2</v>
      </c>
      <c r="E13" s="69">
        <v>7314</v>
      </c>
      <c r="F13" s="68">
        <v>61.904358865848501</v>
      </c>
      <c r="G13" s="69">
        <v>38</v>
      </c>
      <c r="H13" s="70">
        <v>0.32162505289885701</v>
      </c>
      <c r="I13" s="71">
        <v>106</v>
      </c>
      <c r="J13" s="70">
        <v>0.89716462124418095</v>
      </c>
      <c r="K13" s="71">
        <v>2312</v>
      </c>
      <c r="L13" s="70">
        <v>19.568345323740999</v>
      </c>
      <c r="M13" s="71">
        <v>2337</v>
      </c>
      <c r="N13" s="70">
        <v>19.7799407532797</v>
      </c>
      <c r="O13" s="71">
        <v>2360</v>
      </c>
      <c r="P13" s="70">
        <v>19.9746085484554</v>
      </c>
      <c r="Q13" s="71">
        <v>7</v>
      </c>
      <c r="R13" s="70">
        <v>5.9246720270842199E-2</v>
      </c>
      <c r="S13" s="72">
        <v>154</v>
      </c>
      <c r="T13" s="68">
        <v>1.30342784595853</v>
      </c>
      <c r="U13" s="69">
        <v>390</v>
      </c>
      <c r="V13" s="73">
        <v>3.3008887008040602</v>
      </c>
      <c r="W13" s="123">
        <v>1122</v>
      </c>
      <c r="X13" s="124">
        <v>100</v>
      </c>
    </row>
    <row r="14" spans="1:24" s="6" customFormat="1" ht="15" customHeight="1">
      <c r="A14" s="1" t="s">
        <v>1</v>
      </c>
      <c r="B14" s="162" t="s">
        <v>16</v>
      </c>
      <c r="C14" s="7" t="s">
        <v>7</v>
      </c>
      <c r="D14" s="22" t="s">
        <v>4</v>
      </c>
      <c r="E14" s="69">
        <v>4501</v>
      </c>
      <c r="F14" s="68">
        <v>38.095641134151499</v>
      </c>
      <c r="G14" s="69">
        <v>31</v>
      </c>
      <c r="H14" s="70">
        <v>0.26237833262801502</v>
      </c>
      <c r="I14" s="71">
        <v>29</v>
      </c>
      <c r="J14" s="70">
        <v>0.245450698264917</v>
      </c>
      <c r="K14" s="71">
        <v>1643</v>
      </c>
      <c r="L14" s="70">
        <v>13.9060516292848</v>
      </c>
      <c r="M14" s="71">
        <v>1655</v>
      </c>
      <c r="N14" s="70">
        <v>14.0076174354634</v>
      </c>
      <c r="O14" s="71">
        <v>1051</v>
      </c>
      <c r="P14" s="70">
        <v>8.8954718578078698</v>
      </c>
      <c r="Q14" s="71">
        <v>4</v>
      </c>
      <c r="R14" s="70">
        <v>3.38552687261955E-2</v>
      </c>
      <c r="S14" s="72">
        <v>88</v>
      </c>
      <c r="T14" s="68">
        <v>0.74481591197630104</v>
      </c>
      <c r="U14" s="69">
        <v>288</v>
      </c>
      <c r="V14" s="73">
        <v>2.4375793482860799</v>
      </c>
      <c r="W14" s="123">
        <v>1122</v>
      </c>
      <c r="X14" s="124">
        <v>100</v>
      </c>
    </row>
    <row r="15" spans="1:24" s="6" customFormat="1" ht="15" customHeight="1">
      <c r="A15" s="1" t="s">
        <v>1</v>
      </c>
      <c r="B15" s="162" t="s">
        <v>16</v>
      </c>
      <c r="C15" s="9"/>
      <c r="D15" s="10" t="s">
        <v>5</v>
      </c>
      <c r="E15" s="74">
        <v>11815</v>
      </c>
      <c r="F15" s="75">
        <v>100</v>
      </c>
      <c r="G15" s="74">
        <v>69</v>
      </c>
      <c r="H15" s="76">
        <v>0.58400338552687303</v>
      </c>
      <c r="I15" s="77">
        <v>135</v>
      </c>
      <c r="J15" s="76">
        <v>1.1426153195091</v>
      </c>
      <c r="K15" s="77">
        <v>3955</v>
      </c>
      <c r="L15" s="76">
        <v>33.474396953025803</v>
      </c>
      <c r="M15" s="77">
        <v>3992</v>
      </c>
      <c r="N15" s="76">
        <v>33.787558188743098</v>
      </c>
      <c r="O15" s="77">
        <v>3411</v>
      </c>
      <c r="P15" s="76">
        <v>28.870080406263199</v>
      </c>
      <c r="Q15" s="77">
        <v>11</v>
      </c>
      <c r="R15" s="76">
        <v>9.3101988997037699E-2</v>
      </c>
      <c r="S15" s="78">
        <v>242</v>
      </c>
      <c r="T15" s="75">
        <v>2.0482437579348298</v>
      </c>
      <c r="U15" s="74">
        <v>678</v>
      </c>
      <c r="V15" s="79">
        <v>5.7384680490901401</v>
      </c>
      <c r="W15" s="125">
        <v>1122</v>
      </c>
      <c r="X15" s="126">
        <v>100</v>
      </c>
    </row>
    <row r="16" spans="1:24" s="6" customFormat="1" ht="15" customHeight="1">
      <c r="A16" s="1" t="s">
        <v>1</v>
      </c>
      <c r="B16" s="162" t="s">
        <v>16</v>
      </c>
      <c r="C16" s="13"/>
      <c r="D16" s="14" t="s">
        <v>2</v>
      </c>
      <c r="E16" s="80">
        <v>4595</v>
      </c>
      <c r="F16" s="81">
        <v>64.983736388063903</v>
      </c>
      <c r="G16" s="80">
        <v>28</v>
      </c>
      <c r="H16" s="82">
        <v>0.39598359496535102</v>
      </c>
      <c r="I16" s="83">
        <v>37</v>
      </c>
      <c r="J16" s="82">
        <v>0.52326403620421402</v>
      </c>
      <c r="K16" s="83">
        <v>1510</v>
      </c>
      <c r="L16" s="82">
        <v>21.354829585631499</v>
      </c>
      <c r="M16" s="83">
        <v>1735</v>
      </c>
      <c r="N16" s="82">
        <v>24.536840616603001</v>
      </c>
      <c r="O16" s="83">
        <v>1194</v>
      </c>
      <c r="P16" s="82">
        <v>16.885871871022498</v>
      </c>
      <c r="Q16" s="103" t="s">
        <v>40</v>
      </c>
      <c r="R16" s="82">
        <v>2.82845424975251E-2</v>
      </c>
      <c r="S16" s="84">
        <v>89</v>
      </c>
      <c r="T16" s="81">
        <v>1.25866214113987</v>
      </c>
      <c r="U16" s="80">
        <v>246</v>
      </c>
      <c r="V16" s="85">
        <v>3.4789987271955898</v>
      </c>
      <c r="W16" s="127">
        <v>1122</v>
      </c>
      <c r="X16" s="128">
        <v>100</v>
      </c>
    </row>
    <row r="17" spans="1:24" s="6" customFormat="1" ht="15" customHeight="1">
      <c r="A17" s="1" t="s">
        <v>1</v>
      </c>
      <c r="B17" s="162" t="s">
        <v>16</v>
      </c>
      <c r="C17" s="13" t="s">
        <v>8</v>
      </c>
      <c r="D17" s="17" t="s">
        <v>4</v>
      </c>
      <c r="E17" s="80">
        <v>2476</v>
      </c>
      <c r="F17" s="81">
        <v>35.016263611936097</v>
      </c>
      <c r="G17" s="80">
        <v>15</v>
      </c>
      <c r="H17" s="82">
        <v>0.212134068731438</v>
      </c>
      <c r="I17" s="83">
        <v>10</v>
      </c>
      <c r="J17" s="82">
        <v>0.141422712487626</v>
      </c>
      <c r="K17" s="83">
        <v>870</v>
      </c>
      <c r="L17" s="82">
        <v>12.3037759864234</v>
      </c>
      <c r="M17" s="83">
        <v>1013</v>
      </c>
      <c r="N17" s="82">
        <v>14.3261207749965</v>
      </c>
      <c r="O17" s="83">
        <v>514</v>
      </c>
      <c r="P17" s="82">
        <v>7.2691274218639501</v>
      </c>
      <c r="Q17" s="103" t="s">
        <v>40</v>
      </c>
      <c r="R17" s="82">
        <v>2.82845424975251E-2</v>
      </c>
      <c r="S17" s="84">
        <v>52</v>
      </c>
      <c r="T17" s="81">
        <v>0.73539810493565305</v>
      </c>
      <c r="U17" s="80">
        <v>137</v>
      </c>
      <c r="V17" s="85">
        <v>1.9374911610804699</v>
      </c>
      <c r="W17" s="127">
        <v>1122</v>
      </c>
      <c r="X17" s="128">
        <v>100</v>
      </c>
    </row>
    <row r="18" spans="1:24" s="6" customFormat="1" ht="15" customHeight="1">
      <c r="A18" s="1" t="s">
        <v>1</v>
      </c>
      <c r="B18" s="162" t="s">
        <v>16</v>
      </c>
      <c r="C18" s="18"/>
      <c r="D18" s="19" t="s">
        <v>5</v>
      </c>
      <c r="E18" s="86">
        <v>7071</v>
      </c>
      <c r="F18" s="87">
        <v>100</v>
      </c>
      <c r="G18" s="86">
        <v>43</v>
      </c>
      <c r="H18" s="88">
        <v>0.60811766369678999</v>
      </c>
      <c r="I18" s="89">
        <v>47</v>
      </c>
      <c r="J18" s="88">
        <v>0.66468674869183997</v>
      </c>
      <c r="K18" s="89">
        <v>2380</v>
      </c>
      <c r="L18" s="88">
        <v>33.658605572054903</v>
      </c>
      <c r="M18" s="89">
        <v>2748</v>
      </c>
      <c r="N18" s="88">
        <v>38.862961391599498</v>
      </c>
      <c r="O18" s="89">
        <v>1708</v>
      </c>
      <c r="P18" s="88">
        <v>24.154999292886401</v>
      </c>
      <c r="Q18" s="89">
        <v>4</v>
      </c>
      <c r="R18" s="88">
        <v>5.6569084995050201E-2</v>
      </c>
      <c r="S18" s="90">
        <v>141</v>
      </c>
      <c r="T18" s="87">
        <v>1.9940602460755199</v>
      </c>
      <c r="U18" s="86">
        <v>383</v>
      </c>
      <c r="V18" s="91">
        <v>5.4164898882760601</v>
      </c>
      <c r="W18" s="129">
        <v>1122</v>
      </c>
      <c r="X18" s="130">
        <v>100</v>
      </c>
    </row>
    <row r="19" spans="1:24" s="6" customFormat="1" ht="15" customHeight="1">
      <c r="A19" s="1" t="s">
        <v>1</v>
      </c>
      <c r="B19" s="162" t="s">
        <v>16</v>
      </c>
      <c r="C19" s="7"/>
      <c r="D19" s="8" t="s">
        <v>2</v>
      </c>
      <c r="E19" s="69">
        <v>11908</v>
      </c>
      <c r="F19" s="68">
        <v>63.038644785600802</v>
      </c>
      <c r="G19" s="69">
        <v>66</v>
      </c>
      <c r="H19" s="70">
        <v>0.349391212281631</v>
      </c>
      <c r="I19" s="71">
        <v>143</v>
      </c>
      <c r="J19" s="70">
        <v>0.75701429327686598</v>
      </c>
      <c r="K19" s="71">
        <v>3816</v>
      </c>
      <c r="L19" s="70">
        <v>20.201164637374301</v>
      </c>
      <c r="M19" s="71">
        <v>4074</v>
      </c>
      <c r="N19" s="70">
        <v>21.5669666490206</v>
      </c>
      <c r="O19" s="71">
        <v>3557</v>
      </c>
      <c r="P19" s="70">
        <v>18.830068819481198</v>
      </c>
      <c r="Q19" s="71">
        <v>9</v>
      </c>
      <c r="R19" s="70">
        <v>4.7644256220222302E-2</v>
      </c>
      <c r="S19" s="72">
        <v>243</v>
      </c>
      <c r="T19" s="68">
        <v>1.2863949179459999</v>
      </c>
      <c r="U19" s="69">
        <v>638</v>
      </c>
      <c r="V19" s="73">
        <v>3.3774483853890902</v>
      </c>
      <c r="W19" s="123">
        <v>1122</v>
      </c>
      <c r="X19" s="124">
        <v>100</v>
      </c>
    </row>
    <row r="20" spans="1:24" s="6" customFormat="1" ht="15" customHeight="1">
      <c r="A20" s="1" t="s">
        <v>1</v>
      </c>
      <c r="B20" s="162" t="s">
        <v>16</v>
      </c>
      <c r="C20" s="7" t="s">
        <v>9</v>
      </c>
      <c r="D20" s="22" t="s">
        <v>4</v>
      </c>
      <c r="E20" s="69">
        <v>6982</v>
      </c>
      <c r="F20" s="68">
        <v>36.961355214399198</v>
      </c>
      <c r="G20" s="69">
        <v>46</v>
      </c>
      <c r="H20" s="70">
        <v>0.243515087347803</v>
      </c>
      <c r="I20" s="71">
        <v>39</v>
      </c>
      <c r="J20" s="70">
        <v>0.20645844362096299</v>
      </c>
      <c r="K20" s="71">
        <v>2513</v>
      </c>
      <c r="L20" s="70">
        <v>13.303335097935401</v>
      </c>
      <c r="M20" s="71">
        <v>2665</v>
      </c>
      <c r="N20" s="70">
        <v>14.107993647432499</v>
      </c>
      <c r="O20" s="71">
        <v>1574</v>
      </c>
      <c r="P20" s="70">
        <v>8.3324510322922194</v>
      </c>
      <c r="Q20" s="71">
        <v>5</v>
      </c>
      <c r="R20" s="70">
        <v>2.64690312334569E-2</v>
      </c>
      <c r="S20" s="72">
        <v>140</v>
      </c>
      <c r="T20" s="68">
        <v>0.741132874536792</v>
      </c>
      <c r="U20" s="69">
        <v>425</v>
      </c>
      <c r="V20" s="73">
        <v>2.2498676548438299</v>
      </c>
      <c r="W20" s="123">
        <v>1122</v>
      </c>
      <c r="X20" s="124">
        <v>100</v>
      </c>
    </row>
    <row r="21" spans="1:24" s="6" customFormat="1" ht="15" customHeight="1">
      <c r="A21" s="1" t="s">
        <v>1</v>
      </c>
      <c r="B21" s="162" t="s">
        <v>16</v>
      </c>
      <c r="C21" s="9"/>
      <c r="D21" s="10" t="s">
        <v>5</v>
      </c>
      <c r="E21" s="74">
        <v>18890</v>
      </c>
      <c r="F21" s="75">
        <v>100</v>
      </c>
      <c r="G21" s="74">
        <v>112</v>
      </c>
      <c r="H21" s="76">
        <v>0.59290629962943397</v>
      </c>
      <c r="I21" s="77">
        <v>182</v>
      </c>
      <c r="J21" s="76">
        <v>0.96347273689782997</v>
      </c>
      <c r="K21" s="77">
        <v>6329</v>
      </c>
      <c r="L21" s="76">
        <v>33.5044997353097</v>
      </c>
      <c r="M21" s="77">
        <v>6739</v>
      </c>
      <c r="N21" s="76">
        <v>35.6749602964532</v>
      </c>
      <c r="O21" s="77">
        <v>5131</v>
      </c>
      <c r="P21" s="76">
        <v>27.1625198517734</v>
      </c>
      <c r="Q21" s="77">
        <v>14</v>
      </c>
      <c r="R21" s="76">
        <v>7.4113287453679205E-2</v>
      </c>
      <c r="S21" s="78">
        <v>383</v>
      </c>
      <c r="T21" s="75">
        <v>2.0275277924827999</v>
      </c>
      <c r="U21" s="74">
        <v>1063</v>
      </c>
      <c r="V21" s="79">
        <v>5.6273160402329303</v>
      </c>
      <c r="W21" s="125">
        <v>1122</v>
      </c>
      <c r="X21" s="126">
        <v>100</v>
      </c>
    </row>
    <row r="22" spans="1:24" s="6" customFormat="1" ht="15" customHeight="1">
      <c r="A22" s="1" t="s">
        <v>1</v>
      </c>
      <c r="B22" s="162" t="s">
        <v>16</v>
      </c>
      <c r="C22" s="13"/>
      <c r="D22" s="14" t="s">
        <v>2</v>
      </c>
      <c r="E22" s="80">
        <v>733</v>
      </c>
      <c r="F22" s="81">
        <v>74.5676500508647</v>
      </c>
      <c r="G22" s="102" t="s">
        <v>40</v>
      </c>
      <c r="H22" s="82">
        <v>0.203458799593082</v>
      </c>
      <c r="I22" s="103">
        <v>8</v>
      </c>
      <c r="J22" s="82">
        <v>0.81383519837232998</v>
      </c>
      <c r="K22" s="83">
        <v>201</v>
      </c>
      <c r="L22" s="82">
        <v>20.447609359104799</v>
      </c>
      <c r="M22" s="83">
        <v>222</v>
      </c>
      <c r="N22" s="82">
        <v>22.583926754832099</v>
      </c>
      <c r="O22" s="83">
        <v>291</v>
      </c>
      <c r="P22" s="82">
        <v>29.603255340793499</v>
      </c>
      <c r="Q22" s="103">
        <v>0</v>
      </c>
      <c r="R22" s="82">
        <v>0</v>
      </c>
      <c r="S22" s="104">
        <v>9</v>
      </c>
      <c r="T22" s="81">
        <v>0.91556459816887104</v>
      </c>
      <c r="U22" s="102">
        <v>22</v>
      </c>
      <c r="V22" s="85">
        <v>2.2380467955239101</v>
      </c>
      <c r="W22" s="127">
        <v>1122</v>
      </c>
      <c r="X22" s="128">
        <v>100</v>
      </c>
    </row>
    <row r="23" spans="1:24" s="6" customFormat="1" ht="15" customHeight="1">
      <c r="A23" s="1" t="s">
        <v>1</v>
      </c>
      <c r="B23" s="162" t="s">
        <v>16</v>
      </c>
      <c r="C23" s="13" t="s">
        <v>10</v>
      </c>
      <c r="D23" s="17" t="s">
        <v>4</v>
      </c>
      <c r="E23" s="80">
        <v>250</v>
      </c>
      <c r="F23" s="81">
        <v>25.4323499491353</v>
      </c>
      <c r="G23" s="102" t="s">
        <v>40</v>
      </c>
      <c r="H23" s="82">
        <v>0.203458799593082</v>
      </c>
      <c r="I23" s="103" t="s">
        <v>40</v>
      </c>
      <c r="J23" s="82">
        <v>0.203458799593082</v>
      </c>
      <c r="K23" s="83">
        <v>85</v>
      </c>
      <c r="L23" s="82">
        <v>8.6469989827060001</v>
      </c>
      <c r="M23" s="103">
        <v>68</v>
      </c>
      <c r="N23" s="82">
        <v>6.9175991861648001</v>
      </c>
      <c r="O23" s="103">
        <v>85</v>
      </c>
      <c r="P23" s="82">
        <v>8.6469989827060001</v>
      </c>
      <c r="Q23" s="103">
        <v>0</v>
      </c>
      <c r="R23" s="82">
        <v>0</v>
      </c>
      <c r="S23" s="104">
        <v>8</v>
      </c>
      <c r="T23" s="81">
        <v>0.81383519837232998</v>
      </c>
      <c r="U23" s="102">
        <v>11</v>
      </c>
      <c r="V23" s="85">
        <v>1.1190233977619499</v>
      </c>
      <c r="W23" s="127">
        <v>1122</v>
      </c>
      <c r="X23" s="128">
        <v>100</v>
      </c>
    </row>
    <row r="24" spans="1:24" s="6" customFormat="1" ht="15" customHeight="1">
      <c r="A24" s="1" t="s">
        <v>1</v>
      </c>
      <c r="B24" s="162" t="s">
        <v>16</v>
      </c>
      <c r="C24" s="18"/>
      <c r="D24" s="19" t="s">
        <v>5</v>
      </c>
      <c r="E24" s="86">
        <v>983</v>
      </c>
      <c r="F24" s="87">
        <v>100</v>
      </c>
      <c r="G24" s="86">
        <v>4</v>
      </c>
      <c r="H24" s="88">
        <v>0.40691759918616499</v>
      </c>
      <c r="I24" s="89">
        <v>10</v>
      </c>
      <c r="J24" s="88">
        <v>1.0172939979654101</v>
      </c>
      <c r="K24" s="89">
        <v>286</v>
      </c>
      <c r="L24" s="88">
        <v>29.094608341810801</v>
      </c>
      <c r="M24" s="89">
        <v>290</v>
      </c>
      <c r="N24" s="88">
        <v>29.501525940996899</v>
      </c>
      <c r="O24" s="89">
        <v>376</v>
      </c>
      <c r="P24" s="88">
        <v>38.250254323499497</v>
      </c>
      <c r="Q24" s="89">
        <v>0</v>
      </c>
      <c r="R24" s="88">
        <v>0</v>
      </c>
      <c r="S24" s="90">
        <v>17</v>
      </c>
      <c r="T24" s="87">
        <v>1.7293997965412</v>
      </c>
      <c r="U24" s="86">
        <v>33</v>
      </c>
      <c r="V24" s="91">
        <v>3.35707019328586</v>
      </c>
      <c r="W24" s="129">
        <v>1122</v>
      </c>
      <c r="X24" s="130">
        <v>100</v>
      </c>
    </row>
    <row r="25" spans="1:24" s="6" customFormat="1" ht="15" customHeight="1">
      <c r="A25" s="1" t="s">
        <v>1</v>
      </c>
      <c r="B25" s="162" t="s">
        <v>16</v>
      </c>
      <c r="C25" s="7"/>
      <c r="D25" s="8" t="s">
        <v>2</v>
      </c>
      <c r="E25" s="69">
        <v>68</v>
      </c>
      <c r="F25" s="68">
        <v>71.578947368421098</v>
      </c>
      <c r="G25" s="69">
        <v>0</v>
      </c>
      <c r="H25" s="70">
        <v>0</v>
      </c>
      <c r="I25" s="71">
        <v>0</v>
      </c>
      <c r="J25" s="70">
        <v>0</v>
      </c>
      <c r="K25" s="98">
        <v>20</v>
      </c>
      <c r="L25" s="70">
        <v>21.052631578947398</v>
      </c>
      <c r="M25" s="98">
        <v>23</v>
      </c>
      <c r="N25" s="70">
        <v>24.210526315789501</v>
      </c>
      <c r="O25" s="71">
        <v>23</v>
      </c>
      <c r="P25" s="70">
        <v>24.210526315789501</v>
      </c>
      <c r="Q25" s="71">
        <v>0</v>
      </c>
      <c r="R25" s="70">
        <v>0</v>
      </c>
      <c r="S25" s="99" t="s">
        <v>40</v>
      </c>
      <c r="T25" s="68">
        <v>2.1052631578947398</v>
      </c>
      <c r="U25" s="106" t="s">
        <v>40</v>
      </c>
      <c r="V25" s="73">
        <v>2.1052631578947398</v>
      </c>
      <c r="W25" s="123">
        <v>1122</v>
      </c>
      <c r="X25" s="124">
        <v>100</v>
      </c>
    </row>
    <row r="26" spans="1:24" s="6" customFormat="1" ht="15" customHeight="1">
      <c r="A26" s="1" t="s">
        <v>1</v>
      </c>
      <c r="B26" s="162" t="s">
        <v>16</v>
      </c>
      <c r="C26" s="7" t="s">
        <v>11</v>
      </c>
      <c r="D26" s="22" t="s">
        <v>4</v>
      </c>
      <c r="E26" s="69">
        <v>27</v>
      </c>
      <c r="F26" s="68">
        <v>28.421052631578899</v>
      </c>
      <c r="G26" s="106">
        <v>0</v>
      </c>
      <c r="H26" s="70">
        <v>0</v>
      </c>
      <c r="I26" s="71">
        <v>0</v>
      </c>
      <c r="J26" s="70">
        <v>0</v>
      </c>
      <c r="K26" s="98">
        <v>9</v>
      </c>
      <c r="L26" s="70">
        <v>9.4736842105263204</v>
      </c>
      <c r="M26" s="98">
        <v>11</v>
      </c>
      <c r="N26" s="70">
        <v>11.578947368421099</v>
      </c>
      <c r="O26" s="98">
        <v>7</v>
      </c>
      <c r="P26" s="70">
        <v>7.3684210526315796</v>
      </c>
      <c r="Q26" s="71">
        <v>0</v>
      </c>
      <c r="R26" s="70">
        <v>0</v>
      </c>
      <c r="S26" s="72">
        <v>0</v>
      </c>
      <c r="T26" s="68">
        <v>0</v>
      </c>
      <c r="U26" s="106" t="s">
        <v>40</v>
      </c>
      <c r="V26" s="73">
        <v>2.1052631578947398</v>
      </c>
      <c r="W26" s="123">
        <v>1122</v>
      </c>
      <c r="X26" s="124">
        <v>100</v>
      </c>
    </row>
    <row r="27" spans="1:24" s="6" customFormat="1" ht="15" customHeight="1">
      <c r="A27" s="1" t="s">
        <v>1</v>
      </c>
      <c r="B27" s="162" t="s">
        <v>16</v>
      </c>
      <c r="C27" s="9"/>
      <c r="D27" s="10" t="s">
        <v>5</v>
      </c>
      <c r="E27" s="74">
        <v>95</v>
      </c>
      <c r="F27" s="75">
        <v>100</v>
      </c>
      <c r="G27" s="74">
        <v>0</v>
      </c>
      <c r="H27" s="76">
        <v>0</v>
      </c>
      <c r="I27" s="77">
        <v>0</v>
      </c>
      <c r="J27" s="76">
        <v>0</v>
      </c>
      <c r="K27" s="77">
        <v>29</v>
      </c>
      <c r="L27" s="76">
        <v>30.526315789473699</v>
      </c>
      <c r="M27" s="77">
        <v>34</v>
      </c>
      <c r="N27" s="76">
        <v>35.789473684210499</v>
      </c>
      <c r="O27" s="77">
        <v>30</v>
      </c>
      <c r="P27" s="76">
        <v>31.578947368421101</v>
      </c>
      <c r="Q27" s="77">
        <v>0</v>
      </c>
      <c r="R27" s="76">
        <v>0</v>
      </c>
      <c r="S27" s="101" t="s">
        <v>40</v>
      </c>
      <c r="T27" s="75">
        <v>2.1052631578947398</v>
      </c>
      <c r="U27" s="74">
        <v>4</v>
      </c>
      <c r="V27" s="79">
        <v>4.2105263157894699</v>
      </c>
      <c r="W27" s="125">
        <v>1122</v>
      </c>
      <c r="X27" s="126">
        <v>100</v>
      </c>
    </row>
    <row r="28" spans="1:24" s="6" customFormat="1" ht="15" customHeight="1">
      <c r="A28" s="1" t="s">
        <v>1</v>
      </c>
      <c r="B28" s="162" t="s">
        <v>16</v>
      </c>
      <c r="C28" s="13"/>
      <c r="D28" s="14" t="s">
        <v>2</v>
      </c>
      <c r="E28" s="80">
        <v>805</v>
      </c>
      <c r="F28" s="81">
        <v>74.261992619926204</v>
      </c>
      <c r="G28" s="102" t="s">
        <v>40</v>
      </c>
      <c r="H28" s="82">
        <v>0.18450184501844999</v>
      </c>
      <c r="I28" s="103">
        <v>8</v>
      </c>
      <c r="J28" s="82">
        <v>0.73800738007380096</v>
      </c>
      <c r="K28" s="83">
        <v>219</v>
      </c>
      <c r="L28" s="82">
        <v>20.202952029520301</v>
      </c>
      <c r="M28" s="83">
        <v>249</v>
      </c>
      <c r="N28" s="82">
        <v>22.970479704797</v>
      </c>
      <c r="O28" s="83">
        <v>317</v>
      </c>
      <c r="P28" s="82">
        <v>29.243542435424398</v>
      </c>
      <c r="Q28" s="103">
        <v>0</v>
      </c>
      <c r="R28" s="82">
        <v>0</v>
      </c>
      <c r="S28" s="104">
        <v>10</v>
      </c>
      <c r="T28" s="81">
        <v>0.92250922509225097</v>
      </c>
      <c r="U28" s="80">
        <v>26</v>
      </c>
      <c r="V28" s="85">
        <v>2.3985239852398501</v>
      </c>
      <c r="W28" s="127">
        <v>1122</v>
      </c>
      <c r="X28" s="128">
        <v>100</v>
      </c>
    </row>
    <row r="29" spans="1:24" s="6" customFormat="1" ht="15" customHeight="1">
      <c r="A29" s="1" t="s">
        <v>1</v>
      </c>
      <c r="B29" s="162" t="s">
        <v>16</v>
      </c>
      <c r="C29" s="13" t="s">
        <v>12</v>
      </c>
      <c r="D29" s="17" t="s">
        <v>4</v>
      </c>
      <c r="E29" s="80">
        <v>279</v>
      </c>
      <c r="F29" s="81">
        <v>25.7380073800738</v>
      </c>
      <c r="G29" s="102" t="s">
        <v>40</v>
      </c>
      <c r="H29" s="82">
        <v>0.18450184501844999</v>
      </c>
      <c r="I29" s="103" t="s">
        <v>40</v>
      </c>
      <c r="J29" s="82">
        <v>0.18450184501844999</v>
      </c>
      <c r="K29" s="103">
        <v>94</v>
      </c>
      <c r="L29" s="82">
        <v>8.6715867158671607</v>
      </c>
      <c r="M29" s="103">
        <v>80</v>
      </c>
      <c r="N29" s="82">
        <v>7.3800738007380096</v>
      </c>
      <c r="O29" s="103">
        <v>93</v>
      </c>
      <c r="P29" s="82">
        <v>8.5793357933579308</v>
      </c>
      <c r="Q29" s="103">
        <v>0</v>
      </c>
      <c r="R29" s="82">
        <v>0</v>
      </c>
      <c r="S29" s="104">
        <v>8</v>
      </c>
      <c r="T29" s="81">
        <v>0.73800738007380096</v>
      </c>
      <c r="U29" s="102">
        <v>13</v>
      </c>
      <c r="V29" s="85">
        <v>1.1992619926199299</v>
      </c>
      <c r="W29" s="127">
        <v>1122</v>
      </c>
      <c r="X29" s="128">
        <v>100</v>
      </c>
    </row>
    <row r="30" spans="1:24" s="6" customFormat="1" ht="15" customHeight="1">
      <c r="A30" s="1" t="s">
        <v>1</v>
      </c>
      <c r="B30" s="162" t="s">
        <v>16</v>
      </c>
      <c r="C30" s="18"/>
      <c r="D30" s="19" t="s">
        <v>5</v>
      </c>
      <c r="E30" s="86">
        <v>1084</v>
      </c>
      <c r="F30" s="87">
        <v>100</v>
      </c>
      <c r="G30" s="86">
        <v>4</v>
      </c>
      <c r="H30" s="88">
        <v>0.36900369003689998</v>
      </c>
      <c r="I30" s="89">
        <v>10</v>
      </c>
      <c r="J30" s="88">
        <v>0.92250922509225097</v>
      </c>
      <c r="K30" s="89">
        <v>313</v>
      </c>
      <c r="L30" s="88">
        <v>28.8745387453875</v>
      </c>
      <c r="M30" s="89">
        <v>329</v>
      </c>
      <c r="N30" s="88">
        <v>30.3505535055351</v>
      </c>
      <c r="O30" s="89">
        <v>410</v>
      </c>
      <c r="P30" s="88">
        <v>37.822878228782301</v>
      </c>
      <c r="Q30" s="89">
        <v>0</v>
      </c>
      <c r="R30" s="88">
        <v>0</v>
      </c>
      <c r="S30" s="90">
        <v>18</v>
      </c>
      <c r="T30" s="87">
        <v>1.66051660516605</v>
      </c>
      <c r="U30" s="86">
        <v>39</v>
      </c>
      <c r="V30" s="91">
        <v>3.5977859778597798</v>
      </c>
      <c r="W30" s="129">
        <v>1122</v>
      </c>
      <c r="X30" s="130">
        <v>100</v>
      </c>
    </row>
    <row r="31" spans="1:24" s="6" customFormat="1" ht="15" customHeight="1">
      <c r="A31" s="1" t="s">
        <v>1</v>
      </c>
      <c r="B31" s="162" t="s">
        <v>16</v>
      </c>
      <c r="C31" s="7"/>
      <c r="D31" s="8" t="s">
        <v>2</v>
      </c>
      <c r="E31" s="106">
        <v>361</v>
      </c>
      <c r="F31" s="68">
        <v>80.580357142857096</v>
      </c>
      <c r="G31" s="106" t="s">
        <v>40</v>
      </c>
      <c r="H31" s="70">
        <v>0.44642857142857101</v>
      </c>
      <c r="I31" s="98" t="s">
        <v>40</v>
      </c>
      <c r="J31" s="70">
        <v>0.44642857142857101</v>
      </c>
      <c r="K31" s="71">
        <v>93</v>
      </c>
      <c r="L31" s="70">
        <v>20.758928571428601</v>
      </c>
      <c r="M31" s="71">
        <v>111</v>
      </c>
      <c r="N31" s="70">
        <v>24.776785714285701</v>
      </c>
      <c r="O31" s="71">
        <v>147</v>
      </c>
      <c r="P31" s="70">
        <v>32.8125</v>
      </c>
      <c r="Q31" s="71">
        <v>0</v>
      </c>
      <c r="R31" s="70">
        <v>0</v>
      </c>
      <c r="S31" s="72">
        <v>6</v>
      </c>
      <c r="T31" s="68">
        <v>1.33928571428571</v>
      </c>
      <c r="U31" s="69">
        <v>10</v>
      </c>
      <c r="V31" s="73">
        <v>2.2321428571428599</v>
      </c>
      <c r="W31" s="131">
        <v>1122</v>
      </c>
      <c r="X31" s="132">
        <v>100</v>
      </c>
    </row>
    <row r="32" spans="1:24" s="6" customFormat="1" ht="15" customHeight="1">
      <c r="A32" s="1" t="s">
        <v>1</v>
      </c>
      <c r="B32" s="162" t="s">
        <v>16</v>
      </c>
      <c r="C32" s="7" t="s">
        <v>13</v>
      </c>
      <c r="D32" s="22" t="s">
        <v>4</v>
      </c>
      <c r="E32" s="69">
        <v>87</v>
      </c>
      <c r="F32" s="68">
        <v>19.4196428571429</v>
      </c>
      <c r="G32" s="69">
        <v>0</v>
      </c>
      <c r="H32" s="70">
        <v>0</v>
      </c>
      <c r="I32" s="98" t="s">
        <v>40</v>
      </c>
      <c r="J32" s="70">
        <v>0.44642857142857101</v>
      </c>
      <c r="K32" s="71">
        <v>23</v>
      </c>
      <c r="L32" s="70">
        <v>5.1339285714285703</v>
      </c>
      <c r="M32" s="71">
        <v>22</v>
      </c>
      <c r="N32" s="70">
        <v>4.91071428571429</v>
      </c>
      <c r="O32" s="71">
        <v>36</v>
      </c>
      <c r="P32" s="70">
        <v>8.03571428571429</v>
      </c>
      <c r="Q32" s="71">
        <v>0</v>
      </c>
      <c r="R32" s="70">
        <v>0</v>
      </c>
      <c r="S32" s="72">
        <v>4</v>
      </c>
      <c r="T32" s="68">
        <v>0.89285714285714302</v>
      </c>
      <c r="U32" s="69">
        <v>4</v>
      </c>
      <c r="V32" s="73">
        <v>0.89285714285714302</v>
      </c>
      <c r="W32" s="123">
        <v>1122</v>
      </c>
      <c r="X32" s="124">
        <v>100</v>
      </c>
    </row>
    <row r="33" spans="1:24" s="6" customFormat="1" ht="15" customHeight="1">
      <c r="A33" s="1" t="s">
        <v>1</v>
      </c>
      <c r="B33" s="162" t="s">
        <v>16</v>
      </c>
      <c r="C33" s="9"/>
      <c r="D33" s="10" t="s">
        <v>5</v>
      </c>
      <c r="E33" s="107">
        <v>448</v>
      </c>
      <c r="F33" s="75">
        <v>100</v>
      </c>
      <c r="G33" s="107" t="s">
        <v>40</v>
      </c>
      <c r="H33" s="76">
        <v>0.44642857142857101</v>
      </c>
      <c r="I33" s="77">
        <v>4</v>
      </c>
      <c r="J33" s="76">
        <v>0.89285714285714302</v>
      </c>
      <c r="K33" s="77">
        <v>116</v>
      </c>
      <c r="L33" s="76">
        <v>25.8928571428571</v>
      </c>
      <c r="M33" s="77">
        <v>133</v>
      </c>
      <c r="N33" s="76">
        <v>29.6875</v>
      </c>
      <c r="O33" s="77">
        <v>183</v>
      </c>
      <c r="P33" s="76">
        <v>40.848214285714299</v>
      </c>
      <c r="Q33" s="77">
        <v>0</v>
      </c>
      <c r="R33" s="76">
        <v>0</v>
      </c>
      <c r="S33" s="78">
        <v>10</v>
      </c>
      <c r="T33" s="75">
        <v>2.2321428571428599</v>
      </c>
      <c r="U33" s="74">
        <v>14</v>
      </c>
      <c r="V33" s="79">
        <v>3.125</v>
      </c>
      <c r="W33" s="125">
        <v>1122</v>
      </c>
      <c r="X33" s="126">
        <v>100</v>
      </c>
    </row>
    <row r="34" spans="1:24" s="6" customFormat="1" ht="15" customHeight="1">
      <c r="A34" s="1" t="s">
        <v>1</v>
      </c>
      <c r="B34" s="162" t="s">
        <v>16</v>
      </c>
      <c r="C34" s="13"/>
      <c r="D34" s="14" t="s">
        <v>2</v>
      </c>
      <c r="E34" s="80">
        <v>1187</v>
      </c>
      <c r="F34" s="81">
        <v>64.545948885263698</v>
      </c>
      <c r="G34" s="80">
        <v>8</v>
      </c>
      <c r="H34" s="82">
        <v>0.43501903208265402</v>
      </c>
      <c r="I34" s="83">
        <v>22</v>
      </c>
      <c r="J34" s="82">
        <v>1.1963023382272999</v>
      </c>
      <c r="K34" s="83">
        <v>308</v>
      </c>
      <c r="L34" s="82">
        <v>16.748232735182199</v>
      </c>
      <c r="M34" s="83">
        <v>287</v>
      </c>
      <c r="N34" s="82">
        <v>15.606307775965201</v>
      </c>
      <c r="O34" s="83">
        <v>545</v>
      </c>
      <c r="P34" s="82">
        <v>29.635671560630801</v>
      </c>
      <c r="Q34" s="103" t="s">
        <v>40</v>
      </c>
      <c r="R34" s="82">
        <v>0.10875475802066301</v>
      </c>
      <c r="S34" s="84">
        <v>15</v>
      </c>
      <c r="T34" s="81">
        <v>0.81566068515497603</v>
      </c>
      <c r="U34" s="80">
        <v>57</v>
      </c>
      <c r="V34" s="85">
        <v>3.09951060358891</v>
      </c>
      <c r="W34" s="127">
        <v>1122</v>
      </c>
      <c r="X34" s="128">
        <v>100</v>
      </c>
    </row>
    <row r="35" spans="1:24" s="6" customFormat="1" ht="15" customHeight="1">
      <c r="A35" s="1" t="s">
        <v>1</v>
      </c>
      <c r="B35" s="162" t="s">
        <v>16</v>
      </c>
      <c r="C35" s="13" t="s">
        <v>14</v>
      </c>
      <c r="D35" s="17" t="s">
        <v>4</v>
      </c>
      <c r="E35" s="80">
        <v>652</v>
      </c>
      <c r="F35" s="81">
        <v>35.454051114736302</v>
      </c>
      <c r="G35" s="80">
        <v>7</v>
      </c>
      <c r="H35" s="82">
        <v>0.38064165307232201</v>
      </c>
      <c r="I35" s="103">
        <v>5</v>
      </c>
      <c r="J35" s="82">
        <v>0.27188689505165903</v>
      </c>
      <c r="K35" s="103">
        <v>209</v>
      </c>
      <c r="L35" s="82">
        <v>11.3648722131593</v>
      </c>
      <c r="M35" s="83">
        <v>194</v>
      </c>
      <c r="N35" s="82">
        <v>10.549211528004401</v>
      </c>
      <c r="O35" s="83">
        <v>224</v>
      </c>
      <c r="P35" s="82">
        <v>12.180532898314301</v>
      </c>
      <c r="Q35" s="103" t="s">
        <v>40</v>
      </c>
      <c r="R35" s="82">
        <v>0.10875475802066301</v>
      </c>
      <c r="S35" s="84">
        <v>11</v>
      </c>
      <c r="T35" s="81">
        <v>0.59815116911364896</v>
      </c>
      <c r="U35" s="80">
        <v>45</v>
      </c>
      <c r="V35" s="85">
        <v>2.4469820554649302</v>
      </c>
      <c r="W35" s="127">
        <v>1122</v>
      </c>
      <c r="X35" s="128">
        <v>100</v>
      </c>
    </row>
    <row r="36" spans="1:24" s="6" customFormat="1" ht="15" customHeight="1">
      <c r="A36" s="1" t="s">
        <v>1</v>
      </c>
      <c r="B36" s="162" t="s">
        <v>16</v>
      </c>
      <c r="C36" s="18"/>
      <c r="D36" s="19" t="s">
        <v>5</v>
      </c>
      <c r="E36" s="86">
        <v>1839</v>
      </c>
      <c r="F36" s="87">
        <v>100</v>
      </c>
      <c r="G36" s="86">
        <v>15</v>
      </c>
      <c r="H36" s="88">
        <v>0.81566068515497603</v>
      </c>
      <c r="I36" s="89">
        <v>27</v>
      </c>
      <c r="J36" s="88">
        <v>1.4681892332789599</v>
      </c>
      <c r="K36" s="89">
        <v>517</v>
      </c>
      <c r="L36" s="88">
        <v>28.113104948341501</v>
      </c>
      <c r="M36" s="89">
        <v>481</v>
      </c>
      <c r="N36" s="88">
        <v>26.155519303969498</v>
      </c>
      <c r="O36" s="89">
        <v>769</v>
      </c>
      <c r="P36" s="88">
        <v>41.816204458945101</v>
      </c>
      <c r="Q36" s="89">
        <v>4</v>
      </c>
      <c r="R36" s="88">
        <v>0.21750951604132701</v>
      </c>
      <c r="S36" s="90">
        <v>26</v>
      </c>
      <c r="T36" s="87">
        <v>1.41381185426862</v>
      </c>
      <c r="U36" s="86">
        <v>102</v>
      </c>
      <c r="V36" s="91">
        <v>5.5464926590538299</v>
      </c>
      <c r="W36" s="129">
        <v>1122</v>
      </c>
      <c r="X36" s="130">
        <v>100</v>
      </c>
    </row>
    <row r="37" spans="1:24" s="6" customFormat="1" ht="15" customHeight="1">
      <c r="A37" s="1" t="s">
        <v>1</v>
      </c>
      <c r="B37" s="162" t="s">
        <v>16</v>
      </c>
      <c r="C37" s="7"/>
      <c r="D37" s="8" t="s">
        <v>2</v>
      </c>
      <c r="E37" s="69">
        <v>732</v>
      </c>
      <c r="F37" s="68">
        <v>63.4865568083261</v>
      </c>
      <c r="G37" s="69">
        <v>4</v>
      </c>
      <c r="H37" s="70">
        <v>0.34692107545533402</v>
      </c>
      <c r="I37" s="71">
        <v>18</v>
      </c>
      <c r="J37" s="70">
        <v>1.561144839549</v>
      </c>
      <c r="K37" s="71">
        <v>199</v>
      </c>
      <c r="L37" s="70">
        <v>17.259323503902898</v>
      </c>
      <c r="M37" s="98">
        <v>217</v>
      </c>
      <c r="N37" s="70">
        <v>18.8204683434519</v>
      </c>
      <c r="O37" s="71">
        <v>283</v>
      </c>
      <c r="P37" s="70">
        <v>24.544666088464901</v>
      </c>
      <c r="Q37" s="71">
        <v>0</v>
      </c>
      <c r="R37" s="70">
        <v>0</v>
      </c>
      <c r="S37" s="72">
        <v>11</v>
      </c>
      <c r="T37" s="68">
        <v>0.95403295750216799</v>
      </c>
      <c r="U37" s="69">
        <v>40</v>
      </c>
      <c r="V37" s="73">
        <v>3.4692107545533402</v>
      </c>
      <c r="W37" s="123">
        <v>1122</v>
      </c>
      <c r="X37" s="124">
        <v>100</v>
      </c>
    </row>
    <row r="38" spans="1:24" s="6" customFormat="1" ht="15" customHeight="1">
      <c r="A38" s="1" t="s">
        <v>1</v>
      </c>
      <c r="B38" s="162" t="s">
        <v>16</v>
      </c>
      <c r="C38" s="7" t="s">
        <v>15</v>
      </c>
      <c r="D38" s="22" t="s">
        <v>4</v>
      </c>
      <c r="E38" s="133">
        <v>421</v>
      </c>
      <c r="F38" s="134">
        <v>36.5134431916739</v>
      </c>
      <c r="G38" s="151" t="s">
        <v>40</v>
      </c>
      <c r="H38" s="135">
        <v>0.17346053772766701</v>
      </c>
      <c r="I38" s="150" t="s">
        <v>40</v>
      </c>
      <c r="J38" s="135">
        <v>0.17346053772766701</v>
      </c>
      <c r="K38" s="136">
        <v>145</v>
      </c>
      <c r="L38" s="135">
        <v>12.575888985255901</v>
      </c>
      <c r="M38" s="136">
        <v>132</v>
      </c>
      <c r="N38" s="135">
        <v>11.448395490026</v>
      </c>
      <c r="O38" s="136">
        <v>129</v>
      </c>
      <c r="P38" s="135">
        <v>11.188204683434501</v>
      </c>
      <c r="Q38" s="136">
        <v>0</v>
      </c>
      <c r="R38" s="135">
        <v>0</v>
      </c>
      <c r="S38" s="137">
        <v>11</v>
      </c>
      <c r="T38" s="134">
        <v>0.95403295750216799</v>
      </c>
      <c r="U38" s="133">
        <v>38</v>
      </c>
      <c r="V38" s="138">
        <v>3.2957502168256698</v>
      </c>
      <c r="W38" s="139">
        <v>1122</v>
      </c>
      <c r="X38" s="140">
        <v>100</v>
      </c>
    </row>
    <row r="39" spans="1:24" s="6" customFormat="1" ht="15" customHeight="1" thickBot="1">
      <c r="A39" s="1" t="s">
        <v>1</v>
      </c>
      <c r="B39" s="163" t="s">
        <v>16</v>
      </c>
      <c r="C39" s="24"/>
      <c r="D39" s="25" t="s">
        <v>5</v>
      </c>
      <c r="E39" s="141">
        <v>1153</v>
      </c>
      <c r="F39" s="142">
        <v>100</v>
      </c>
      <c r="G39" s="141">
        <v>6</v>
      </c>
      <c r="H39" s="143">
        <v>0.52038161318300102</v>
      </c>
      <c r="I39" s="144">
        <v>20</v>
      </c>
      <c r="J39" s="143">
        <v>1.7346053772766701</v>
      </c>
      <c r="K39" s="144">
        <v>344</v>
      </c>
      <c r="L39" s="143">
        <v>29.8352124891587</v>
      </c>
      <c r="M39" s="145">
        <v>349</v>
      </c>
      <c r="N39" s="143">
        <v>30.268863833477901</v>
      </c>
      <c r="O39" s="144">
        <v>412</v>
      </c>
      <c r="P39" s="143">
        <v>35.7328707718994</v>
      </c>
      <c r="Q39" s="144">
        <v>0</v>
      </c>
      <c r="R39" s="143">
        <v>0</v>
      </c>
      <c r="S39" s="146">
        <v>22</v>
      </c>
      <c r="T39" s="142">
        <v>1.90806591500434</v>
      </c>
      <c r="U39" s="141">
        <v>78</v>
      </c>
      <c r="V39" s="147">
        <v>6.7649609713790104</v>
      </c>
      <c r="W39" s="148">
        <v>1122</v>
      </c>
      <c r="X39" s="149">
        <v>100</v>
      </c>
    </row>
    <row r="40" spans="1:24" s="6" customFormat="1" ht="15" customHeight="1">
      <c r="A40" s="1"/>
      <c r="B40" s="56"/>
      <c r="C40" s="56"/>
      <c r="D40" s="56"/>
      <c r="E40" s="57"/>
      <c r="F40" s="57"/>
      <c r="G40" s="57"/>
      <c r="H40" s="57"/>
      <c r="I40" s="57"/>
      <c r="J40" s="57"/>
      <c r="K40" s="57"/>
      <c r="L40" s="57"/>
      <c r="M40" s="57"/>
      <c r="N40" s="57"/>
      <c r="O40" s="57"/>
      <c r="P40" s="57"/>
      <c r="Q40" s="57"/>
      <c r="R40" s="57"/>
      <c r="S40" s="57"/>
      <c r="T40" s="57"/>
      <c r="U40" s="58"/>
      <c r="V40" s="59"/>
      <c r="W40" s="57"/>
      <c r="X40" s="57"/>
    </row>
    <row r="41" spans="1:24" s="60" customFormat="1" ht="15" customHeight="1">
      <c r="B41" s="61" t="str">
        <f>CONCATENATE("NOTE: Table reads: Of all ",E48, " public school students without disabilities who received corporal punishment, ", G48," (",TEXT(H9,"0.0"),")% were American Indian or Alaska Native.")</f>
        <v>NOTE: Table reads: Of all 129 public school students without disabilities who received corporal punishment, 7 (5.4)% were American Indian or Alaska Native.</v>
      </c>
      <c r="C41" s="33"/>
      <c r="D41" s="33"/>
      <c r="E41" s="58"/>
      <c r="F41" s="58"/>
      <c r="G41" s="33"/>
      <c r="H41" s="33"/>
      <c r="I41" s="33"/>
      <c r="J41" s="33"/>
      <c r="K41" s="33"/>
      <c r="L41" s="33"/>
      <c r="M41" s="33"/>
      <c r="N41" s="33"/>
      <c r="O41" s="33"/>
      <c r="P41" s="33"/>
      <c r="Q41" s="65"/>
      <c r="R41" s="66"/>
      <c r="S41" s="33"/>
      <c r="T41" s="33"/>
      <c r="U41" s="66"/>
      <c r="V41" s="66"/>
    </row>
    <row r="42" spans="1:24" s="6" customFormat="1" ht="15" customHeight="1">
      <c r="A42" s="60"/>
      <c r="B42" s="61" t="s">
        <v>38</v>
      </c>
      <c r="D42" s="61"/>
      <c r="E42" s="58"/>
      <c r="F42" s="58"/>
      <c r="G42" s="58"/>
      <c r="H42" s="58"/>
      <c r="I42" s="58"/>
      <c r="J42" s="58"/>
      <c r="K42" s="57"/>
      <c r="L42" s="57"/>
      <c r="M42" s="57"/>
      <c r="N42" s="57"/>
      <c r="O42" s="57"/>
      <c r="P42" s="57"/>
      <c r="Q42" s="57"/>
      <c r="R42" s="57"/>
      <c r="S42" s="57"/>
      <c r="T42" s="57"/>
      <c r="U42" s="57"/>
      <c r="V42" s="57"/>
      <c r="W42" s="57"/>
      <c r="X42" s="57"/>
    </row>
    <row r="43" spans="1:24" s="64" customFormat="1" ht="14" customHeight="1">
      <c r="A43" s="60"/>
      <c r="B43" s="59" t="s">
        <v>45</v>
      </c>
      <c r="C43" s="6"/>
      <c r="D43" s="6"/>
      <c r="E43" s="62"/>
      <c r="F43" s="62"/>
      <c r="G43" s="62"/>
      <c r="H43" s="62"/>
      <c r="I43" s="62"/>
      <c r="J43" s="62"/>
      <c r="K43" s="63"/>
      <c r="L43" s="63"/>
      <c r="M43" s="63"/>
      <c r="N43" s="63"/>
      <c r="O43" s="63"/>
      <c r="P43" s="63"/>
      <c r="Q43" s="63"/>
      <c r="R43" s="63"/>
      <c r="S43" s="63"/>
      <c r="T43" s="63"/>
      <c r="U43" s="63"/>
      <c r="V43" s="63"/>
      <c r="W43" s="63"/>
      <c r="X43" s="63"/>
    </row>
    <row r="44" spans="1:24" s="60" customFormat="1" ht="15" customHeight="1">
      <c r="B44" s="29"/>
      <c r="C44" s="6"/>
      <c r="D44" s="6"/>
      <c r="E44" s="58"/>
      <c r="F44" s="58"/>
      <c r="G44" s="33"/>
      <c r="H44" s="33"/>
      <c r="I44" s="33"/>
      <c r="J44" s="33"/>
      <c r="K44" s="33"/>
      <c r="L44" s="33"/>
      <c r="M44" s="33"/>
      <c r="N44" s="33"/>
      <c r="O44" s="33"/>
      <c r="P44" s="33"/>
      <c r="Q44" s="33"/>
      <c r="R44" s="33"/>
      <c r="S44" s="33"/>
      <c r="T44" s="33"/>
      <c r="U44" s="65"/>
      <c r="V44" s="66"/>
      <c r="W44" s="33"/>
      <c r="X44" s="33"/>
    </row>
    <row r="48" spans="1:24" s="111" customFormat="1">
      <c r="E48" s="111" t="str">
        <f>IF(ISTEXT(E9),LEFT(E9,3),TEXT(E9,"#,##0"))</f>
        <v>129</v>
      </c>
      <c r="G48" s="111" t="str">
        <f>IF(ISTEXT(G9),LEFT(G9,3),TEXT(G9,"#,##0"))</f>
        <v>7</v>
      </c>
      <c r="I48" s="111" t="str">
        <f>IF(ISTEXT(I9),LEFT(I9,3),TEXT(I9,"#,##0"))</f>
        <v>0</v>
      </c>
      <c r="K48" s="111" t="str">
        <f>IF(ISTEXT(K9),LEFT(K9,3),TEXT(K9,"#,##0"))</f>
        <v>31</v>
      </c>
      <c r="M48" s="111" t="str">
        <f>IF(ISTEXT(M9),LEFT(M9,3),TEXT(M9,"#,##0"))</f>
        <v>14</v>
      </c>
    </row>
    <row r="49" s="160" customFormat="1"/>
    <row r="50" s="160" customFormat="1"/>
    <row r="51" s="160" customFormat="1"/>
    <row r="52" s="160" customFormat="1"/>
    <row r="53" s="160" customFormat="1"/>
    <row r="54" s="160" customFormat="1"/>
    <row r="55" s="160" customFormat="1"/>
    <row r="56" s="160" customFormat="1"/>
  </sheetData>
  <mergeCells count="16">
    <mergeCell ref="B7:B39"/>
    <mergeCell ref="W4:W5"/>
    <mergeCell ref="X4:X5"/>
    <mergeCell ref="G5:H5"/>
    <mergeCell ref="I5:J5"/>
    <mergeCell ref="K5:L5"/>
    <mergeCell ref="M5:N5"/>
    <mergeCell ref="O5:P5"/>
    <mergeCell ref="Q5:R5"/>
    <mergeCell ref="S5:T5"/>
    <mergeCell ref="B4:B6"/>
    <mergeCell ref="C4:C5"/>
    <mergeCell ref="D4:D5"/>
    <mergeCell ref="E4:F5"/>
    <mergeCell ref="G4:T4"/>
    <mergeCell ref="U4:V5"/>
  </mergeCells>
  <printOptions horizontalCentered="1"/>
  <pageMargins left="0.5" right="0.5" top="0.75" bottom="0.75" header="0.3" footer="0.3"/>
  <pageSetup paperSize="3" scale="73" orientation="landscape" horizontalDpi="4294967292" verticalDpi="4294967292"/>
  <extLst>
    <ext xmlns:mx="http://schemas.microsoft.com/office/mac/excel/2008/main" uri="{64002731-A6B0-56B0-2670-7721B7C09600}">
      <mx:PLV Mode="0" OnePage="0" WScale="10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enableFormatConditionsCalculation="0">
    <pageSetUpPr fitToPage="1"/>
  </sheetPr>
  <dimension ref="A1:AB56"/>
  <sheetViews>
    <sheetView showGridLines="0" tabSelected="1" workbookViewId="0"/>
  </sheetViews>
  <sheetFormatPr baseColWidth="10" defaultColWidth="8.83203125" defaultRowHeight="14" x14ac:dyDescent="0"/>
  <cols>
    <col min="3" max="3" width="39.1640625" customWidth="1"/>
    <col min="4" max="28" width="10.33203125" customWidth="1"/>
  </cols>
  <sheetData>
    <row r="1" spans="1:28" s="33" customFormat="1" ht="15" customHeight="1">
      <c r="A1" s="28"/>
      <c r="B1" s="29"/>
      <c r="C1" s="29"/>
      <c r="D1" s="29"/>
      <c r="E1" s="30"/>
      <c r="F1" s="30"/>
      <c r="G1" s="30"/>
      <c r="H1" s="30"/>
      <c r="I1" s="30"/>
      <c r="J1" s="30"/>
      <c r="K1" s="30"/>
      <c r="L1" s="30"/>
      <c r="M1" s="30"/>
      <c r="N1" s="30"/>
      <c r="O1" s="30"/>
      <c r="P1" s="30"/>
      <c r="Q1" s="30"/>
      <c r="R1" s="30"/>
      <c r="S1" s="30"/>
      <c r="T1" s="30"/>
      <c r="U1" s="30"/>
      <c r="V1" s="30"/>
      <c r="W1" s="30"/>
      <c r="X1" s="30"/>
      <c r="Y1" s="31"/>
      <c r="Z1" s="32"/>
      <c r="AA1" s="30"/>
      <c r="AB1" s="30"/>
    </row>
    <row r="2" spans="1:28" s="39" customFormat="1" ht="15" customHeight="1">
      <c r="A2" s="34"/>
      <c r="B2" s="35" t="str">
        <f>CONCATENATE("Number and percentage of public school students with and without disabilities receiving ",LOWER(A7), " by gender and race/ethnicity, for state: School Year 2011-12")</f>
        <v>Number and percentage of public school students with and without disabilities receiving disciplinary actions by gender and race/ethnicity, for state: School Year 2011-12</v>
      </c>
      <c r="C2" s="36"/>
      <c r="D2" s="36"/>
      <c r="E2" s="37"/>
      <c r="F2" s="37"/>
      <c r="G2" s="37"/>
      <c r="H2" s="37"/>
      <c r="I2" s="37"/>
      <c r="J2" s="37"/>
      <c r="K2" s="37"/>
      <c r="L2" s="37"/>
      <c r="M2" s="37"/>
      <c r="N2" s="37"/>
      <c r="O2" s="37"/>
      <c r="P2" s="37"/>
      <c r="Q2" s="37"/>
      <c r="R2" s="37"/>
      <c r="S2" s="37"/>
      <c r="T2" s="37"/>
      <c r="U2" s="38"/>
      <c r="V2" s="38"/>
      <c r="W2" s="37"/>
      <c r="X2" s="37"/>
    </row>
    <row r="3" spans="1:28" s="44" customFormat="1" ht="15" customHeight="1" thickBot="1">
      <c r="A3" s="28"/>
      <c r="B3" s="40"/>
      <c r="C3" s="40"/>
      <c r="D3" s="40"/>
      <c r="E3" s="41"/>
      <c r="F3" s="41"/>
      <c r="G3" s="42"/>
      <c r="H3" s="42"/>
      <c r="I3" s="42"/>
      <c r="J3" s="42"/>
      <c r="K3" s="42"/>
      <c r="L3" s="42"/>
      <c r="M3" s="42"/>
      <c r="N3" s="42"/>
      <c r="O3" s="42"/>
      <c r="P3" s="42"/>
      <c r="Q3" s="42"/>
      <c r="R3" s="42"/>
      <c r="S3" s="42"/>
      <c r="T3" s="42"/>
      <c r="U3" s="42"/>
      <c r="V3" s="42"/>
      <c r="W3" s="42"/>
      <c r="X3" s="42"/>
      <c r="Y3" s="42"/>
      <c r="Z3" s="43"/>
      <c r="AA3" s="42"/>
      <c r="AB3" s="42"/>
    </row>
    <row r="4" spans="1:28" s="46" customFormat="1" ht="25" customHeight="1">
      <c r="A4" s="45"/>
      <c r="B4" s="165"/>
      <c r="C4" s="167" t="s">
        <v>17</v>
      </c>
      <c r="D4" s="169" t="s">
        <v>0</v>
      </c>
      <c r="E4" s="171" t="s">
        <v>18</v>
      </c>
      <c r="F4" s="172"/>
      <c r="G4" s="171" t="s">
        <v>19</v>
      </c>
      <c r="H4" s="172"/>
      <c r="I4" s="171" t="s">
        <v>20</v>
      </c>
      <c r="J4" s="172"/>
      <c r="K4" s="177" t="s">
        <v>21</v>
      </c>
      <c r="L4" s="178"/>
      <c r="M4" s="178"/>
      <c r="N4" s="178"/>
      <c r="O4" s="178"/>
      <c r="P4" s="178"/>
      <c r="Q4" s="178"/>
      <c r="R4" s="178"/>
      <c r="S4" s="178"/>
      <c r="T4" s="178"/>
      <c r="U4" s="178"/>
      <c r="V4" s="178"/>
      <c r="W4" s="178"/>
      <c r="X4" s="179"/>
      <c r="Y4" s="171" t="s">
        <v>22</v>
      </c>
      <c r="Z4" s="172"/>
      <c r="AA4" s="184" t="s">
        <v>23</v>
      </c>
      <c r="AB4" s="186" t="s">
        <v>24</v>
      </c>
    </row>
    <row r="5" spans="1:28" s="46" customFormat="1" ht="25" customHeight="1">
      <c r="A5" s="45"/>
      <c r="B5" s="165"/>
      <c r="C5" s="168"/>
      <c r="D5" s="170"/>
      <c r="E5" s="173"/>
      <c r="F5" s="174"/>
      <c r="G5" s="173"/>
      <c r="H5" s="174"/>
      <c r="I5" s="173"/>
      <c r="J5" s="174"/>
      <c r="K5" s="181" t="s">
        <v>25</v>
      </c>
      <c r="L5" s="182"/>
      <c r="M5" s="183" t="s">
        <v>26</v>
      </c>
      <c r="N5" s="182"/>
      <c r="O5" s="175" t="s">
        <v>27</v>
      </c>
      <c r="P5" s="182"/>
      <c r="Q5" s="175" t="s">
        <v>28</v>
      </c>
      <c r="R5" s="182"/>
      <c r="S5" s="175" t="s">
        <v>29</v>
      </c>
      <c r="T5" s="182"/>
      <c r="U5" s="175" t="s">
        <v>30</v>
      </c>
      <c r="V5" s="182"/>
      <c r="W5" s="175" t="s">
        <v>31</v>
      </c>
      <c r="X5" s="176"/>
      <c r="Y5" s="173"/>
      <c r="Z5" s="174"/>
      <c r="AA5" s="185"/>
      <c r="AB5" s="188"/>
    </row>
    <row r="6" spans="1:28" s="46" customFormat="1" ht="15" customHeight="1" thickBot="1">
      <c r="A6" s="45"/>
      <c r="B6" s="166"/>
      <c r="C6" s="47"/>
      <c r="D6" s="48"/>
      <c r="E6" s="49" t="s">
        <v>32</v>
      </c>
      <c r="F6" s="50" t="s">
        <v>33</v>
      </c>
      <c r="G6" s="49" t="s">
        <v>32</v>
      </c>
      <c r="H6" s="50" t="s">
        <v>33</v>
      </c>
      <c r="I6" s="49" t="s">
        <v>32</v>
      </c>
      <c r="J6" s="50" t="s">
        <v>33</v>
      </c>
      <c r="K6" s="49" t="s">
        <v>32</v>
      </c>
      <c r="L6" s="51" t="s">
        <v>34</v>
      </c>
      <c r="M6" s="52" t="s">
        <v>32</v>
      </c>
      <c r="N6" s="51" t="s">
        <v>34</v>
      </c>
      <c r="O6" s="52" t="s">
        <v>32</v>
      </c>
      <c r="P6" s="51" t="s">
        <v>34</v>
      </c>
      <c r="Q6" s="52" t="s">
        <v>32</v>
      </c>
      <c r="R6" s="51" t="s">
        <v>34</v>
      </c>
      <c r="S6" s="52" t="s">
        <v>32</v>
      </c>
      <c r="T6" s="51" t="s">
        <v>34</v>
      </c>
      <c r="U6" s="52" t="s">
        <v>32</v>
      </c>
      <c r="V6" s="51" t="s">
        <v>34</v>
      </c>
      <c r="W6" s="52" t="s">
        <v>32</v>
      </c>
      <c r="X6" s="53" t="s">
        <v>34</v>
      </c>
      <c r="Y6" s="52" t="s">
        <v>32</v>
      </c>
      <c r="Z6" s="50" t="s">
        <v>33</v>
      </c>
      <c r="AA6" s="54"/>
      <c r="AB6" s="55"/>
    </row>
    <row r="7" spans="1:28" s="6" customFormat="1" ht="15" customHeight="1">
      <c r="A7" s="1" t="s">
        <v>1</v>
      </c>
      <c r="B7" s="161" t="s">
        <v>16</v>
      </c>
      <c r="C7" s="2"/>
      <c r="D7" s="3" t="s">
        <v>2</v>
      </c>
      <c r="E7" s="67">
        <v>136</v>
      </c>
      <c r="F7" s="68">
        <v>69.035532994923898</v>
      </c>
      <c r="G7" s="110" t="s">
        <v>40</v>
      </c>
      <c r="H7" s="68">
        <v>1.0152284263959399</v>
      </c>
      <c r="I7" s="67">
        <v>134</v>
      </c>
      <c r="J7" s="68">
        <v>68.020304568527905</v>
      </c>
      <c r="K7" s="69">
        <v>5</v>
      </c>
      <c r="L7" s="70">
        <v>2.5641025641025599</v>
      </c>
      <c r="M7" s="71">
        <v>0</v>
      </c>
      <c r="N7" s="70">
        <v>0</v>
      </c>
      <c r="O7" s="71">
        <v>49</v>
      </c>
      <c r="P7" s="70">
        <v>25.128205128205099</v>
      </c>
      <c r="Q7" s="71">
        <v>14</v>
      </c>
      <c r="R7" s="70">
        <v>7.1794871794871797</v>
      </c>
      <c r="S7" s="71">
        <v>64</v>
      </c>
      <c r="T7" s="70">
        <v>32.820512820512803</v>
      </c>
      <c r="U7" s="71">
        <v>0</v>
      </c>
      <c r="V7" s="70">
        <v>0</v>
      </c>
      <c r="W7" s="99" t="s">
        <v>40</v>
      </c>
      <c r="X7" s="68">
        <v>1.02564102564103</v>
      </c>
      <c r="Y7" s="67">
        <v>15</v>
      </c>
      <c r="Z7" s="73">
        <v>7.6142131979695398</v>
      </c>
      <c r="AA7" s="4">
        <v>1122</v>
      </c>
      <c r="AB7" s="5">
        <v>100</v>
      </c>
    </row>
    <row r="8" spans="1:28" s="6" customFormat="1" ht="15" customHeight="1">
      <c r="A8" s="1" t="s">
        <v>1</v>
      </c>
      <c r="B8" s="162" t="s">
        <v>16</v>
      </c>
      <c r="C8" s="7" t="s">
        <v>3</v>
      </c>
      <c r="D8" s="8" t="s">
        <v>4</v>
      </c>
      <c r="E8" s="69">
        <v>61</v>
      </c>
      <c r="F8" s="68">
        <v>30.964467005076099</v>
      </c>
      <c r="G8" s="69">
        <v>0</v>
      </c>
      <c r="H8" s="68">
        <v>0</v>
      </c>
      <c r="I8" s="69">
        <v>61</v>
      </c>
      <c r="J8" s="68">
        <v>30.964467005076099</v>
      </c>
      <c r="K8" s="106" t="s">
        <v>40</v>
      </c>
      <c r="L8" s="70">
        <v>1.02564102564103</v>
      </c>
      <c r="M8" s="71">
        <v>0</v>
      </c>
      <c r="N8" s="70">
        <v>0</v>
      </c>
      <c r="O8" s="71">
        <v>25</v>
      </c>
      <c r="P8" s="70">
        <v>12.8205128205128</v>
      </c>
      <c r="Q8" s="71">
        <v>8</v>
      </c>
      <c r="R8" s="70">
        <v>4.1025641025641004</v>
      </c>
      <c r="S8" s="71">
        <v>24</v>
      </c>
      <c r="T8" s="70">
        <v>12.307692307692299</v>
      </c>
      <c r="U8" s="71">
        <v>0</v>
      </c>
      <c r="V8" s="70">
        <v>0</v>
      </c>
      <c r="W8" s="99" t="s">
        <v>40</v>
      </c>
      <c r="X8" s="68">
        <v>1.02564102564103</v>
      </c>
      <c r="Y8" s="69">
        <v>10</v>
      </c>
      <c r="Z8" s="73">
        <v>5.0761421319797</v>
      </c>
      <c r="AA8" s="4">
        <v>1122</v>
      </c>
      <c r="AB8" s="5">
        <v>100</v>
      </c>
    </row>
    <row r="9" spans="1:28" s="6" customFormat="1" ht="15" customHeight="1">
      <c r="A9" s="1" t="s">
        <v>1</v>
      </c>
      <c r="B9" s="162" t="s">
        <v>16</v>
      </c>
      <c r="C9" s="9"/>
      <c r="D9" s="10" t="s">
        <v>5</v>
      </c>
      <c r="E9" s="74">
        <v>197</v>
      </c>
      <c r="F9" s="75">
        <v>100</v>
      </c>
      <c r="G9" s="107" t="s">
        <v>40</v>
      </c>
      <c r="H9" s="75">
        <v>1.0152284263959399</v>
      </c>
      <c r="I9" s="74">
        <v>195</v>
      </c>
      <c r="J9" s="75">
        <v>98.984771573604107</v>
      </c>
      <c r="K9" s="74">
        <v>7</v>
      </c>
      <c r="L9" s="76">
        <v>3.5897435897435899</v>
      </c>
      <c r="M9" s="77">
        <v>0</v>
      </c>
      <c r="N9" s="76">
        <v>0</v>
      </c>
      <c r="O9" s="77">
        <v>74</v>
      </c>
      <c r="P9" s="76">
        <v>37.948717948717899</v>
      </c>
      <c r="Q9" s="77">
        <v>22</v>
      </c>
      <c r="R9" s="76">
        <v>11.282051282051301</v>
      </c>
      <c r="S9" s="77">
        <v>88</v>
      </c>
      <c r="T9" s="76">
        <v>45.128205128205103</v>
      </c>
      <c r="U9" s="77">
        <v>0</v>
      </c>
      <c r="V9" s="76">
        <v>0</v>
      </c>
      <c r="W9" s="78">
        <v>4</v>
      </c>
      <c r="X9" s="75">
        <v>2.0512820512820502</v>
      </c>
      <c r="Y9" s="74">
        <v>25</v>
      </c>
      <c r="Z9" s="79">
        <v>12.690355329949201</v>
      </c>
      <c r="AA9" s="11">
        <v>1122</v>
      </c>
      <c r="AB9" s="12">
        <v>100</v>
      </c>
    </row>
    <row r="10" spans="1:28" s="6" customFormat="1" ht="15" customHeight="1">
      <c r="A10" s="1" t="s">
        <v>1</v>
      </c>
      <c r="B10" s="162" t="s">
        <v>16</v>
      </c>
      <c r="C10" s="13"/>
      <c r="D10" s="14" t="s">
        <v>2</v>
      </c>
      <c r="E10" s="80">
        <v>24980</v>
      </c>
      <c r="F10" s="81">
        <v>67.427861905147495</v>
      </c>
      <c r="G10" s="80">
        <v>629</v>
      </c>
      <c r="H10" s="81">
        <v>1.69784328015764</v>
      </c>
      <c r="I10" s="80">
        <v>24351</v>
      </c>
      <c r="J10" s="81">
        <v>65.730018624989896</v>
      </c>
      <c r="K10" s="80">
        <v>121</v>
      </c>
      <c r="L10" s="82">
        <v>0.33412492406251698</v>
      </c>
      <c r="M10" s="83">
        <v>320</v>
      </c>
      <c r="N10" s="82">
        <v>0.88363616280996304</v>
      </c>
      <c r="O10" s="83">
        <v>6428</v>
      </c>
      <c r="P10" s="82">
        <v>17.7500414204451</v>
      </c>
      <c r="Q10" s="83">
        <v>6273</v>
      </c>
      <c r="R10" s="82">
        <v>17.3220301540841</v>
      </c>
      <c r="S10" s="83">
        <v>10696</v>
      </c>
      <c r="T10" s="82">
        <v>29.535538741922998</v>
      </c>
      <c r="U10" s="83">
        <v>16</v>
      </c>
      <c r="V10" s="82">
        <v>4.4181808140498199E-2</v>
      </c>
      <c r="W10" s="84">
        <v>497</v>
      </c>
      <c r="X10" s="81">
        <v>1.37239741536422</v>
      </c>
      <c r="Y10" s="80">
        <v>1251</v>
      </c>
      <c r="Z10" s="85">
        <v>3.37679164304802</v>
      </c>
      <c r="AA10" s="15">
        <v>1122</v>
      </c>
      <c r="AB10" s="16">
        <v>100</v>
      </c>
    </row>
    <row r="11" spans="1:28" s="6" customFormat="1" ht="15" customHeight="1">
      <c r="A11" s="1" t="s">
        <v>1</v>
      </c>
      <c r="B11" s="162" t="s">
        <v>16</v>
      </c>
      <c r="C11" s="13" t="s">
        <v>6</v>
      </c>
      <c r="D11" s="17" t="s">
        <v>4</v>
      </c>
      <c r="E11" s="80">
        <v>12067</v>
      </c>
      <c r="F11" s="81">
        <v>32.572138094852498</v>
      </c>
      <c r="G11" s="80">
        <v>204</v>
      </c>
      <c r="H11" s="81">
        <v>0.55065187464571996</v>
      </c>
      <c r="I11" s="80">
        <v>11863</v>
      </c>
      <c r="J11" s="81">
        <v>32.021486220206803</v>
      </c>
      <c r="K11" s="80">
        <v>87</v>
      </c>
      <c r="L11" s="82">
        <v>0.24023858176395901</v>
      </c>
      <c r="M11" s="83">
        <v>116</v>
      </c>
      <c r="N11" s="82">
        <v>0.32031810901861202</v>
      </c>
      <c r="O11" s="83">
        <v>3695</v>
      </c>
      <c r="P11" s="82">
        <v>10.203236317446301</v>
      </c>
      <c r="Q11" s="83">
        <v>3471</v>
      </c>
      <c r="R11" s="82">
        <v>9.5846910034793193</v>
      </c>
      <c r="S11" s="83">
        <v>4231</v>
      </c>
      <c r="T11" s="82">
        <v>11.683326890152999</v>
      </c>
      <c r="U11" s="83">
        <v>15</v>
      </c>
      <c r="V11" s="82">
        <v>4.1420445131716999E-2</v>
      </c>
      <c r="W11" s="84">
        <v>248</v>
      </c>
      <c r="X11" s="81">
        <v>0.68481802617772103</v>
      </c>
      <c r="Y11" s="80">
        <v>675</v>
      </c>
      <c r="Z11" s="85">
        <v>1.8220098793424599</v>
      </c>
      <c r="AA11" s="15">
        <v>1122</v>
      </c>
      <c r="AB11" s="16">
        <v>100</v>
      </c>
    </row>
    <row r="12" spans="1:28" s="6" customFormat="1" ht="15" customHeight="1">
      <c r="A12" s="1" t="s">
        <v>1</v>
      </c>
      <c r="B12" s="162" t="s">
        <v>16</v>
      </c>
      <c r="C12" s="18"/>
      <c r="D12" s="19" t="s">
        <v>5</v>
      </c>
      <c r="E12" s="86">
        <v>37047</v>
      </c>
      <c r="F12" s="87">
        <v>100</v>
      </c>
      <c r="G12" s="86">
        <v>833</v>
      </c>
      <c r="H12" s="87">
        <v>2.24849515480336</v>
      </c>
      <c r="I12" s="86">
        <v>36214</v>
      </c>
      <c r="J12" s="87">
        <v>97.751504845196607</v>
      </c>
      <c r="K12" s="86">
        <v>208</v>
      </c>
      <c r="L12" s="88">
        <v>0.574363505826476</v>
      </c>
      <c r="M12" s="89">
        <v>436</v>
      </c>
      <c r="N12" s="88">
        <v>1.2039542718285701</v>
      </c>
      <c r="O12" s="89">
        <v>10123</v>
      </c>
      <c r="P12" s="88">
        <v>27.953277737891401</v>
      </c>
      <c r="Q12" s="89">
        <v>9744</v>
      </c>
      <c r="R12" s="88">
        <v>26.9067211575634</v>
      </c>
      <c r="S12" s="89">
        <v>14927</v>
      </c>
      <c r="T12" s="88">
        <v>41.218865632076003</v>
      </c>
      <c r="U12" s="89">
        <v>31</v>
      </c>
      <c r="V12" s="88">
        <v>8.5602253272215198E-2</v>
      </c>
      <c r="W12" s="90">
        <v>745</v>
      </c>
      <c r="X12" s="87">
        <v>2.0572154415419499</v>
      </c>
      <c r="Y12" s="86">
        <v>1926</v>
      </c>
      <c r="Z12" s="91">
        <v>5.1988015223904798</v>
      </c>
      <c r="AA12" s="20">
        <v>1122</v>
      </c>
      <c r="AB12" s="21">
        <v>100</v>
      </c>
    </row>
    <row r="13" spans="1:28" s="6" customFormat="1" ht="15" customHeight="1">
      <c r="A13" s="1" t="s">
        <v>1</v>
      </c>
      <c r="B13" s="162" t="s">
        <v>16</v>
      </c>
      <c r="C13" s="7"/>
      <c r="D13" s="8" t="s">
        <v>2</v>
      </c>
      <c r="E13" s="69">
        <v>10152</v>
      </c>
      <c r="F13" s="68">
        <v>65.127020785219401</v>
      </c>
      <c r="G13" s="69">
        <v>174</v>
      </c>
      <c r="H13" s="68">
        <v>1.1162432640492701</v>
      </c>
      <c r="I13" s="69">
        <v>9978</v>
      </c>
      <c r="J13" s="68">
        <v>64.010777521170098</v>
      </c>
      <c r="K13" s="69">
        <v>49</v>
      </c>
      <c r="L13" s="70">
        <v>0.31919744642042902</v>
      </c>
      <c r="M13" s="71">
        <v>121</v>
      </c>
      <c r="N13" s="70">
        <v>0.78822226565044595</v>
      </c>
      <c r="O13" s="71">
        <v>3145</v>
      </c>
      <c r="P13" s="70">
        <v>20.487264673311198</v>
      </c>
      <c r="Q13" s="71">
        <v>3065</v>
      </c>
      <c r="R13" s="70">
        <v>19.966125985277799</v>
      </c>
      <c r="S13" s="71">
        <v>3383</v>
      </c>
      <c r="T13" s="70">
        <v>22.037652270210401</v>
      </c>
      <c r="U13" s="71">
        <v>9</v>
      </c>
      <c r="V13" s="70">
        <v>5.86281024037522E-2</v>
      </c>
      <c r="W13" s="72">
        <v>206</v>
      </c>
      <c r="X13" s="68">
        <v>1.3419321216858799</v>
      </c>
      <c r="Y13" s="69">
        <v>556</v>
      </c>
      <c r="Z13" s="73">
        <v>3.5668462920195001</v>
      </c>
      <c r="AA13" s="4">
        <v>1122</v>
      </c>
      <c r="AB13" s="5">
        <v>100</v>
      </c>
    </row>
    <row r="14" spans="1:28" s="6" customFormat="1" ht="15" customHeight="1">
      <c r="A14" s="1" t="s">
        <v>1</v>
      </c>
      <c r="B14" s="162" t="s">
        <v>16</v>
      </c>
      <c r="C14" s="7" t="s">
        <v>7</v>
      </c>
      <c r="D14" s="22" t="s">
        <v>4</v>
      </c>
      <c r="E14" s="69">
        <v>5436</v>
      </c>
      <c r="F14" s="68">
        <v>34.872979214780599</v>
      </c>
      <c r="G14" s="69">
        <v>63</v>
      </c>
      <c r="H14" s="68">
        <v>0.40415704387990797</v>
      </c>
      <c r="I14" s="69">
        <v>5373</v>
      </c>
      <c r="J14" s="68">
        <v>34.468822170900701</v>
      </c>
      <c r="K14" s="69">
        <v>36</v>
      </c>
      <c r="L14" s="70">
        <v>0.23451240961500899</v>
      </c>
      <c r="M14" s="71">
        <v>31</v>
      </c>
      <c r="N14" s="70">
        <v>0.20194124161292401</v>
      </c>
      <c r="O14" s="71">
        <v>1981</v>
      </c>
      <c r="P14" s="70">
        <v>12.9046967624259</v>
      </c>
      <c r="Q14" s="71">
        <v>1915</v>
      </c>
      <c r="R14" s="70">
        <v>12.4747573447984</v>
      </c>
      <c r="S14" s="71">
        <v>1295</v>
      </c>
      <c r="T14" s="70">
        <v>8.4359325125398996</v>
      </c>
      <c r="U14" s="71">
        <v>6</v>
      </c>
      <c r="V14" s="70">
        <v>3.9085401602501499E-2</v>
      </c>
      <c r="W14" s="72">
        <v>109</v>
      </c>
      <c r="X14" s="68">
        <v>0.71005146244544304</v>
      </c>
      <c r="Y14" s="69">
        <v>372</v>
      </c>
      <c r="Z14" s="73">
        <v>2.38645111624326</v>
      </c>
      <c r="AA14" s="4">
        <v>1122</v>
      </c>
      <c r="AB14" s="5">
        <v>100</v>
      </c>
    </row>
    <row r="15" spans="1:28" s="6" customFormat="1" ht="15" customHeight="1">
      <c r="A15" s="1" t="s">
        <v>1</v>
      </c>
      <c r="B15" s="162" t="s">
        <v>16</v>
      </c>
      <c r="C15" s="9"/>
      <c r="D15" s="10" t="s">
        <v>5</v>
      </c>
      <c r="E15" s="74">
        <v>15588</v>
      </c>
      <c r="F15" s="75">
        <v>100</v>
      </c>
      <c r="G15" s="74">
        <v>237</v>
      </c>
      <c r="H15" s="75">
        <v>1.5204003079291799</v>
      </c>
      <c r="I15" s="74">
        <v>15351</v>
      </c>
      <c r="J15" s="75">
        <v>98.479599692070806</v>
      </c>
      <c r="K15" s="74">
        <v>85</v>
      </c>
      <c r="L15" s="76">
        <v>0.55370985603543699</v>
      </c>
      <c r="M15" s="77">
        <v>152</v>
      </c>
      <c r="N15" s="76">
        <v>0.99016350726336999</v>
      </c>
      <c r="O15" s="77">
        <v>5126</v>
      </c>
      <c r="P15" s="76">
        <v>33.391961435737102</v>
      </c>
      <c r="Q15" s="77">
        <v>4980</v>
      </c>
      <c r="R15" s="76">
        <v>32.440883330076197</v>
      </c>
      <c r="S15" s="77">
        <v>4678</v>
      </c>
      <c r="T15" s="76">
        <v>30.473584782750301</v>
      </c>
      <c r="U15" s="77">
        <v>15</v>
      </c>
      <c r="V15" s="76">
        <v>9.7713504006253699E-2</v>
      </c>
      <c r="W15" s="78">
        <v>315</v>
      </c>
      <c r="X15" s="75">
        <v>2.0519835841313299</v>
      </c>
      <c r="Y15" s="74">
        <v>928</v>
      </c>
      <c r="Z15" s="79">
        <v>5.9532974082627703</v>
      </c>
      <c r="AA15" s="11">
        <v>1122</v>
      </c>
      <c r="AB15" s="12">
        <v>100</v>
      </c>
    </row>
    <row r="16" spans="1:28" s="6" customFormat="1" ht="15" customHeight="1">
      <c r="A16" s="1" t="s">
        <v>1</v>
      </c>
      <c r="B16" s="162" t="s">
        <v>16</v>
      </c>
      <c r="C16" s="13"/>
      <c r="D16" s="14" t="s">
        <v>2</v>
      </c>
      <c r="E16" s="80">
        <v>7135</v>
      </c>
      <c r="F16" s="81">
        <v>69.204655674102796</v>
      </c>
      <c r="G16" s="80">
        <v>139</v>
      </c>
      <c r="H16" s="81">
        <v>1.34820562560621</v>
      </c>
      <c r="I16" s="80">
        <v>6996</v>
      </c>
      <c r="J16" s="81">
        <v>67.856450048496598</v>
      </c>
      <c r="K16" s="80">
        <v>33</v>
      </c>
      <c r="L16" s="82">
        <v>0.32570075009869698</v>
      </c>
      <c r="M16" s="83">
        <v>44</v>
      </c>
      <c r="N16" s="82">
        <v>0.43426766679826301</v>
      </c>
      <c r="O16" s="83">
        <v>2349</v>
      </c>
      <c r="P16" s="82">
        <v>23.183971575207298</v>
      </c>
      <c r="Q16" s="83">
        <v>2498</v>
      </c>
      <c r="R16" s="82">
        <v>24.6545598105014</v>
      </c>
      <c r="S16" s="83">
        <v>1914</v>
      </c>
      <c r="T16" s="82">
        <v>18.890643505724402</v>
      </c>
      <c r="U16" s="103" t="s">
        <v>40</v>
      </c>
      <c r="V16" s="82">
        <v>1.9739439399921E-2</v>
      </c>
      <c r="W16" s="84">
        <v>156</v>
      </c>
      <c r="X16" s="81">
        <v>1.53967627319384</v>
      </c>
      <c r="Y16" s="80">
        <v>387</v>
      </c>
      <c r="Z16" s="85">
        <v>3.7536372453928202</v>
      </c>
      <c r="AA16" s="15">
        <v>1122</v>
      </c>
      <c r="AB16" s="16">
        <v>100</v>
      </c>
    </row>
    <row r="17" spans="1:28" s="6" customFormat="1" ht="15" customHeight="1">
      <c r="A17" s="1" t="s">
        <v>1</v>
      </c>
      <c r="B17" s="162" t="s">
        <v>16</v>
      </c>
      <c r="C17" s="13" t="s">
        <v>8</v>
      </c>
      <c r="D17" s="17" t="s">
        <v>4</v>
      </c>
      <c r="E17" s="80">
        <v>3175</v>
      </c>
      <c r="F17" s="81">
        <v>30.795344325897201</v>
      </c>
      <c r="G17" s="80">
        <v>39</v>
      </c>
      <c r="H17" s="81">
        <v>0.37827352085353999</v>
      </c>
      <c r="I17" s="80">
        <v>3136</v>
      </c>
      <c r="J17" s="81">
        <v>30.417070805043601</v>
      </c>
      <c r="K17" s="80">
        <v>17</v>
      </c>
      <c r="L17" s="82">
        <v>0.16778523489932901</v>
      </c>
      <c r="M17" s="83">
        <v>10</v>
      </c>
      <c r="N17" s="82">
        <v>9.8697196999605205E-2</v>
      </c>
      <c r="O17" s="83">
        <v>1116</v>
      </c>
      <c r="P17" s="82">
        <v>11.014607185155899</v>
      </c>
      <c r="Q17" s="83">
        <v>1232</v>
      </c>
      <c r="R17" s="82">
        <v>12.1594946703514</v>
      </c>
      <c r="S17" s="83">
        <v>687</v>
      </c>
      <c r="T17" s="82">
        <v>6.7804974338728803</v>
      </c>
      <c r="U17" s="103" t="s">
        <v>40</v>
      </c>
      <c r="V17" s="82">
        <v>1.9739439399921E-2</v>
      </c>
      <c r="W17" s="84">
        <v>72</v>
      </c>
      <c r="X17" s="81">
        <v>0.71061981839715704</v>
      </c>
      <c r="Y17" s="80">
        <v>187</v>
      </c>
      <c r="Z17" s="85">
        <v>1.8137730358874899</v>
      </c>
      <c r="AA17" s="15">
        <v>1122</v>
      </c>
      <c r="AB17" s="16">
        <v>100</v>
      </c>
    </row>
    <row r="18" spans="1:28" s="6" customFormat="1" ht="15" customHeight="1">
      <c r="A18" s="1" t="s">
        <v>1</v>
      </c>
      <c r="B18" s="162" t="s">
        <v>16</v>
      </c>
      <c r="C18" s="18"/>
      <c r="D18" s="19" t="s">
        <v>5</v>
      </c>
      <c r="E18" s="86">
        <v>10310</v>
      </c>
      <c r="F18" s="87">
        <v>100</v>
      </c>
      <c r="G18" s="86">
        <v>178</v>
      </c>
      <c r="H18" s="87">
        <v>1.72647914645975</v>
      </c>
      <c r="I18" s="86">
        <v>10132</v>
      </c>
      <c r="J18" s="87">
        <v>98.273520853540205</v>
      </c>
      <c r="K18" s="86">
        <v>50</v>
      </c>
      <c r="L18" s="88">
        <v>0.49348598499802598</v>
      </c>
      <c r="M18" s="89">
        <v>54</v>
      </c>
      <c r="N18" s="88">
        <v>0.532964863797868</v>
      </c>
      <c r="O18" s="89">
        <v>3465</v>
      </c>
      <c r="P18" s="88">
        <v>34.198578760363198</v>
      </c>
      <c r="Q18" s="89">
        <v>3730</v>
      </c>
      <c r="R18" s="88">
        <v>36.814054480852697</v>
      </c>
      <c r="S18" s="89">
        <v>2601</v>
      </c>
      <c r="T18" s="88">
        <v>25.671140939597301</v>
      </c>
      <c r="U18" s="89">
        <v>4</v>
      </c>
      <c r="V18" s="88">
        <v>3.9478878799842097E-2</v>
      </c>
      <c r="W18" s="90">
        <v>228</v>
      </c>
      <c r="X18" s="87">
        <v>2.2502960915910002</v>
      </c>
      <c r="Y18" s="86">
        <v>574</v>
      </c>
      <c r="Z18" s="91">
        <v>5.5674102812803099</v>
      </c>
      <c r="AA18" s="20">
        <v>1122</v>
      </c>
      <c r="AB18" s="21">
        <v>100</v>
      </c>
    </row>
    <row r="19" spans="1:28" s="6" customFormat="1" ht="15" customHeight="1">
      <c r="A19" s="1" t="s">
        <v>1</v>
      </c>
      <c r="B19" s="162" t="s">
        <v>16</v>
      </c>
      <c r="C19" s="7"/>
      <c r="D19" s="8" t="s">
        <v>2</v>
      </c>
      <c r="E19" s="69">
        <v>17273</v>
      </c>
      <c r="F19" s="68">
        <v>66.716879103901107</v>
      </c>
      <c r="G19" s="69">
        <v>309</v>
      </c>
      <c r="H19" s="68">
        <v>1.1935110081112399</v>
      </c>
      <c r="I19" s="69">
        <v>16964</v>
      </c>
      <c r="J19" s="68">
        <v>65.523368095789905</v>
      </c>
      <c r="K19" s="69">
        <v>82</v>
      </c>
      <c r="L19" s="70">
        <v>0.32183366694140297</v>
      </c>
      <c r="M19" s="71">
        <v>165</v>
      </c>
      <c r="N19" s="70">
        <v>0.64759213469916399</v>
      </c>
      <c r="O19" s="71">
        <v>5489</v>
      </c>
      <c r="P19" s="70">
        <v>21.5432316809922</v>
      </c>
      <c r="Q19" s="71">
        <v>5565</v>
      </c>
      <c r="R19" s="70">
        <v>21.8415165430354</v>
      </c>
      <c r="S19" s="71">
        <v>5293</v>
      </c>
      <c r="T19" s="70">
        <v>20.773970720985901</v>
      </c>
      <c r="U19" s="71">
        <v>11</v>
      </c>
      <c r="V19" s="70">
        <v>4.3172808979944299E-2</v>
      </c>
      <c r="W19" s="72">
        <v>359</v>
      </c>
      <c r="X19" s="68">
        <v>1.40900349307273</v>
      </c>
      <c r="Y19" s="69">
        <v>947</v>
      </c>
      <c r="Z19" s="73">
        <v>3.6577829277713398</v>
      </c>
      <c r="AA19" s="4">
        <v>1122</v>
      </c>
      <c r="AB19" s="5">
        <v>100</v>
      </c>
    </row>
    <row r="20" spans="1:28" s="6" customFormat="1" ht="15" customHeight="1">
      <c r="A20" s="1" t="s">
        <v>1</v>
      </c>
      <c r="B20" s="162" t="s">
        <v>16</v>
      </c>
      <c r="C20" s="7" t="s">
        <v>9</v>
      </c>
      <c r="D20" s="22" t="s">
        <v>4</v>
      </c>
      <c r="E20" s="69">
        <v>8617</v>
      </c>
      <c r="F20" s="68">
        <v>33.2831208960989</v>
      </c>
      <c r="G20" s="69">
        <v>102</v>
      </c>
      <c r="H20" s="68">
        <v>0.39397450753186603</v>
      </c>
      <c r="I20" s="69">
        <v>8515</v>
      </c>
      <c r="J20" s="68">
        <v>32.889146388566999</v>
      </c>
      <c r="K20" s="69">
        <v>53</v>
      </c>
      <c r="L20" s="70">
        <v>0.208014443267004</v>
      </c>
      <c r="M20" s="71">
        <v>41</v>
      </c>
      <c r="N20" s="70">
        <v>0.16091683347070099</v>
      </c>
      <c r="O20" s="71">
        <v>3098</v>
      </c>
      <c r="P20" s="70">
        <v>12.1590329290788</v>
      </c>
      <c r="Q20" s="71">
        <v>3144</v>
      </c>
      <c r="R20" s="70">
        <v>12.3395737666313</v>
      </c>
      <c r="S20" s="71">
        <v>1991</v>
      </c>
      <c r="T20" s="70">
        <v>7.8142784253699098</v>
      </c>
      <c r="U20" s="71">
        <v>7</v>
      </c>
      <c r="V20" s="70">
        <v>2.7473605714510001E-2</v>
      </c>
      <c r="W20" s="72">
        <v>181</v>
      </c>
      <c r="X20" s="68">
        <v>0.710388947760901</v>
      </c>
      <c r="Y20" s="69">
        <v>561</v>
      </c>
      <c r="Z20" s="73">
        <v>2.1668597914252601</v>
      </c>
      <c r="AA20" s="4">
        <v>1122</v>
      </c>
      <c r="AB20" s="5">
        <v>100</v>
      </c>
    </row>
    <row r="21" spans="1:28" s="6" customFormat="1" ht="15" customHeight="1">
      <c r="A21" s="1" t="s">
        <v>1</v>
      </c>
      <c r="B21" s="162" t="s">
        <v>16</v>
      </c>
      <c r="C21" s="9"/>
      <c r="D21" s="10" t="s">
        <v>5</v>
      </c>
      <c r="E21" s="74">
        <v>25890</v>
      </c>
      <c r="F21" s="75">
        <v>100</v>
      </c>
      <c r="G21" s="74">
        <v>411</v>
      </c>
      <c r="H21" s="75">
        <v>1.58748551564311</v>
      </c>
      <c r="I21" s="74">
        <v>25479</v>
      </c>
      <c r="J21" s="75">
        <v>98.412514484356905</v>
      </c>
      <c r="K21" s="74">
        <v>135</v>
      </c>
      <c r="L21" s="76">
        <v>0.52984811020840705</v>
      </c>
      <c r="M21" s="77">
        <v>206</v>
      </c>
      <c r="N21" s="76">
        <v>0.80850896816986495</v>
      </c>
      <c r="O21" s="77">
        <v>8587</v>
      </c>
      <c r="P21" s="76">
        <v>33.702264610070998</v>
      </c>
      <c r="Q21" s="77">
        <v>8709</v>
      </c>
      <c r="R21" s="76">
        <v>34.1810903096668</v>
      </c>
      <c r="S21" s="77">
        <v>7284</v>
      </c>
      <c r="T21" s="76">
        <v>28.5882491463558</v>
      </c>
      <c r="U21" s="77">
        <v>18</v>
      </c>
      <c r="V21" s="76">
        <v>7.0646414694454304E-2</v>
      </c>
      <c r="W21" s="78">
        <v>540</v>
      </c>
      <c r="X21" s="75">
        <v>2.11939244083363</v>
      </c>
      <c r="Y21" s="74">
        <v>1508</v>
      </c>
      <c r="Z21" s="79">
        <v>5.8246427191965999</v>
      </c>
      <c r="AA21" s="11">
        <v>1122</v>
      </c>
      <c r="AB21" s="12">
        <v>100</v>
      </c>
    </row>
    <row r="22" spans="1:28" s="6" customFormat="1" ht="15" customHeight="1">
      <c r="A22" s="1" t="s">
        <v>1</v>
      </c>
      <c r="B22" s="162" t="s">
        <v>16</v>
      </c>
      <c r="C22" s="13"/>
      <c r="D22" s="14" t="s">
        <v>2</v>
      </c>
      <c r="E22" s="80">
        <v>944</v>
      </c>
      <c r="F22" s="81">
        <v>76.313662085691206</v>
      </c>
      <c r="G22" s="80">
        <v>16</v>
      </c>
      <c r="H22" s="81">
        <v>1.29345189975748</v>
      </c>
      <c r="I22" s="80">
        <v>928</v>
      </c>
      <c r="J22" s="81">
        <v>75.020210185933706</v>
      </c>
      <c r="K22" s="102" t="s">
        <v>40</v>
      </c>
      <c r="L22" s="82">
        <v>0.16406890894175599</v>
      </c>
      <c r="M22" s="83">
        <v>8</v>
      </c>
      <c r="N22" s="82">
        <v>0.65627563576702197</v>
      </c>
      <c r="O22" s="83">
        <v>254</v>
      </c>
      <c r="P22" s="82">
        <v>20.836751435602999</v>
      </c>
      <c r="Q22" s="83">
        <v>268</v>
      </c>
      <c r="R22" s="82">
        <v>21.9852337981952</v>
      </c>
      <c r="S22" s="83">
        <v>385</v>
      </c>
      <c r="T22" s="82">
        <v>31.5832649712879</v>
      </c>
      <c r="U22" s="83">
        <v>0</v>
      </c>
      <c r="V22" s="82">
        <v>0</v>
      </c>
      <c r="W22" s="84">
        <v>11</v>
      </c>
      <c r="X22" s="81">
        <v>0.90237899917965503</v>
      </c>
      <c r="Y22" s="80">
        <v>36</v>
      </c>
      <c r="Z22" s="85">
        <v>2.91026677445433</v>
      </c>
      <c r="AA22" s="15">
        <v>1122</v>
      </c>
      <c r="AB22" s="16">
        <v>100</v>
      </c>
    </row>
    <row r="23" spans="1:28" s="6" customFormat="1" ht="15" customHeight="1">
      <c r="A23" s="1" t="s">
        <v>1</v>
      </c>
      <c r="B23" s="162" t="s">
        <v>16</v>
      </c>
      <c r="C23" s="13" t="s">
        <v>10</v>
      </c>
      <c r="D23" s="17" t="s">
        <v>4</v>
      </c>
      <c r="E23" s="80">
        <v>293</v>
      </c>
      <c r="F23" s="81">
        <v>23.686337914308801</v>
      </c>
      <c r="G23" s="102" t="s">
        <v>40</v>
      </c>
      <c r="H23" s="81">
        <v>0.161681487469685</v>
      </c>
      <c r="I23" s="80">
        <v>291</v>
      </c>
      <c r="J23" s="81">
        <v>23.524656426839101</v>
      </c>
      <c r="K23" s="80">
        <v>4</v>
      </c>
      <c r="L23" s="82">
        <v>0.32813781788351098</v>
      </c>
      <c r="M23" s="103" t="s">
        <v>40</v>
      </c>
      <c r="N23" s="82">
        <v>0.16406890894175599</v>
      </c>
      <c r="O23" s="83">
        <v>100</v>
      </c>
      <c r="P23" s="82">
        <v>8.2034454470877805</v>
      </c>
      <c r="Q23" s="83">
        <v>74</v>
      </c>
      <c r="R23" s="82">
        <v>6.0705496308449503</v>
      </c>
      <c r="S23" s="83">
        <v>101</v>
      </c>
      <c r="T23" s="82">
        <v>8.2854799015586504</v>
      </c>
      <c r="U23" s="83">
        <v>0</v>
      </c>
      <c r="V23" s="82">
        <v>0</v>
      </c>
      <c r="W23" s="84">
        <v>10</v>
      </c>
      <c r="X23" s="81">
        <v>0.82034454470877805</v>
      </c>
      <c r="Y23" s="80">
        <v>15</v>
      </c>
      <c r="Z23" s="85">
        <v>1.21261115602264</v>
      </c>
      <c r="AA23" s="15">
        <v>1122</v>
      </c>
      <c r="AB23" s="16">
        <v>100</v>
      </c>
    </row>
    <row r="24" spans="1:28" s="6" customFormat="1" ht="15" customHeight="1">
      <c r="A24" s="1" t="s">
        <v>1</v>
      </c>
      <c r="B24" s="162" t="s">
        <v>16</v>
      </c>
      <c r="C24" s="18"/>
      <c r="D24" s="19" t="s">
        <v>5</v>
      </c>
      <c r="E24" s="86">
        <v>1237</v>
      </c>
      <c r="F24" s="87">
        <v>100</v>
      </c>
      <c r="G24" s="86">
        <v>18</v>
      </c>
      <c r="H24" s="87">
        <v>1.4551333872271599</v>
      </c>
      <c r="I24" s="86">
        <v>1219</v>
      </c>
      <c r="J24" s="87">
        <v>98.544866612772793</v>
      </c>
      <c r="K24" s="86">
        <v>6</v>
      </c>
      <c r="L24" s="88">
        <v>0.492206726825267</v>
      </c>
      <c r="M24" s="89">
        <v>10</v>
      </c>
      <c r="N24" s="88">
        <v>0.82034454470877805</v>
      </c>
      <c r="O24" s="89">
        <v>354</v>
      </c>
      <c r="P24" s="88">
        <v>29.040196882690701</v>
      </c>
      <c r="Q24" s="89">
        <v>342</v>
      </c>
      <c r="R24" s="88">
        <v>28.055783429040201</v>
      </c>
      <c r="S24" s="89">
        <v>486</v>
      </c>
      <c r="T24" s="88">
        <v>39.868744872846598</v>
      </c>
      <c r="U24" s="89">
        <v>0</v>
      </c>
      <c r="V24" s="88">
        <v>0</v>
      </c>
      <c r="W24" s="90">
        <v>21</v>
      </c>
      <c r="X24" s="87">
        <v>1.7227235438884301</v>
      </c>
      <c r="Y24" s="86">
        <v>51</v>
      </c>
      <c r="Z24" s="91">
        <v>4.1228779304769603</v>
      </c>
      <c r="AA24" s="20">
        <v>1122</v>
      </c>
      <c r="AB24" s="21">
        <v>100</v>
      </c>
    </row>
    <row r="25" spans="1:28" s="6" customFormat="1" ht="15" customHeight="1">
      <c r="A25" s="1" t="s">
        <v>1</v>
      </c>
      <c r="B25" s="162" t="s">
        <v>16</v>
      </c>
      <c r="C25" s="7"/>
      <c r="D25" s="8" t="s">
        <v>2</v>
      </c>
      <c r="E25" s="69">
        <v>80</v>
      </c>
      <c r="F25" s="68">
        <v>73.394495412843995</v>
      </c>
      <c r="G25" s="69">
        <v>0</v>
      </c>
      <c r="H25" s="68">
        <v>0</v>
      </c>
      <c r="I25" s="69">
        <v>80</v>
      </c>
      <c r="J25" s="68">
        <v>73.394495412843995</v>
      </c>
      <c r="K25" s="69">
        <v>0</v>
      </c>
      <c r="L25" s="70">
        <v>0</v>
      </c>
      <c r="M25" s="71">
        <v>0</v>
      </c>
      <c r="N25" s="70">
        <v>0</v>
      </c>
      <c r="O25" s="71">
        <v>22</v>
      </c>
      <c r="P25" s="70">
        <v>20.183486238532101</v>
      </c>
      <c r="Q25" s="71">
        <v>27</v>
      </c>
      <c r="R25" s="70">
        <v>24.7706422018349</v>
      </c>
      <c r="S25" s="71">
        <v>29</v>
      </c>
      <c r="T25" s="70">
        <v>26.605504587155998</v>
      </c>
      <c r="U25" s="71">
        <v>0</v>
      </c>
      <c r="V25" s="70">
        <v>0</v>
      </c>
      <c r="W25" s="99" t="s">
        <v>40</v>
      </c>
      <c r="X25" s="68">
        <v>1.8348623853210999</v>
      </c>
      <c r="Y25" s="106" t="s">
        <v>40</v>
      </c>
      <c r="Z25" s="73">
        <v>1.8348623853210999</v>
      </c>
      <c r="AA25" s="4">
        <v>1122</v>
      </c>
      <c r="AB25" s="5">
        <v>100</v>
      </c>
    </row>
    <row r="26" spans="1:28" s="6" customFormat="1" ht="15" customHeight="1">
      <c r="A26" s="1" t="s">
        <v>1</v>
      </c>
      <c r="B26" s="162" t="s">
        <v>16</v>
      </c>
      <c r="C26" s="7" t="s">
        <v>11</v>
      </c>
      <c r="D26" s="22" t="s">
        <v>4</v>
      </c>
      <c r="E26" s="69">
        <v>29</v>
      </c>
      <c r="F26" s="68">
        <v>26.605504587155998</v>
      </c>
      <c r="G26" s="69">
        <v>0</v>
      </c>
      <c r="H26" s="68">
        <v>0</v>
      </c>
      <c r="I26" s="69">
        <v>29</v>
      </c>
      <c r="J26" s="68">
        <v>26.605504587155998</v>
      </c>
      <c r="K26" s="69">
        <v>0</v>
      </c>
      <c r="L26" s="70">
        <v>0</v>
      </c>
      <c r="M26" s="71">
        <v>0</v>
      </c>
      <c r="N26" s="70">
        <v>0</v>
      </c>
      <c r="O26" s="71">
        <v>11</v>
      </c>
      <c r="P26" s="70">
        <v>10.0917431192661</v>
      </c>
      <c r="Q26" s="71">
        <v>11</v>
      </c>
      <c r="R26" s="70">
        <v>10.0917431192661</v>
      </c>
      <c r="S26" s="71">
        <v>7</v>
      </c>
      <c r="T26" s="70">
        <v>6.4220183486238502</v>
      </c>
      <c r="U26" s="71">
        <v>0</v>
      </c>
      <c r="V26" s="70">
        <v>0</v>
      </c>
      <c r="W26" s="72">
        <v>0</v>
      </c>
      <c r="X26" s="68">
        <v>0</v>
      </c>
      <c r="Y26" s="106" t="s">
        <v>40</v>
      </c>
      <c r="Z26" s="73">
        <v>1.8348623853210999</v>
      </c>
      <c r="AA26" s="4">
        <v>1122</v>
      </c>
      <c r="AB26" s="5">
        <v>100</v>
      </c>
    </row>
    <row r="27" spans="1:28" s="6" customFormat="1" ht="15" customHeight="1">
      <c r="A27" s="1" t="s">
        <v>1</v>
      </c>
      <c r="B27" s="162" t="s">
        <v>16</v>
      </c>
      <c r="C27" s="9"/>
      <c r="D27" s="10" t="s">
        <v>5</v>
      </c>
      <c r="E27" s="74">
        <v>109</v>
      </c>
      <c r="F27" s="75">
        <v>100</v>
      </c>
      <c r="G27" s="74">
        <v>0</v>
      </c>
      <c r="H27" s="75">
        <v>0</v>
      </c>
      <c r="I27" s="74">
        <v>109</v>
      </c>
      <c r="J27" s="75">
        <v>100</v>
      </c>
      <c r="K27" s="74">
        <v>0</v>
      </c>
      <c r="L27" s="76">
        <v>0</v>
      </c>
      <c r="M27" s="77">
        <v>0</v>
      </c>
      <c r="N27" s="76">
        <v>0</v>
      </c>
      <c r="O27" s="77">
        <v>33</v>
      </c>
      <c r="P27" s="76">
        <v>30.275229357798199</v>
      </c>
      <c r="Q27" s="77">
        <v>38</v>
      </c>
      <c r="R27" s="76">
        <v>34.862385321100902</v>
      </c>
      <c r="S27" s="77">
        <v>36</v>
      </c>
      <c r="T27" s="76">
        <v>33.0275229357798</v>
      </c>
      <c r="U27" s="77">
        <v>0</v>
      </c>
      <c r="V27" s="76">
        <v>0</v>
      </c>
      <c r="W27" s="101" t="s">
        <v>40</v>
      </c>
      <c r="X27" s="75">
        <v>1.8348623853210999</v>
      </c>
      <c r="Y27" s="74">
        <v>4</v>
      </c>
      <c r="Z27" s="79">
        <v>3.6697247706421998</v>
      </c>
      <c r="AA27" s="11">
        <v>1122</v>
      </c>
      <c r="AB27" s="12">
        <v>100</v>
      </c>
    </row>
    <row r="28" spans="1:28" s="6" customFormat="1" ht="15" customHeight="1">
      <c r="A28" s="1" t="s">
        <v>1</v>
      </c>
      <c r="B28" s="162" t="s">
        <v>16</v>
      </c>
      <c r="C28" s="13"/>
      <c r="D28" s="14" t="s">
        <v>2</v>
      </c>
      <c r="E28" s="80">
        <v>1024</v>
      </c>
      <c r="F28" s="81">
        <v>76.020786933927198</v>
      </c>
      <c r="G28" s="80">
        <v>15</v>
      </c>
      <c r="H28" s="81">
        <v>1.1135857461024501</v>
      </c>
      <c r="I28" s="80">
        <v>1009</v>
      </c>
      <c r="J28" s="81">
        <v>74.907201187824796</v>
      </c>
      <c r="K28" s="102" t="s">
        <v>40</v>
      </c>
      <c r="L28" s="82">
        <v>0.150375939849624</v>
      </c>
      <c r="M28" s="83">
        <v>8</v>
      </c>
      <c r="N28" s="82">
        <v>0.60150375939849599</v>
      </c>
      <c r="O28" s="83">
        <v>273</v>
      </c>
      <c r="P28" s="82">
        <v>20.526315789473699</v>
      </c>
      <c r="Q28" s="83">
        <v>299</v>
      </c>
      <c r="R28" s="82">
        <v>22.481203007518801</v>
      </c>
      <c r="S28" s="83">
        <v>415</v>
      </c>
      <c r="T28" s="82">
        <v>31.203007518797001</v>
      </c>
      <c r="U28" s="83">
        <v>0</v>
      </c>
      <c r="V28" s="82">
        <v>0</v>
      </c>
      <c r="W28" s="84">
        <v>12</v>
      </c>
      <c r="X28" s="81">
        <v>0.90225563909774398</v>
      </c>
      <c r="Y28" s="80">
        <v>40</v>
      </c>
      <c r="Z28" s="85">
        <v>2.9695619896065302</v>
      </c>
      <c r="AA28" s="15">
        <v>1122</v>
      </c>
      <c r="AB28" s="16">
        <v>100</v>
      </c>
    </row>
    <row r="29" spans="1:28" s="6" customFormat="1" ht="15" customHeight="1">
      <c r="A29" s="1" t="s">
        <v>1</v>
      </c>
      <c r="B29" s="162" t="s">
        <v>16</v>
      </c>
      <c r="C29" s="13" t="s">
        <v>12</v>
      </c>
      <c r="D29" s="17" t="s">
        <v>4</v>
      </c>
      <c r="E29" s="80">
        <v>323</v>
      </c>
      <c r="F29" s="81">
        <v>23.979213066072798</v>
      </c>
      <c r="G29" s="102" t="s">
        <v>40</v>
      </c>
      <c r="H29" s="81">
        <v>0.148478099480327</v>
      </c>
      <c r="I29" s="80">
        <v>321</v>
      </c>
      <c r="J29" s="81">
        <v>23.830734966592399</v>
      </c>
      <c r="K29" s="80">
        <v>4</v>
      </c>
      <c r="L29" s="82">
        <v>0.30075187969924799</v>
      </c>
      <c r="M29" s="103" t="s">
        <v>40</v>
      </c>
      <c r="N29" s="82">
        <v>0.150375939849624</v>
      </c>
      <c r="O29" s="83">
        <v>110</v>
      </c>
      <c r="P29" s="82">
        <v>8.2706766917293209</v>
      </c>
      <c r="Q29" s="83">
        <v>86</v>
      </c>
      <c r="R29" s="82">
        <v>6.4661654135338296</v>
      </c>
      <c r="S29" s="83">
        <v>109</v>
      </c>
      <c r="T29" s="82">
        <v>8.1954887218045105</v>
      </c>
      <c r="U29" s="83">
        <v>0</v>
      </c>
      <c r="V29" s="82">
        <v>0</v>
      </c>
      <c r="W29" s="84">
        <v>10</v>
      </c>
      <c r="X29" s="81">
        <v>0.75187969924812004</v>
      </c>
      <c r="Y29" s="80">
        <v>17</v>
      </c>
      <c r="Z29" s="85">
        <v>1.26206384558278</v>
      </c>
      <c r="AA29" s="15">
        <v>1122</v>
      </c>
      <c r="AB29" s="16">
        <v>100</v>
      </c>
    </row>
    <row r="30" spans="1:28" s="6" customFormat="1" ht="15" customHeight="1">
      <c r="A30" s="1" t="s">
        <v>1</v>
      </c>
      <c r="B30" s="162" t="s">
        <v>16</v>
      </c>
      <c r="C30" s="18"/>
      <c r="D30" s="19" t="s">
        <v>5</v>
      </c>
      <c r="E30" s="86">
        <v>1347</v>
      </c>
      <c r="F30" s="87">
        <v>100</v>
      </c>
      <c r="G30" s="86">
        <v>17</v>
      </c>
      <c r="H30" s="87">
        <v>1.26206384558278</v>
      </c>
      <c r="I30" s="86">
        <v>1330</v>
      </c>
      <c r="J30" s="87">
        <v>98.737936154417199</v>
      </c>
      <c r="K30" s="86">
        <v>6</v>
      </c>
      <c r="L30" s="88">
        <v>0.45112781954887199</v>
      </c>
      <c r="M30" s="89">
        <v>10</v>
      </c>
      <c r="N30" s="88">
        <v>0.75187969924812004</v>
      </c>
      <c r="O30" s="89">
        <v>383</v>
      </c>
      <c r="P30" s="88">
        <v>28.796992481202999</v>
      </c>
      <c r="Q30" s="89">
        <v>385</v>
      </c>
      <c r="R30" s="88">
        <v>28.947368421052602</v>
      </c>
      <c r="S30" s="89">
        <v>524</v>
      </c>
      <c r="T30" s="88">
        <v>39.398496240601503</v>
      </c>
      <c r="U30" s="89">
        <v>0</v>
      </c>
      <c r="V30" s="88">
        <v>0</v>
      </c>
      <c r="W30" s="90">
        <v>22</v>
      </c>
      <c r="X30" s="87">
        <v>1.6541353383458599</v>
      </c>
      <c r="Y30" s="86">
        <v>57</v>
      </c>
      <c r="Z30" s="91">
        <v>4.2316258351893099</v>
      </c>
      <c r="AA30" s="20">
        <v>1122</v>
      </c>
      <c r="AB30" s="21">
        <v>100</v>
      </c>
    </row>
    <row r="31" spans="1:28" s="6" customFormat="1" ht="15" customHeight="1">
      <c r="A31" s="1" t="s">
        <v>1</v>
      </c>
      <c r="B31" s="162" t="s">
        <v>16</v>
      </c>
      <c r="C31" s="7"/>
      <c r="D31" s="23" t="s">
        <v>2</v>
      </c>
      <c r="E31" s="69">
        <v>450</v>
      </c>
      <c r="F31" s="68">
        <v>81.818181818181799</v>
      </c>
      <c r="G31" s="69">
        <v>4</v>
      </c>
      <c r="H31" s="68">
        <v>0.72727272727272696</v>
      </c>
      <c r="I31" s="69">
        <v>446</v>
      </c>
      <c r="J31" s="68">
        <v>81.090909090909093</v>
      </c>
      <c r="K31" s="106" t="s">
        <v>40</v>
      </c>
      <c r="L31" s="70">
        <v>0.36764705882352899</v>
      </c>
      <c r="M31" s="98" t="s">
        <v>40</v>
      </c>
      <c r="N31" s="70">
        <v>0.36764705882352899</v>
      </c>
      <c r="O31" s="71">
        <v>113</v>
      </c>
      <c r="P31" s="70">
        <v>20.772058823529399</v>
      </c>
      <c r="Q31" s="71">
        <v>129</v>
      </c>
      <c r="R31" s="70">
        <v>23.713235294117599</v>
      </c>
      <c r="S31" s="71">
        <v>192</v>
      </c>
      <c r="T31" s="70">
        <v>35.294117647058798</v>
      </c>
      <c r="U31" s="71">
        <v>0</v>
      </c>
      <c r="V31" s="70">
        <v>0</v>
      </c>
      <c r="W31" s="72">
        <v>8</v>
      </c>
      <c r="X31" s="68">
        <v>1.47058823529412</v>
      </c>
      <c r="Y31" s="69">
        <v>12</v>
      </c>
      <c r="Z31" s="73">
        <v>2.1818181818181799</v>
      </c>
      <c r="AA31" s="4">
        <v>1122</v>
      </c>
      <c r="AB31" s="5">
        <v>100</v>
      </c>
    </row>
    <row r="32" spans="1:28" s="6" customFormat="1" ht="15" customHeight="1">
      <c r="A32" s="1" t="s">
        <v>1</v>
      </c>
      <c r="B32" s="162" t="s">
        <v>16</v>
      </c>
      <c r="C32" s="7" t="s">
        <v>13</v>
      </c>
      <c r="D32" s="22" t="s">
        <v>4</v>
      </c>
      <c r="E32" s="69">
        <v>100</v>
      </c>
      <c r="F32" s="68">
        <v>18.181818181818201</v>
      </c>
      <c r="G32" s="106" t="s">
        <v>40</v>
      </c>
      <c r="H32" s="68">
        <v>0.36363636363636398</v>
      </c>
      <c r="I32" s="69">
        <v>98</v>
      </c>
      <c r="J32" s="68">
        <v>17.818181818181799</v>
      </c>
      <c r="K32" s="69">
        <v>0</v>
      </c>
      <c r="L32" s="70">
        <v>0</v>
      </c>
      <c r="M32" s="98" t="s">
        <v>40</v>
      </c>
      <c r="N32" s="70">
        <v>0.36764705882352899</v>
      </c>
      <c r="O32" s="71">
        <v>25</v>
      </c>
      <c r="P32" s="70">
        <v>4.5955882352941204</v>
      </c>
      <c r="Q32" s="71">
        <v>24</v>
      </c>
      <c r="R32" s="70">
        <v>4.4117647058823497</v>
      </c>
      <c r="S32" s="71">
        <v>43</v>
      </c>
      <c r="T32" s="70">
        <v>7.9044117647058796</v>
      </c>
      <c r="U32" s="71">
        <v>0</v>
      </c>
      <c r="V32" s="70">
        <v>0</v>
      </c>
      <c r="W32" s="72">
        <v>4</v>
      </c>
      <c r="X32" s="68">
        <v>0.73529411764705899</v>
      </c>
      <c r="Y32" s="69">
        <v>4</v>
      </c>
      <c r="Z32" s="73">
        <v>0.72727272727272696</v>
      </c>
      <c r="AA32" s="4">
        <v>1122</v>
      </c>
      <c r="AB32" s="5">
        <v>100</v>
      </c>
    </row>
    <row r="33" spans="1:28" s="6" customFormat="1" ht="15" customHeight="1">
      <c r="A33" s="1" t="s">
        <v>1</v>
      </c>
      <c r="B33" s="162" t="s">
        <v>16</v>
      </c>
      <c r="C33" s="9"/>
      <c r="D33" s="10" t="s">
        <v>5</v>
      </c>
      <c r="E33" s="74">
        <v>550</v>
      </c>
      <c r="F33" s="75">
        <v>100</v>
      </c>
      <c r="G33" s="74">
        <v>6</v>
      </c>
      <c r="H33" s="75">
        <v>1.0909090909090899</v>
      </c>
      <c r="I33" s="74">
        <v>544</v>
      </c>
      <c r="J33" s="75">
        <v>98.909090909090907</v>
      </c>
      <c r="K33" s="107" t="s">
        <v>40</v>
      </c>
      <c r="L33" s="76">
        <v>0.36764705882352899</v>
      </c>
      <c r="M33" s="77">
        <v>4</v>
      </c>
      <c r="N33" s="76">
        <v>0.73529411764705899</v>
      </c>
      <c r="O33" s="77">
        <v>138</v>
      </c>
      <c r="P33" s="76">
        <v>25.367647058823501</v>
      </c>
      <c r="Q33" s="77">
        <v>153</v>
      </c>
      <c r="R33" s="76">
        <v>28.125</v>
      </c>
      <c r="S33" s="77">
        <v>235</v>
      </c>
      <c r="T33" s="76">
        <v>43.198529411764703</v>
      </c>
      <c r="U33" s="77">
        <v>0</v>
      </c>
      <c r="V33" s="76">
        <v>0</v>
      </c>
      <c r="W33" s="78">
        <v>12</v>
      </c>
      <c r="X33" s="75">
        <v>2.2058823529411802</v>
      </c>
      <c r="Y33" s="74">
        <v>16</v>
      </c>
      <c r="Z33" s="79">
        <v>2.9090909090909101</v>
      </c>
      <c r="AA33" s="11">
        <v>1122</v>
      </c>
      <c r="AB33" s="12">
        <v>100</v>
      </c>
    </row>
    <row r="34" spans="1:28" s="6" customFormat="1" ht="15" customHeight="1">
      <c r="A34" s="1" t="s">
        <v>1</v>
      </c>
      <c r="B34" s="162" t="s">
        <v>16</v>
      </c>
      <c r="C34" s="13"/>
      <c r="D34" s="14" t="s">
        <v>2</v>
      </c>
      <c r="E34" s="80">
        <v>1780</v>
      </c>
      <c r="F34" s="81">
        <v>68.120933792575599</v>
      </c>
      <c r="G34" s="80">
        <v>50</v>
      </c>
      <c r="H34" s="81">
        <v>1.9135093761959401</v>
      </c>
      <c r="I34" s="80">
        <v>1730</v>
      </c>
      <c r="J34" s="81">
        <v>66.207424416379595</v>
      </c>
      <c r="K34" s="80">
        <v>10</v>
      </c>
      <c r="L34" s="82">
        <v>0.39138943248532299</v>
      </c>
      <c r="M34" s="83">
        <v>24</v>
      </c>
      <c r="N34" s="82">
        <v>0.93933463796477501</v>
      </c>
      <c r="O34" s="83">
        <v>441</v>
      </c>
      <c r="P34" s="82">
        <v>17.2602739726027</v>
      </c>
      <c r="Q34" s="83">
        <v>421</v>
      </c>
      <c r="R34" s="82">
        <v>16.477495107632102</v>
      </c>
      <c r="S34" s="83">
        <v>810</v>
      </c>
      <c r="T34" s="82">
        <v>31.702544031311199</v>
      </c>
      <c r="U34" s="103" t="s">
        <v>40</v>
      </c>
      <c r="V34" s="82">
        <v>7.8277886497064603E-2</v>
      </c>
      <c r="W34" s="84">
        <v>22</v>
      </c>
      <c r="X34" s="81">
        <v>0.86105675146770999</v>
      </c>
      <c r="Y34" s="80">
        <v>76</v>
      </c>
      <c r="Z34" s="85">
        <v>2.9085342518178301</v>
      </c>
      <c r="AA34" s="15">
        <v>1122</v>
      </c>
      <c r="AB34" s="16">
        <v>100</v>
      </c>
    </row>
    <row r="35" spans="1:28" s="6" customFormat="1" ht="15" customHeight="1">
      <c r="A35" s="1" t="s">
        <v>1</v>
      </c>
      <c r="B35" s="162" t="s">
        <v>16</v>
      </c>
      <c r="C35" s="13" t="s">
        <v>14</v>
      </c>
      <c r="D35" s="17" t="s">
        <v>4</v>
      </c>
      <c r="E35" s="80">
        <v>833</v>
      </c>
      <c r="F35" s="81">
        <v>31.879066207424401</v>
      </c>
      <c r="G35" s="80">
        <v>8</v>
      </c>
      <c r="H35" s="81">
        <v>0.30616150019135102</v>
      </c>
      <c r="I35" s="80">
        <v>825</v>
      </c>
      <c r="J35" s="81">
        <v>31.5729047072331</v>
      </c>
      <c r="K35" s="80">
        <v>9</v>
      </c>
      <c r="L35" s="82">
        <v>0.35225048923679098</v>
      </c>
      <c r="M35" s="83">
        <v>7</v>
      </c>
      <c r="N35" s="82">
        <v>0.27397260273972601</v>
      </c>
      <c r="O35" s="83">
        <v>266</v>
      </c>
      <c r="P35" s="82">
        <v>10.4109589041096</v>
      </c>
      <c r="Q35" s="83">
        <v>248</v>
      </c>
      <c r="R35" s="82">
        <v>9.7064579256360108</v>
      </c>
      <c r="S35" s="83">
        <v>280</v>
      </c>
      <c r="T35" s="82">
        <v>10.958904109589</v>
      </c>
      <c r="U35" s="103" t="s">
        <v>40</v>
      </c>
      <c r="V35" s="82">
        <v>7.8277886497064603E-2</v>
      </c>
      <c r="W35" s="84">
        <v>13</v>
      </c>
      <c r="X35" s="81">
        <v>0.50880626223091996</v>
      </c>
      <c r="Y35" s="80">
        <v>54</v>
      </c>
      <c r="Z35" s="85">
        <v>2.06659012629162</v>
      </c>
      <c r="AA35" s="15">
        <v>1122</v>
      </c>
      <c r="AB35" s="16">
        <v>100</v>
      </c>
    </row>
    <row r="36" spans="1:28" s="6" customFormat="1" ht="15" customHeight="1">
      <c r="A36" s="1" t="s">
        <v>1</v>
      </c>
      <c r="B36" s="162" t="s">
        <v>16</v>
      </c>
      <c r="C36" s="18"/>
      <c r="D36" s="19" t="s">
        <v>5</v>
      </c>
      <c r="E36" s="86">
        <v>2613</v>
      </c>
      <c r="F36" s="87">
        <v>100</v>
      </c>
      <c r="G36" s="86">
        <v>58</v>
      </c>
      <c r="H36" s="87">
        <v>2.2196708763872901</v>
      </c>
      <c r="I36" s="86">
        <v>2555</v>
      </c>
      <c r="J36" s="87">
        <v>97.780329123612702</v>
      </c>
      <c r="K36" s="86">
        <v>19</v>
      </c>
      <c r="L36" s="88">
        <v>0.74363992172211302</v>
      </c>
      <c r="M36" s="89">
        <v>31</v>
      </c>
      <c r="N36" s="88">
        <v>1.2133072407045</v>
      </c>
      <c r="O36" s="89">
        <v>707</v>
      </c>
      <c r="P36" s="88">
        <v>27.671232876712299</v>
      </c>
      <c r="Q36" s="89">
        <v>669</v>
      </c>
      <c r="R36" s="88">
        <v>26.1839530332681</v>
      </c>
      <c r="S36" s="89">
        <v>1090</v>
      </c>
      <c r="T36" s="88">
        <v>42.661448140900198</v>
      </c>
      <c r="U36" s="89">
        <v>4</v>
      </c>
      <c r="V36" s="88">
        <v>0.15655577299412901</v>
      </c>
      <c r="W36" s="90">
        <v>35</v>
      </c>
      <c r="X36" s="87">
        <v>1.3698630136986301</v>
      </c>
      <c r="Y36" s="86">
        <v>130</v>
      </c>
      <c r="Z36" s="91">
        <v>4.9751243781094496</v>
      </c>
      <c r="AA36" s="20">
        <v>1122</v>
      </c>
      <c r="AB36" s="21">
        <v>100</v>
      </c>
    </row>
    <row r="37" spans="1:28" s="6" customFormat="1" ht="15" customHeight="1">
      <c r="A37" s="1" t="s">
        <v>1</v>
      </c>
      <c r="B37" s="162" t="s">
        <v>16</v>
      </c>
      <c r="C37" s="7"/>
      <c r="D37" s="8" t="s">
        <v>2</v>
      </c>
      <c r="E37" s="69">
        <v>1108</v>
      </c>
      <c r="F37" s="68">
        <v>66.827503015681501</v>
      </c>
      <c r="G37" s="69">
        <v>31</v>
      </c>
      <c r="H37" s="68">
        <v>1.8697225572979499</v>
      </c>
      <c r="I37" s="69">
        <v>1077</v>
      </c>
      <c r="J37" s="68">
        <v>64.957780458383596</v>
      </c>
      <c r="K37" s="69">
        <v>4</v>
      </c>
      <c r="L37" s="70">
        <v>0.246609124537608</v>
      </c>
      <c r="M37" s="71">
        <v>20</v>
      </c>
      <c r="N37" s="70">
        <v>1.23304562268804</v>
      </c>
      <c r="O37" s="71">
        <v>303</v>
      </c>
      <c r="P37" s="70">
        <v>18.6806411837238</v>
      </c>
      <c r="Q37" s="71">
        <v>307</v>
      </c>
      <c r="R37" s="70">
        <v>18.927250308261399</v>
      </c>
      <c r="S37" s="71">
        <v>424</v>
      </c>
      <c r="T37" s="70">
        <v>26.1405672009864</v>
      </c>
      <c r="U37" s="71">
        <v>0</v>
      </c>
      <c r="V37" s="70">
        <v>0</v>
      </c>
      <c r="W37" s="72">
        <v>19</v>
      </c>
      <c r="X37" s="68">
        <v>1.1713933415536399</v>
      </c>
      <c r="Y37" s="69">
        <v>56</v>
      </c>
      <c r="Z37" s="73">
        <v>3.3775633293124199</v>
      </c>
      <c r="AA37" s="4">
        <v>1122</v>
      </c>
      <c r="AB37" s="5">
        <v>100</v>
      </c>
    </row>
    <row r="38" spans="1:28" s="6" customFormat="1" ht="15" customHeight="1">
      <c r="A38" s="1" t="s">
        <v>1</v>
      </c>
      <c r="B38" s="162" t="s">
        <v>16</v>
      </c>
      <c r="C38" s="7" t="s">
        <v>15</v>
      </c>
      <c r="D38" s="22" t="s">
        <v>4</v>
      </c>
      <c r="E38" s="69">
        <v>550</v>
      </c>
      <c r="F38" s="68">
        <v>33.172496984318499</v>
      </c>
      <c r="G38" s="69">
        <v>5</v>
      </c>
      <c r="H38" s="68">
        <v>0.30156815440289497</v>
      </c>
      <c r="I38" s="69">
        <v>545</v>
      </c>
      <c r="J38" s="68">
        <v>32.870928829915599</v>
      </c>
      <c r="K38" s="106" t="s">
        <v>40</v>
      </c>
      <c r="L38" s="70">
        <v>0.123304562268804</v>
      </c>
      <c r="M38" s="98" t="s">
        <v>40</v>
      </c>
      <c r="N38" s="70">
        <v>0.123304562268804</v>
      </c>
      <c r="O38" s="71">
        <v>188</v>
      </c>
      <c r="P38" s="70">
        <v>11.590628853267599</v>
      </c>
      <c r="Q38" s="71">
        <v>183</v>
      </c>
      <c r="R38" s="70">
        <v>11.2823674475956</v>
      </c>
      <c r="S38" s="71">
        <v>157</v>
      </c>
      <c r="T38" s="70">
        <v>9.6794081381011097</v>
      </c>
      <c r="U38" s="71">
        <v>0</v>
      </c>
      <c r="V38" s="70">
        <v>0</v>
      </c>
      <c r="W38" s="72">
        <v>13</v>
      </c>
      <c r="X38" s="68">
        <v>0.80147965474722604</v>
      </c>
      <c r="Y38" s="69">
        <v>56</v>
      </c>
      <c r="Z38" s="73">
        <v>3.3775633293124199</v>
      </c>
      <c r="AA38" s="4">
        <v>1122</v>
      </c>
      <c r="AB38" s="5">
        <v>100</v>
      </c>
    </row>
    <row r="39" spans="1:28" s="6" customFormat="1" ht="15" customHeight="1" thickBot="1">
      <c r="A39" s="1" t="s">
        <v>1</v>
      </c>
      <c r="B39" s="163" t="s">
        <v>16</v>
      </c>
      <c r="C39" s="24"/>
      <c r="D39" s="25" t="s">
        <v>5</v>
      </c>
      <c r="E39" s="92">
        <v>1658</v>
      </c>
      <c r="F39" s="93">
        <v>100</v>
      </c>
      <c r="G39" s="92">
        <v>36</v>
      </c>
      <c r="H39" s="93">
        <v>2.17129071170084</v>
      </c>
      <c r="I39" s="92">
        <v>1622</v>
      </c>
      <c r="J39" s="93">
        <v>97.828709288299194</v>
      </c>
      <c r="K39" s="92">
        <v>6</v>
      </c>
      <c r="L39" s="94">
        <v>0.36991368680641201</v>
      </c>
      <c r="M39" s="95">
        <v>22</v>
      </c>
      <c r="N39" s="94">
        <v>1.35635018495684</v>
      </c>
      <c r="O39" s="95">
        <v>491</v>
      </c>
      <c r="P39" s="94">
        <v>30.2712700369914</v>
      </c>
      <c r="Q39" s="95">
        <v>490</v>
      </c>
      <c r="R39" s="94">
        <v>30.209617755857</v>
      </c>
      <c r="S39" s="95">
        <v>581</v>
      </c>
      <c r="T39" s="94">
        <v>35.819975339087499</v>
      </c>
      <c r="U39" s="95">
        <v>0</v>
      </c>
      <c r="V39" s="94">
        <v>0</v>
      </c>
      <c r="W39" s="96">
        <v>32</v>
      </c>
      <c r="X39" s="93">
        <v>1.97287299630086</v>
      </c>
      <c r="Y39" s="92">
        <v>112</v>
      </c>
      <c r="Z39" s="97">
        <v>6.7551266586248504</v>
      </c>
      <c r="AA39" s="26">
        <v>1122</v>
      </c>
      <c r="AB39" s="27">
        <v>100</v>
      </c>
    </row>
    <row r="40" spans="1:28" s="6" customFormat="1" ht="15" customHeight="1">
      <c r="A40" s="1"/>
      <c r="B40" s="56"/>
      <c r="C40" s="56"/>
      <c r="D40" s="56"/>
      <c r="E40" s="57"/>
      <c r="F40" s="57"/>
      <c r="G40" s="57"/>
      <c r="H40" s="57"/>
      <c r="I40" s="57"/>
      <c r="J40" s="57"/>
      <c r="K40" s="57"/>
      <c r="L40" s="57"/>
      <c r="M40" s="57"/>
      <c r="N40" s="57"/>
      <c r="O40" s="57"/>
      <c r="P40" s="57"/>
      <c r="Q40" s="57"/>
      <c r="R40" s="57"/>
      <c r="S40" s="57"/>
      <c r="T40" s="57"/>
      <c r="U40" s="57"/>
      <c r="V40" s="57"/>
      <c r="W40" s="57"/>
      <c r="X40" s="57"/>
      <c r="Y40" s="58"/>
      <c r="Z40" s="59"/>
      <c r="AA40" s="57"/>
      <c r="AB40" s="57"/>
    </row>
    <row r="41" spans="1:28" s="6" customFormat="1" ht="15" customHeight="1">
      <c r="A41" s="60"/>
      <c r="B41" s="56" t="s">
        <v>35</v>
      </c>
      <c r="C41" s="56"/>
      <c r="D41" s="56"/>
      <c r="E41" s="58"/>
      <c r="F41" s="58"/>
      <c r="G41" s="58"/>
      <c r="H41" s="58"/>
      <c r="I41" s="58"/>
      <c r="J41" s="58"/>
      <c r="K41" s="57"/>
      <c r="L41" s="57"/>
      <c r="M41" s="57"/>
      <c r="N41" s="57"/>
      <c r="O41" s="57"/>
      <c r="P41" s="57"/>
      <c r="Q41" s="57"/>
      <c r="R41" s="57"/>
      <c r="S41" s="57"/>
      <c r="T41" s="57"/>
      <c r="U41" s="57"/>
      <c r="V41" s="57"/>
      <c r="W41" s="57"/>
      <c r="X41" s="57"/>
      <c r="Y41" s="58"/>
      <c r="Z41" s="58"/>
      <c r="AA41" s="57"/>
      <c r="AB41" s="57"/>
    </row>
    <row r="42" spans="1:28" s="6" customFormat="1" ht="15" customHeight="1">
      <c r="A42" s="60"/>
      <c r="B42" s="61" t="s">
        <v>36</v>
      </c>
      <c r="C42" s="61"/>
      <c r="D42" s="61"/>
      <c r="E42" s="58"/>
      <c r="F42" s="58"/>
      <c r="G42" s="58"/>
      <c r="H42" s="58"/>
      <c r="I42" s="58"/>
      <c r="J42" s="58"/>
      <c r="K42" s="57"/>
      <c r="L42" s="57"/>
      <c r="M42" s="57"/>
      <c r="N42" s="57"/>
      <c r="O42" s="57"/>
      <c r="P42" s="57"/>
      <c r="Q42" s="57"/>
      <c r="R42" s="57"/>
      <c r="S42" s="57"/>
      <c r="T42" s="57"/>
      <c r="U42" s="57"/>
      <c r="V42" s="57"/>
      <c r="W42" s="57"/>
      <c r="X42" s="57"/>
      <c r="Y42" s="58"/>
      <c r="Z42" s="58"/>
      <c r="AA42" s="57"/>
      <c r="AB42" s="57"/>
    </row>
    <row r="43" spans="1:28" s="6" customFormat="1" ht="15" customHeight="1">
      <c r="A43" s="60"/>
      <c r="B43" s="61" t="s">
        <v>37</v>
      </c>
      <c r="C43" s="61"/>
      <c r="D43" s="61"/>
      <c r="E43" s="58"/>
      <c r="F43" s="58"/>
      <c r="G43" s="58"/>
      <c r="H43" s="58"/>
      <c r="I43" s="58"/>
      <c r="J43" s="58"/>
      <c r="K43" s="57"/>
      <c r="L43" s="57"/>
      <c r="M43" s="57"/>
      <c r="N43" s="57"/>
      <c r="O43" s="57"/>
      <c r="P43" s="57"/>
      <c r="Q43" s="57"/>
      <c r="R43" s="57"/>
      <c r="S43" s="57"/>
      <c r="T43" s="57"/>
      <c r="U43" s="57"/>
      <c r="V43" s="57"/>
      <c r="W43" s="57"/>
      <c r="X43" s="57"/>
      <c r="Y43" s="58"/>
      <c r="Z43" s="58"/>
      <c r="AA43" s="57"/>
      <c r="AB43" s="57"/>
    </row>
    <row r="44" spans="1:28" s="6" customFormat="1" ht="15" customHeight="1">
      <c r="A44" s="60"/>
      <c r="B44" s="61" t="str">
        <f>CONCATENATE("NOTE: Table reads:  Of all ", E48," public school students who received corporal punishment, ",G48," (",TEXT(H9,"0.0"),"%) were students with disabilities served solely under Section 504 and ", I48," (",TEXT(J9,"0.0"),"%) were students without disabilities or with disabilities served under IDEA.")</f>
        <v>NOTE: Table reads:  Of all 197 public school students who received corporal punishment, 1-3 (1.0%) were students with disabilities served solely under Section 504 and 195 (99.0%) were students without disabilities or with disabilities served under IDEA.</v>
      </c>
      <c r="C44" s="61"/>
      <c r="D44" s="61"/>
      <c r="E44" s="58"/>
      <c r="F44" s="58"/>
      <c r="G44" s="58"/>
      <c r="H44" s="58"/>
      <c r="I44" s="58"/>
      <c r="J44" s="58"/>
      <c r="K44" s="57"/>
      <c r="L44" s="57"/>
      <c r="M44" s="57"/>
      <c r="N44" s="57"/>
      <c r="O44" s="57"/>
      <c r="P44" s="57"/>
      <c r="Q44" s="57"/>
      <c r="R44" s="57"/>
      <c r="S44" s="57"/>
      <c r="T44" s="57"/>
      <c r="U44" s="57"/>
      <c r="V44" s="57"/>
      <c r="W44" s="57"/>
      <c r="X44" s="57"/>
      <c r="Y44" s="58"/>
      <c r="Z44" s="59"/>
      <c r="AA44" s="57"/>
      <c r="AB44" s="57"/>
    </row>
    <row r="45" spans="1:28" s="6" customFormat="1" ht="15" customHeight="1">
      <c r="A45" s="60"/>
      <c r="B45" s="61" t="str">
        <f>CONCATENATE("            Table reads:  Of all ",TEXT(I9,"#,##0")," public school students without disabilities or with disabilities served under IDEA who received corporal punishment, ",K48," (",TEXT(L9,"0.0"),"%) were American Indian or Alaska Native.")</f>
        <v xml:space="preserve">            Table reads:  Of all 195 public school students without disabilities or with disabilities served under IDEA who received corporal punishment, 7 (3.6%) were American Indian or Alaska Native.</v>
      </c>
      <c r="C45" s="61"/>
      <c r="D45" s="61"/>
      <c r="E45" s="58"/>
      <c r="F45" s="58"/>
      <c r="G45" s="58"/>
      <c r="H45" s="58"/>
      <c r="I45" s="58"/>
      <c r="J45" s="58"/>
      <c r="K45" s="57"/>
      <c r="L45" s="57"/>
      <c r="M45" s="57"/>
      <c r="N45" s="57"/>
      <c r="O45" s="57"/>
      <c r="P45" s="57"/>
      <c r="Q45" s="57"/>
      <c r="R45" s="57"/>
      <c r="S45" s="57"/>
      <c r="T45" s="57"/>
      <c r="U45" s="57"/>
      <c r="V45" s="57"/>
      <c r="W45" s="57"/>
      <c r="X45" s="57"/>
      <c r="Y45" s="58"/>
      <c r="Z45" s="58"/>
      <c r="AA45" s="57"/>
      <c r="AB45" s="57"/>
    </row>
    <row r="46" spans="1:28" s="6" customFormat="1" ht="15" customHeight="1">
      <c r="A46" s="1"/>
      <c r="B46" s="61" t="s">
        <v>38</v>
      </c>
      <c r="C46" s="58"/>
      <c r="D46" s="58"/>
      <c r="E46" s="58"/>
      <c r="F46" s="58"/>
      <c r="G46" s="58"/>
      <c r="H46" s="57"/>
      <c r="I46" s="57"/>
      <c r="J46" s="57"/>
      <c r="K46" s="57"/>
      <c r="L46" s="57"/>
      <c r="M46" s="57"/>
      <c r="N46" s="57"/>
      <c r="O46" s="57"/>
      <c r="P46" s="57"/>
      <c r="Q46" s="57"/>
      <c r="R46" s="57"/>
      <c r="S46" s="57"/>
      <c r="T46" s="57"/>
      <c r="U46" s="57"/>
      <c r="V46" s="58"/>
      <c r="W46" s="58"/>
      <c r="X46" s="57"/>
      <c r="Y46" s="57"/>
    </row>
    <row r="47" spans="1:28" s="64" customFormat="1" ht="14" customHeight="1">
      <c r="A47" s="60"/>
      <c r="B47" s="59" t="s">
        <v>39</v>
      </c>
      <c r="C47" s="6"/>
      <c r="D47" s="6"/>
      <c r="E47" s="62"/>
      <c r="F47" s="62"/>
      <c r="G47" s="62"/>
      <c r="H47" s="62"/>
      <c r="I47" s="62"/>
      <c r="J47" s="62"/>
      <c r="K47" s="63"/>
      <c r="L47" s="63"/>
      <c r="M47" s="63"/>
      <c r="N47" s="63"/>
      <c r="O47" s="63"/>
      <c r="P47" s="63"/>
      <c r="Q47" s="63"/>
      <c r="R47" s="63"/>
      <c r="S47" s="63"/>
      <c r="T47" s="63"/>
      <c r="U47" s="63"/>
      <c r="V47" s="63"/>
      <c r="W47" s="63"/>
      <c r="X47" s="63"/>
      <c r="Y47" s="62"/>
    </row>
    <row r="48" spans="1:28" s="111" customFormat="1">
      <c r="E48" s="111" t="str">
        <f>IF(ISTEXT(E9),LEFT(E9,3),TEXT(E9,"#,##0"))</f>
        <v>197</v>
      </c>
      <c r="G48" s="111" t="str">
        <f>IF(ISTEXT(G9),LEFT(G9,3),TEXT(G9,"#,##0"))</f>
        <v>1-3</v>
      </c>
      <c r="I48" s="111" t="str">
        <f>IF(ISTEXT(I9),LEFT(I9,3),TEXT(I9,"#,##0"))</f>
        <v>195</v>
      </c>
      <c r="K48" s="111" t="str">
        <f>IF(ISTEXT(K9),LEFT(K9,3),TEXT(K9,"#,##0"))</f>
        <v>7</v>
      </c>
      <c r="M48" s="111" t="str">
        <f>IF(ISTEXT(M9),LEFT(M9,3),TEXT(M9,"#,##0"))</f>
        <v>0</v>
      </c>
    </row>
    <row r="49" s="160" customFormat="1"/>
    <row r="50" s="160" customFormat="1"/>
    <row r="51" s="160" customFormat="1"/>
    <row r="52" s="160" customFormat="1"/>
    <row r="53" s="160" customFormat="1"/>
    <row r="54" s="160" customFormat="1"/>
    <row r="55" s="160" customFormat="1"/>
    <row r="56" s="160" customFormat="1"/>
  </sheetData>
  <mergeCells count="18">
    <mergeCell ref="Y4:Z5"/>
    <mergeCell ref="AA4:AA5"/>
    <mergeCell ref="AB4:AB5"/>
    <mergeCell ref="K5:L5"/>
    <mergeCell ref="M5:N5"/>
    <mergeCell ref="O5:P5"/>
    <mergeCell ref="Q5:R5"/>
    <mergeCell ref="S5:T5"/>
    <mergeCell ref="U5:V5"/>
    <mergeCell ref="W5:X5"/>
    <mergeCell ref="I4:J5"/>
    <mergeCell ref="K4:X4"/>
    <mergeCell ref="G4:H5"/>
    <mergeCell ref="B7:B39"/>
    <mergeCell ref="B4:B6"/>
    <mergeCell ref="C4:C5"/>
    <mergeCell ref="D4:D5"/>
    <mergeCell ref="E4:F5"/>
  </mergeCells>
  <phoneticPr fontId="12" type="noConversion"/>
  <printOptions horizontalCentered="1"/>
  <pageMargins left="0.5" right="0.5" top="0.75" bottom="0.75" header="0.3" footer="0.3"/>
  <pageSetup paperSize="3" scale="60" orientation="landscape" horizontalDpi="4294967292" verticalDpi="4294967292"/>
  <extLst>
    <ext xmlns:mx="http://schemas.microsoft.com/office/mac/excel/2008/main" uri="{64002731-A6B0-56B0-2670-7721B7C09600}">
      <mx:PLV Mode="0" OnePage="0" WScale="10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CT SwD</vt:lpstr>
      <vt:lpstr>CT SwoD</vt:lpstr>
      <vt:lpstr>CT Total</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victor</dc:creator>
  <cp:lastModifiedBy>Victor Bandeira de Mello</cp:lastModifiedBy>
  <cp:lastPrinted>2015-07-13T03:00:40Z</cp:lastPrinted>
  <dcterms:created xsi:type="dcterms:W3CDTF">2015-07-13T02:21:06Z</dcterms:created>
  <dcterms:modified xsi:type="dcterms:W3CDTF">2015-07-13T22:22:13Z</dcterms:modified>
</cp:coreProperties>
</file>