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29120" yWindow="600" windowWidth="26400" windowHeight="17960" tabRatio="961"/>
  </bookViews>
  <sheets>
    <sheet name="2012 M&amp;V Data_Project" sheetId="12" r:id="rId1"/>
    <sheet name="2012 M&amp;V Data_ECM" sheetId="28" r:id="rId2"/>
    <sheet name="Surplus-Shortfall Summary" sheetId="32" r:id="rId3"/>
    <sheet name="ECM Tech Categories" sheetId="30" r:id="rId4"/>
    <sheet name="M&amp;V Options" sheetId="31" r:id="rId5"/>
  </sheets>
  <externalReferences>
    <externalReference r:id="rId6"/>
    <externalReference r:id="rId7"/>
  </externalReferences>
  <definedNames>
    <definedName name="_xlnm._FilterDatabase" localSheetId="1" hidden="1">'2012 M&amp;V Data_ECM'!$B$4:$Y$4</definedName>
    <definedName name="_xlnm.Print_Area" localSheetId="3">'ECM Tech Categories'!$A$2:$C$23</definedName>
    <definedName name="SwapDat" localSheetId="1">'[1]Swap rate'!$A$2:$G$662</definedName>
    <definedName name="SwapDat">'[2]Swap rate'!$A$2:$G$662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2" l="1"/>
  <c r="C10" i="32"/>
  <c r="D11" i="32"/>
  <c r="D10" i="32"/>
  <c r="C6" i="32"/>
  <c r="B6" i="32"/>
  <c r="D6" i="32"/>
  <c r="C4" i="32"/>
  <c r="B4" i="32"/>
  <c r="D4" i="32"/>
  <c r="B5" i="32"/>
  <c r="EM15" i="12"/>
  <c r="EM7" i="12"/>
  <c r="EM8" i="12"/>
  <c r="EM9" i="12"/>
  <c r="EM11" i="12"/>
  <c r="EM13" i="12"/>
  <c r="EM39" i="12"/>
  <c r="EM31" i="12"/>
  <c r="EM32" i="12"/>
  <c r="EM33" i="12"/>
  <c r="EM35" i="12"/>
  <c r="EM37" i="12"/>
  <c r="EM57" i="12"/>
  <c r="EM58" i="12"/>
  <c r="EM59" i="12"/>
  <c r="EM60" i="12"/>
  <c r="EM61" i="12"/>
  <c r="EM53" i="12"/>
  <c r="EM51" i="12"/>
  <c r="EM10" i="12"/>
  <c r="EM12" i="12"/>
  <c r="EM14" i="12"/>
  <c r="EM16" i="12"/>
  <c r="EM34" i="12"/>
  <c r="EM36" i="12"/>
  <c r="EM38" i="12"/>
  <c r="EM40" i="12"/>
  <c r="EM50" i="12"/>
  <c r="EM49" i="12"/>
  <c r="EM30" i="12"/>
  <c r="EM26" i="12"/>
  <c r="EM27" i="12"/>
  <c r="EM25" i="12"/>
  <c r="EM6" i="12"/>
</calcChain>
</file>

<file path=xl/sharedStrings.xml><?xml version="1.0" encoding="utf-8"?>
<sst xmlns="http://schemas.openxmlformats.org/spreadsheetml/2006/main" count="1003" uniqueCount="136">
  <si>
    <t>Electric</t>
  </si>
  <si>
    <t>Gas</t>
  </si>
  <si>
    <t>Oil</t>
  </si>
  <si>
    <t>Chilled Water</t>
  </si>
  <si>
    <t>Other</t>
  </si>
  <si>
    <t>A</t>
  </si>
  <si>
    <t>B</t>
  </si>
  <si>
    <t>C</t>
  </si>
  <si>
    <t>D</t>
  </si>
  <si>
    <t>Total</t>
  </si>
  <si>
    <t>$</t>
  </si>
  <si>
    <t>Steam</t>
  </si>
  <si>
    <t>O&amp;M</t>
  </si>
  <si>
    <t>elec demand</t>
  </si>
  <si>
    <t>elec energy</t>
  </si>
  <si>
    <t>steam</t>
  </si>
  <si>
    <t>gas</t>
  </si>
  <si>
    <t>elec heat</t>
  </si>
  <si>
    <t>oil</t>
  </si>
  <si>
    <t>water</t>
  </si>
  <si>
    <t>chilled water</t>
  </si>
  <si>
    <t>cooling</t>
  </si>
  <si>
    <t>other</t>
  </si>
  <si>
    <t>total</t>
  </si>
  <si>
    <t>Water</t>
  </si>
  <si>
    <t>Energy</t>
  </si>
  <si>
    <t>ESTIMATED</t>
  </si>
  <si>
    <t>REPORTED</t>
  </si>
  <si>
    <t>kW</t>
  </si>
  <si>
    <t>kWh</t>
  </si>
  <si>
    <t>MMBtu</t>
  </si>
  <si>
    <t>k-gal</t>
  </si>
  <si>
    <t>Demand</t>
  </si>
  <si>
    <r>
      <rPr>
        <sz val="10"/>
        <rFont val="Arial"/>
      </rPr>
      <t>Mbtu</t>
    </r>
  </si>
  <si>
    <t>Mbtu</t>
  </si>
  <si>
    <t>Project #</t>
  </si>
  <si>
    <t>ECM #</t>
  </si>
  <si>
    <t>M&amp;V Option</t>
  </si>
  <si>
    <t>k-gallons</t>
  </si>
  <si>
    <t>Boiler Plant Improvements</t>
  </si>
  <si>
    <t>TOTALS</t>
  </si>
  <si>
    <t>Water and Sewer Conservation Systems</t>
  </si>
  <si>
    <t>Chiller Plant Improvements</t>
  </si>
  <si>
    <t>Renewable Energy Systems</t>
  </si>
  <si>
    <t>Distributed Generation</t>
  </si>
  <si>
    <t>Commissioning</t>
  </si>
  <si>
    <t>Energy/Utility Distribution Systems</t>
  </si>
  <si>
    <t>Advanced Metering Systems</t>
  </si>
  <si>
    <t>Refrigeration</t>
  </si>
  <si>
    <t>ECM Tech Category</t>
  </si>
  <si>
    <t>ECM Description</t>
  </si>
  <si>
    <t>Building Automation System (BAS) / Energy Management Control Systems (EMCS)</t>
  </si>
  <si>
    <t>Heating, Ventilating, and Air Conditioning</t>
  </si>
  <si>
    <t>Lighting Improvements</t>
  </si>
  <si>
    <t>Building Envelope Modifications</t>
  </si>
  <si>
    <t>Chilled Water, Hot Water, and Steam Distribution Systems</t>
  </si>
  <si>
    <t>Electric Motors and Drives</t>
  </si>
  <si>
    <t>Electric Peak Shaving / Load Shifting</t>
  </si>
  <si>
    <t>Energy Cost Reductions Through Rate Adjustments</t>
  </si>
  <si>
    <t>Energy Related Process Improvements</t>
  </si>
  <si>
    <t>Appliance/Plug Load Reduction</t>
  </si>
  <si>
    <t xml:space="preserve">﻿M&amp;V Option </t>
  </si>
  <si>
    <t>Performance1 and Usage2 Factors</t>
  </si>
  <si>
    <t xml:space="preserve"> Savings Calculation</t>
  </si>
  <si>
    <t xml:space="preserve"> </t>
  </si>
  <si>
    <r>
      <rPr>
        <b/>
        <sz val="14"/>
        <color theme="1"/>
        <rFont val="Calibri"/>
        <family val="2"/>
        <scheme val="minor"/>
      </rPr>
      <t xml:space="preserve">Option A </t>
    </r>
    <r>
      <rPr>
        <sz val="14"/>
        <color theme="1"/>
        <rFont val="Calibri"/>
        <family val="2"/>
        <scheme val="minor"/>
      </rPr>
      <t xml:space="preserve">– Estimated and Short-Term Measured Factors </t>
    </r>
  </si>
  <si>
    <t xml:space="preserve">Based on a combination of measured and estimated factors. Measurements are spot or short-term taken at the component or system level. Estimated (non-measured) factors are supported by historical or manufacturer’s data. </t>
  </si>
  <si>
    <t xml:space="preserve">Engineering calculations, component or system models. </t>
  </si>
  <si>
    <r>
      <rPr>
        <b/>
        <sz val="14"/>
        <color theme="1"/>
        <rFont val="Calibri"/>
        <family val="2"/>
        <scheme val="minor"/>
      </rPr>
      <t>﻿Option B</t>
    </r>
    <r>
      <rPr>
        <sz val="14"/>
        <color theme="1"/>
        <rFont val="Calibri"/>
        <family val="2"/>
        <scheme val="minor"/>
      </rPr>
      <t xml:space="preserve"> – Periodically or Continuously Measured and Estimated Factors </t>
    </r>
  </si>
  <si>
    <t xml:space="preserve">Based on periodic or continuous measurements taken at the component or system level when variations in factors are expected. Spot or short-term measurements may suffice when variations in factors are not expected. </t>
  </si>
  <si>
    <r>
      <rPr>
        <b/>
        <sz val="14"/>
        <color theme="1"/>
        <rFont val="Calibri"/>
        <family val="2"/>
        <scheme val="minor"/>
      </rPr>
      <t xml:space="preserve">Option C </t>
    </r>
    <r>
      <rPr>
        <sz val="14"/>
        <color theme="1"/>
        <rFont val="Calibri"/>
        <family val="2"/>
        <scheme val="minor"/>
      </rPr>
      <t>– 
Utility Billing Data Analysis</t>
    </r>
  </si>
  <si>
    <t xml:space="preserve">Based on long-term whole-building utility meter, facility level, or sub-meter data. </t>
  </si>
  <si>
    <t>Based on regression analysis of utility billing meter data to account for factors that drive energy use.</t>
  </si>
  <si>
    <r>
      <rPr>
        <b/>
        <sz val="14"/>
        <color theme="1"/>
        <rFont val="Calibri"/>
        <family val="2"/>
        <scheme val="minor"/>
      </rPr>
      <t xml:space="preserve"> Option D</t>
    </r>
    <r>
      <rPr>
        <sz val="14"/>
        <color theme="1"/>
        <rFont val="Calibri"/>
        <family val="2"/>
        <scheme val="minor"/>
      </rPr>
      <t xml:space="preserve"> – Calibrated Computer Simulation </t>
    </r>
  </si>
  <si>
    <t xml:space="preserve">Computer simulation inputs may be based on a combination of the following: reasonable assumptions based on historical data gathered at facilities, performance specifications of equipment or system being installed, engineering estimates, spot-, short-term, or long-term measurements of system components, and long-term whole-building utility meter data. </t>
  </si>
  <si>
    <t>Based on computer simulation model calibrated with whole-building or end-use metered data or both.</t>
  </si>
  <si>
    <t>ECM Technology Category</t>
  </si>
  <si>
    <t>Annual Energy Savings</t>
  </si>
  <si>
    <t>Annual Cost Savings ($)</t>
  </si>
  <si>
    <t>Gas (MMBTU)</t>
  </si>
  <si>
    <t>Electric demand (KW)</t>
  </si>
  <si>
    <t>Electric energy (KWH)</t>
  </si>
  <si>
    <t>Steam (MMBTU)</t>
  </si>
  <si>
    <t>Electric Heat (MMBTU)</t>
  </si>
  <si>
    <t>Oil (MMBTU)</t>
  </si>
  <si>
    <t>Water 
(K-GAL)</t>
  </si>
  <si>
    <t>Chilled Water (MMBTU)</t>
  </si>
  <si>
    <t>Cooling (MMBTU)</t>
  </si>
  <si>
    <t>Other (MMBTU)</t>
  </si>
  <si>
    <t>Estimated Energy Savings</t>
  </si>
  <si>
    <t>Estimated Cost Savings</t>
  </si>
  <si>
    <t>Reported Energy Savings</t>
  </si>
  <si>
    <t>Reported Cost Savings</t>
  </si>
  <si>
    <t>Guaranteed Cost Savings</t>
  </si>
  <si>
    <t>Surplus/Shortfall to Guarantee</t>
  </si>
  <si>
    <t>Total (MMBTU)*</t>
  </si>
  <si>
    <t>*NOTE: Energy Conservation Measures (ECMs) involving distributed generation (technology category 10) in which source energy has decreased, but site energy has increased have been adjusted per Section 502 (e) guidance</t>
  </si>
  <si>
    <t>DOE IDIQ ESPC</t>
  </si>
  <si>
    <t>Shortfall responsibility</t>
  </si>
  <si>
    <t>Shortfall due to technology performance issue?</t>
  </si>
  <si>
    <t>ECM Category tied to shortfall</t>
  </si>
  <si>
    <t>M&amp;V Option tied to shortfall</t>
  </si>
  <si>
    <t>ESCO</t>
  </si>
  <si>
    <t>Agency</t>
  </si>
  <si>
    <t>Reported Cost Savings:
 M&amp;V Method</t>
  </si>
  <si>
    <t>Projects with reported savings exceeding guarantee</t>
  </si>
  <si>
    <t>Projects with reported savings equal to guarantee</t>
  </si>
  <si>
    <t>Summary of Surplus and Shortfalls to Guaranteed Savings</t>
  </si>
  <si>
    <t>Qty</t>
  </si>
  <si>
    <t>N/A</t>
  </si>
  <si>
    <t>Total $ Excess/(Shortfall) to Guarantee</t>
  </si>
  <si>
    <t>Average $ Excess/(Shortfall) to Guarantee</t>
  </si>
  <si>
    <t>Projects with reported savings less than guarantee (shortfalls)</t>
  </si>
  <si>
    <t>Total $ Shortfall to Guarantee</t>
  </si>
  <si>
    <t>Average $ Shortfall to Guarantee</t>
  </si>
  <si>
    <t>Shortfall Responsibility</t>
  </si>
  <si>
    <t>Ground Source Heat Pump</t>
  </si>
  <si>
    <t>2012 Estimated and Reported Cost and Energy Savings by Project</t>
  </si>
  <si>
    <t>2012 Reported Energy and Cost Savings by ECM</t>
  </si>
  <si>
    <t>not in report</t>
  </si>
  <si>
    <t>-</t>
  </si>
  <si>
    <t xml:space="preserve">- </t>
  </si>
  <si>
    <t>A/B</t>
  </si>
  <si>
    <t>BC</t>
  </si>
  <si>
    <t>AC</t>
  </si>
  <si>
    <t>?</t>
  </si>
  <si>
    <t xml:space="preserve">-  </t>
  </si>
  <si>
    <t>AB</t>
  </si>
  <si>
    <t xml:space="preserve">A </t>
  </si>
  <si>
    <t>D/A</t>
  </si>
  <si>
    <t>A/C</t>
  </si>
  <si>
    <t>A-D</t>
  </si>
  <si>
    <t>AD</t>
  </si>
  <si>
    <t>YES</t>
  </si>
  <si>
    <t>AGENCY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</si>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</sst>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"/>
    </font>
    <font>
      <b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</font>
    <font>
      <b/>
      <sz val="11"/>
      <name val="Arial"/>
    </font>
    <font>
      <sz val="11"/>
      <name val="Arial"/>
    </font>
    <font>
      <sz val="12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2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0" fillId="0" borderId="0" xfId="0" applyFont="1"/>
    <xf numFmtId="0" fontId="3" fillId="5" borderId="1" xfId="0" applyFont="1" applyFill="1" applyBorder="1"/>
    <xf numFmtId="0" fontId="3" fillId="4" borderId="1" xfId="0" applyFont="1" applyFill="1" applyBorder="1"/>
    <xf numFmtId="0" fontId="2" fillId="3" borderId="1" xfId="3" applyFont="1" applyFill="1" applyBorder="1"/>
    <xf numFmtId="3" fontId="2" fillId="3" borderId="1" xfId="3" applyNumberFormat="1" applyFont="1" applyFill="1" applyBorder="1"/>
    <xf numFmtId="164" fontId="3" fillId="2" borderId="1" xfId="3" applyNumberFormat="1" applyFont="1" applyFill="1" applyBorder="1"/>
    <xf numFmtId="0" fontId="0" fillId="5" borderId="1" xfId="0" applyFont="1" applyFill="1" applyBorder="1"/>
    <xf numFmtId="164" fontId="3" fillId="5" borderId="1" xfId="3" applyNumberFormat="1" applyFont="1" applyFill="1" applyBorder="1"/>
    <xf numFmtId="164" fontId="2" fillId="2" borderId="1" xfId="3" applyNumberFormat="1" applyFont="1" applyFill="1" applyBorder="1"/>
    <xf numFmtId="164" fontId="2" fillId="0" borderId="1" xfId="3" applyNumberFormat="1" applyFont="1" applyFill="1" applyBorder="1"/>
    <xf numFmtId="3" fontId="0" fillId="3" borderId="1" xfId="0" applyNumberFormat="1" applyFont="1" applyFill="1" applyBorder="1"/>
    <xf numFmtId="0" fontId="0" fillId="0" borderId="0" xfId="0" applyFont="1" applyFill="1"/>
    <xf numFmtId="3" fontId="0" fillId="3" borderId="1" xfId="3" applyNumberFormat="1" applyFont="1" applyFill="1" applyBorder="1"/>
    <xf numFmtId="3" fontId="5" fillId="3" borderId="1" xfId="3" applyNumberFormat="1" applyFont="1" applyFill="1" applyBorder="1"/>
    <xf numFmtId="3" fontId="4" fillId="3" borderId="1" xfId="3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3" fontId="3" fillId="3" borderId="4" xfId="3" applyNumberFormat="1" applyFont="1" applyFill="1" applyBorder="1" applyAlignment="1">
      <alignment horizontal="left"/>
    </xf>
    <xf numFmtId="3" fontId="3" fillId="3" borderId="4" xfId="3" applyNumberFormat="1" applyFont="1" applyFill="1" applyBorder="1"/>
    <xf numFmtId="164" fontId="2" fillId="2" borderId="5" xfId="3" applyNumberFormat="1" applyFont="1" applyFill="1" applyBorder="1"/>
    <xf numFmtId="0" fontId="0" fillId="5" borderId="5" xfId="0" applyFont="1" applyFill="1" applyBorder="1"/>
    <xf numFmtId="164" fontId="3" fillId="0" borderId="8" xfId="3" applyNumberFormat="1" applyFont="1" applyFill="1" applyBorder="1"/>
    <xf numFmtId="0" fontId="0" fillId="3" borderId="6" xfId="3" applyFont="1" applyFill="1" applyBorder="1"/>
    <xf numFmtId="3" fontId="0" fillId="3" borderId="6" xfId="3" applyNumberFormat="1" applyFont="1" applyFill="1" applyBorder="1"/>
    <xf numFmtId="3" fontId="0" fillId="3" borderId="1" xfId="3" applyNumberFormat="1" applyFont="1" applyFill="1" applyBorder="1" applyAlignment="1">
      <alignment horizontal="left"/>
    </xf>
    <xf numFmtId="0" fontId="0" fillId="3" borderId="1" xfId="3" applyFont="1" applyFill="1" applyBorder="1"/>
    <xf numFmtId="0" fontId="0" fillId="0" borderId="8" xfId="0" applyFont="1" applyBorder="1"/>
    <xf numFmtId="164" fontId="0" fillId="0" borderId="1" xfId="0" applyNumberFormat="1" applyFont="1" applyBorder="1"/>
    <xf numFmtId="164" fontId="0" fillId="0" borderId="0" xfId="0" applyNumberFormat="1" applyFont="1"/>
    <xf numFmtId="0" fontId="2" fillId="7" borderId="1" xfId="3" applyFont="1" applyFill="1" applyBorder="1"/>
    <xf numFmtId="3" fontId="5" fillId="7" borderId="1" xfId="3" applyNumberFormat="1" applyFont="1" applyFill="1" applyBorder="1"/>
    <xf numFmtId="3" fontId="0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0" fontId="0" fillId="9" borderId="0" xfId="0" applyFill="1"/>
    <xf numFmtId="1" fontId="0" fillId="9" borderId="0" xfId="0" applyNumberFormat="1" applyFill="1"/>
    <xf numFmtId="0" fontId="0" fillId="0" borderId="0" xfId="0" applyAlignment="1">
      <alignment wrapText="1"/>
    </xf>
    <xf numFmtId="3" fontId="0" fillId="9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3" fillId="10" borderId="0" xfId="0" applyFont="1" applyFill="1"/>
    <xf numFmtId="0" fontId="0" fillId="10" borderId="0" xfId="0" applyFill="1"/>
    <xf numFmtId="3" fontId="2" fillId="7" borderId="1" xfId="3" applyNumberFormat="1" applyFont="1" applyFill="1" applyBorder="1"/>
    <xf numFmtId="0" fontId="0" fillId="8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164" fontId="2" fillId="2" borderId="6" xfId="3" applyNumberFormat="1" applyFont="1" applyFill="1" applyBorder="1"/>
    <xf numFmtId="164" fontId="0" fillId="2" borderId="6" xfId="3" applyNumberFormat="1" applyFont="1" applyFill="1" applyBorder="1"/>
    <xf numFmtId="164" fontId="0" fillId="2" borderId="1" xfId="3" applyNumberFormat="1" applyFont="1" applyFill="1" applyBorder="1"/>
    <xf numFmtId="0" fontId="3" fillId="11" borderId="7" xfId="0" applyFont="1" applyFill="1" applyBorder="1"/>
    <xf numFmtId="0" fontId="0" fillId="11" borderId="9" xfId="0" applyFont="1" applyFill="1" applyBorder="1"/>
    <xf numFmtId="0" fontId="0" fillId="11" borderId="0" xfId="0" applyFont="1" applyFill="1"/>
    <xf numFmtId="0" fontId="0" fillId="11" borderId="0" xfId="0" applyFill="1"/>
    <xf numFmtId="0" fontId="3" fillId="11" borderId="1" xfId="0" applyFont="1" applyFill="1" applyBorder="1"/>
    <xf numFmtId="0" fontId="0" fillId="11" borderId="1" xfId="0" applyFont="1" applyFill="1" applyBorder="1"/>
    <xf numFmtId="164" fontId="3" fillId="4" borderId="1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/>
    <xf numFmtId="164" fontId="0" fillId="2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0" fontId="0" fillId="0" borderId="3" xfId="0" applyFont="1" applyBorder="1"/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2" xfId="0" applyNumberFormat="1" applyFont="1" applyFill="1" applyBorder="1"/>
    <xf numFmtId="164" fontId="3" fillId="0" borderId="0" xfId="0" applyNumberFormat="1" applyFont="1" applyFill="1" applyBorder="1"/>
    <xf numFmtId="0" fontId="10" fillId="10" borderId="1" xfId="481" applyFont="1" applyFill="1" applyBorder="1" applyAlignment="1">
      <alignment horizontal="center" wrapText="1"/>
    </xf>
    <xf numFmtId="0" fontId="9" fillId="0" borderId="0" xfId="481" applyAlignment="1">
      <alignment wrapText="1"/>
    </xf>
    <xf numFmtId="0" fontId="11" fillId="0" borderId="1" xfId="481" applyFont="1" applyBorder="1" applyAlignment="1">
      <alignment horizontal="center" wrapText="1"/>
    </xf>
    <xf numFmtId="0" fontId="11" fillId="0" borderId="1" xfId="481" applyFont="1" applyBorder="1" applyAlignment="1">
      <alignment wrapText="1"/>
    </xf>
    <xf numFmtId="0" fontId="9" fillId="0" borderId="0" xfId="481"/>
    <xf numFmtId="0" fontId="11" fillId="10" borderId="1" xfId="481" applyFont="1" applyFill="1" applyBorder="1" applyAlignment="1">
      <alignment horizontal="center" vertical="center" wrapText="1"/>
    </xf>
    <xf numFmtId="0" fontId="12" fillId="0" borderId="1" xfId="481" applyFont="1" applyBorder="1" applyAlignment="1">
      <alignment horizontal="left" vertical="top" wrapText="1"/>
    </xf>
    <xf numFmtId="0" fontId="12" fillId="0" borderId="0" xfId="481" applyFont="1" applyAlignment="1">
      <alignment horizontal="left" vertical="top" wrapText="1"/>
    </xf>
    <xf numFmtId="0" fontId="12" fillId="0" borderId="0" xfId="481" applyFont="1" applyAlignment="1">
      <alignment horizontal="center" wrapText="1"/>
    </xf>
    <xf numFmtId="0" fontId="12" fillId="0" borderId="0" xfId="481" applyFont="1" applyAlignment="1">
      <alignment wrapText="1"/>
    </xf>
    <xf numFmtId="0" fontId="9" fillId="0" borderId="0" xfId="48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4" fillId="0" borderId="1" xfId="0" applyFont="1" applyFill="1" applyBorder="1" applyAlignment="1">
      <alignment horizontal="center"/>
    </xf>
    <xf numFmtId="0" fontId="14" fillId="0" borderId="0" xfId="0" applyFont="1" applyFill="1"/>
    <xf numFmtId="164" fontId="3" fillId="4" borderId="1" xfId="3" applyNumberFormat="1" applyFont="1" applyFill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3" fillId="5" borderId="3" xfId="0" applyFont="1" applyFill="1" applyBorder="1"/>
    <xf numFmtId="164" fontId="3" fillId="5" borderId="3" xfId="3" applyNumberFormat="1" applyFont="1" applyFill="1" applyBorder="1"/>
    <xf numFmtId="0" fontId="0" fillId="0" borderId="12" xfId="0" applyFont="1" applyBorder="1"/>
    <xf numFmtId="164" fontId="0" fillId="0" borderId="0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164" fontId="3" fillId="0" borderId="10" xfId="3" applyNumberFormat="1" applyFont="1" applyFill="1" applyBorder="1"/>
    <xf numFmtId="0" fontId="3" fillId="0" borderId="10" xfId="0" applyFont="1" applyFill="1" applyBorder="1"/>
    <xf numFmtId="0" fontId="0" fillId="0" borderId="0" xfId="0" applyAlignment="1">
      <alignment horizontal="left"/>
    </xf>
    <xf numFmtId="0" fontId="14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6" fontId="16" fillId="0" borderId="0" xfId="0" applyNumberFormat="1" applyFont="1" applyAlignment="1">
      <alignment horizontal="center"/>
    </xf>
    <xf numFmtId="6" fontId="16" fillId="0" borderId="0" xfId="0" applyNumberFormat="1" applyFont="1"/>
    <xf numFmtId="0" fontId="11" fillId="0" borderId="0" xfId="481" applyFont="1" applyAlignment="1">
      <alignment horizontal="center" wrapText="1"/>
    </xf>
    <xf numFmtId="0" fontId="11" fillId="0" borderId="0" xfId="481" applyFont="1" applyAlignment="1">
      <alignment wrapText="1"/>
    </xf>
    <xf numFmtId="164" fontId="3" fillId="5" borderId="2" xfId="3" applyNumberFormat="1" applyFont="1" applyFill="1" applyBorder="1" applyAlignment="1">
      <alignment wrapText="1"/>
    </xf>
    <xf numFmtId="0" fontId="0" fillId="0" borderId="3" xfId="0" applyBorder="1" applyAlignment="1"/>
    <xf numFmtId="0" fontId="14" fillId="0" borderId="2" xfId="0" applyFont="1" applyFill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528">
    <cellStyle name="Comma 3" xfId="1"/>
    <cellStyle name="Currency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Normal 2" xfId="3"/>
    <cellStyle name="Normal 2 2" xfId="4"/>
    <cellStyle name="Normal 2 3" xfId="466"/>
    <cellStyle name="Normal 3" xfId="481"/>
    <cellStyle name="Normal 4" xfId="5"/>
    <cellStyle name="Normal 5" xfId="6"/>
    <cellStyle name="Percent 2" xfId="7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up%20-%20feb%202015/Macintosh%20HDESPC%20Project%20Data/Work%20Files/FEMP/Economics/Historical%20interest%20r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8v/Documents/Bob's%20ORNL%20Work%20Files/Agencies/DOE/FEMP/ESPC%20Program/Program%20Reporting/Annual%20Report/2014/Macintosh%20HDESPC%20Project%20Data/Work%20Files/FEMP/Economics/Historical%20interest%20r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L74"/>
  <sheetViews>
    <sheetView tabSelected="1" zoomScale="125" zoomScaleNormal="125" zoomScalePageLayoutView="125" workbookViewId="0">
      <pane xSplit="2" ySplit="4" topLeftCell="C5" activePane="bottomRight" state="frozen"/>
      <selection activeCell="K141" sqref="K141"/>
      <selection pane="topRight" activeCell="K141" sqref="K141"/>
      <selection pane="bottomLeft" activeCell="K141" sqref="K141"/>
      <selection pane="bottomRight" activeCell="DX66" sqref="DX66"/>
    </sheetView>
  </sheetViews>
  <sheetFormatPr baseColWidth="10" defaultRowHeight="12" x14ac:dyDescent="0"/>
  <cols>
    <col min="1" max="1" width="12.33203125" customWidth="1"/>
    <col min="2" max="2" width="19.83203125" customWidth="1"/>
    <col min="3" max="3" width="13.83203125" customWidth="1"/>
    <col min="4" max="142" width="11" customWidth="1"/>
    <col min="143" max="143" width="12.33203125" customWidth="1"/>
    <col min="144" max="144" width="8" customWidth="1"/>
    <col min="145" max="145" width="21.83203125" style="143" customWidth="1"/>
  </cols>
  <sheetData>
    <row r="1" spans="1:146" ht="24" customHeight="1">
      <c r="A1" s="108" t="s">
        <v>97</v>
      </c>
    </row>
    <row r="2" spans="1:146" ht="17">
      <c r="A2" s="108" t="s">
        <v>117</v>
      </c>
    </row>
    <row r="4" spans="1:146" s="110" customFormat="1" ht="14" thickBot="1">
      <c r="B4" s="172" t="s">
        <v>35</v>
      </c>
      <c r="C4" s="173"/>
      <c r="D4" s="109">
        <v>1</v>
      </c>
      <c r="E4" s="109">
        <v>2</v>
      </c>
      <c r="F4" s="109">
        <v>3</v>
      </c>
      <c r="G4" s="109">
        <v>4</v>
      </c>
      <c r="H4" s="109">
        <v>5</v>
      </c>
      <c r="I4" s="109">
        <v>6</v>
      </c>
      <c r="J4" s="109">
        <v>7</v>
      </c>
      <c r="K4" s="109">
        <v>8</v>
      </c>
      <c r="L4" s="109">
        <v>9</v>
      </c>
      <c r="M4" s="109">
        <v>10</v>
      </c>
      <c r="N4" s="109">
        <v>11</v>
      </c>
      <c r="O4" s="109">
        <v>12</v>
      </c>
      <c r="P4" s="109">
        <v>13</v>
      </c>
      <c r="Q4" s="109">
        <v>14</v>
      </c>
      <c r="R4" s="109">
        <v>15</v>
      </c>
      <c r="S4" s="109">
        <v>16</v>
      </c>
      <c r="T4" s="109">
        <v>17</v>
      </c>
      <c r="U4" s="109">
        <v>18</v>
      </c>
      <c r="V4" s="109">
        <v>19</v>
      </c>
      <c r="W4" s="109">
        <v>20</v>
      </c>
      <c r="X4" s="109">
        <v>21</v>
      </c>
      <c r="Y4" s="109">
        <v>22</v>
      </c>
      <c r="Z4" s="109">
        <v>23</v>
      </c>
      <c r="AA4" s="109">
        <v>24</v>
      </c>
      <c r="AB4" s="109">
        <v>25</v>
      </c>
      <c r="AC4" s="109">
        <v>26</v>
      </c>
      <c r="AD4" s="109">
        <v>27</v>
      </c>
      <c r="AE4" s="109">
        <v>28</v>
      </c>
      <c r="AF4" s="109">
        <v>29</v>
      </c>
      <c r="AG4" s="109">
        <v>30</v>
      </c>
      <c r="AH4" s="109">
        <v>31</v>
      </c>
      <c r="AI4" s="109">
        <v>32</v>
      </c>
      <c r="AJ4" s="109">
        <v>33</v>
      </c>
      <c r="AK4" s="109">
        <v>34</v>
      </c>
      <c r="AL4" s="109">
        <v>35</v>
      </c>
      <c r="AM4" s="109">
        <v>36</v>
      </c>
      <c r="AN4" s="109">
        <v>37</v>
      </c>
      <c r="AO4" s="109">
        <v>38</v>
      </c>
      <c r="AP4" s="109">
        <v>39</v>
      </c>
      <c r="AQ4" s="109">
        <v>40</v>
      </c>
      <c r="AR4" s="109">
        <v>41</v>
      </c>
      <c r="AS4" s="109">
        <v>42</v>
      </c>
      <c r="AT4" s="109">
        <v>43</v>
      </c>
      <c r="AU4" s="109">
        <v>44</v>
      </c>
      <c r="AV4" s="109">
        <v>45</v>
      </c>
      <c r="AW4" s="109">
        <v>46</v>
      </c>
      <c r="AX4" s="109">
        <v>47</v>
      </c>
      <c r="AY4" s="109">
        <v>48</v>
      </c>
      <c r="AZ4" s="109">
        <v>49</v>
      </c>
      <c r="BA4" s="109">
        <v>50</v>
      </c>
      <c r="BB4" s="109">
        <v>51</v>
      </c>
      <c r="BC4" s="109">
        <v>52</v>
      </c>
      <c r="BD4" s="109">
        <v>53</v>
      </c>
      <c r="BE4" s="109">
        <v>54</v>
      </c>
      <c r="BF4" s="109">
        <v>55</v>
      </c>
      <c r="BG4" s="109">
        <v>56</v>
      </c>
      <c r="BH4" s="109">
        <v>57</v>
      </c>
      <c r="BI4" s="109">
        <v>58</v>
      </c>
      <c r="BJ4" s="109">
        <v>59</v>
      </c>
      <c r="BK4" s="109">
        <v>60</v>
      </c>
      <c r="BL4" s="109">
        <v>61</v>
      </c>
      <c r="BM4" s="109">
        <v>62</v>
      </c>
      <c r="BN4" s="109">
        <v>63</v>
      </c>
      <c r="BO4" s="109">
        <v>64</v>
      </c>
      <c r="BP4" s="109">
        <v>65</v>
      </c>
      <c r="BQ4" s="109">
        <v>66</v>
      </c>
      <c r="BR4" s="109">
        <v>67</v>
      </c>
      <c r="BS4" s="109">
        <v>68</v>
      </c>
      <c r="BT4" s="109">
        <v>69</v>
      </c>
      <c r="BU4" s="109">
        <v>70</v>
      </c>
      <c r="BV4" s="109">
        <v>71</v>
      </c>
      <c r="BW4" s="109">
        <v>72</v>
      </c>
      <c r="BX4" s="109">
        <v>73</v>
      </c>
      <c r="BY4" s="109">
        <v>74</v>
      </c>
      <c r="BZ4" s="109">
        <v>75</v>
      </c>
      <c r="CA4" s="109">
        <v>76</v>
      </c>
      <c r="CB4" s="109">
        <v>77</v>
      </c>
      <c r="CC4" s="109">
        <v>78</v>
      </c>
      <c r="CD4" s="109">
        <v>79</v>
      </c>
      <c r="CE4" s="109">
        <v>80</v>
      </c>
      <c r="CF4" s="109">
        <v>81</v>
      </c>
      <c r="CG4" s="109">
        <v>82</v>
      </c>
      <c r="CH4" s="109">
        <v>83</v>
      </c>
      <c r="CI4" s="109">
        <v>84</v>
      </c>
      <c r="CJ4" s="109">
        <v>85</v>
      </c>
      <c r="CK4" s="109">
        <v>86</v>
      </c>
      <c r="CL4" s="109">
        <v>87</v>
      </c>
      <c r="CM4" s="109">
        <v>88</v>
      </c>
      <c r="CN4" s="109">
        <v>89</v>
      </c>
      <c r="CO4" s="109">
        <v>90</v>
      </c>
      <c r="CP4" s="109">
        <v>91</v>
      </c>
      <c r="CQ4" s="109">
        <v>92</v>
      </c>
      <c r="CR4" s="109">
        <v>93</v>
      </c>
      <c r="CS4" s="109">
        <v>94</v>
      </c>
      <c r="CT4" s="109">
        <v>95</v>
      </c>
      <c r="CU4" s="109">
        <v>96</v>
      </c>
      <c r="CV4" s="109">
        <v>97</v>
      </c>
      <c r="CW4" s="109">
        <v>98</v>
      </c>
      <c r="CX4" s="109">
        <v>99</v>
      </c>
      <c r="CY4" s="109">
        <v>100</v>
      </c>
      <c r="CZ4" s="109">
        <v>101</v>
      </c>
      <c r="DA4" s="109">
        <v>102</v>
      </c>
      <c r="DB4" s="109">
        <v>103</v>
      </c>
      <c r="DC4" s="109">
        <v>104</v>
      </c>
      <c r="DD4" s="109">
        <v>105</v>
      </c>
      <c r="DE4" s="109">
        <v>106</v>
      </c>
      <c r="DF4" s="109">
        <v>107</v>
      </c>
      <c r="DG4" s="109">
        <v>108</v>
      </c>
      <c r="DH4" s="109">
        <v>109</v>
      </c>
      <c r="DI4" s="109">
        <v>110</v>
      </c>
      <c r="DJ4" s="109">
        <v>111</v>
      </c>
      <c r="DK4" s="109">
        <v>112</v>
      </c>
      <c r="DL4" s="109">
        <v>113</v>
      </c>
      <c r="DM4" s="109">
        <v>114</v>
      </c>
      <c r="DN4" s="109">
        <v>115</v>
      </c>
      <c r="DO4" s="109">
        <v>116</v>
      </c>
      <c r="DP4" s="109">
        <v>117</v>
      </c>
      <c r="DQ4" s="109">
        <v>118</v>
      </c>
      <c r="DR4" s="109">
        <v>119</v>
      </c>
      <c r="DS4" s="109">
        <v>120</v>
      </c>
      <c r="DT4" s="109">
        <v>121</v>
      </c>
      <c r="DU4" s="109">
        <v>122</v>
      </c>
      <c r="DV4" s="109">
        <v>123</v>
      </c>
      <c r="DW4" s="109">
        <v>124</v>
      </c>
      <c r="DX4" s="109">
        <v>125</v>
      </c>
      <c r="DY4" s="109">
        <v>126</v>
      </c>
      <c r="DZ4" s="109">
        <v>127</v>
      </c>
      <c r="EA4" s="109">
        <v>128</v>
      </c>
      <c r="EB4" s="109">
        <v>129</v>
      </c>
      <c r="EC4" s="109">
        <v>130</v>
      </c>
      <c r="ED4" s="109">
        <v>131</v>
      </c>
      <c r="EE4" s="109">
        <v>132</v>
      </c>
      <c r="EF4" s="109">
        <v>133</v>
      </c>
      <c r="EG4" s="109">
        <v>134</v>
      </c>
      <c r="EH4" s="109">
        <v>135</v>
      </c>
      <c r="EI4" s="109">
        <v>136</v>
      </c>
      <c r="EJ4" s="109">
        <v>137</v>
      </c>
      <c r="EK4" s="109">
        <v>138</v>
      </c>
      <c r="EL4" s="109">
        <v>139</v>
      </c>
      <c r="EM4" s="110" t="s">
        <v>40</v>
      </c>
      <c r="EO4" s="144"/>
    </row>
    <row r="5" spans="1:146" s="60" customFormat="1" ht="13" thickBot="1">
      <c r="B5" s="57" t="s">
        <v>26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9"/>
      <c r="EN5" s="59"/>
      <c r="EO5" s="145"/>
      <c r="EP5" s="59"/>
    </row>
    <row r="6" spans="1:146">
      <c r="A6" s="174" t="s">
        <v>89</v>
      </c>
      <c r="B6" s="31" t="s">
        <v>13</v>
      </c>
      <c r="C6" s="31" t="s">
        <v>28</v>
      </c>
      <c r="D6" s="32">
        <v>0</v>
      </c>
      <c r="E6" s="32">
        <v>2803</v>
      </c>
      <c r="F6" s="32">
        <v>1388</v>
      </c>
      <c r="G6" s="32">
        <v>0</v>
      </c>
      <c r="H6" s="32">
        <v>24765</v>
      </c>
      <c r="I6" s="32">
        <v>8180</v>
      </c>
      <c r="J6" s="32">
        <v>1492</v>
      </c>
      <c r="K6" s="32">
        <v>358</v>
      </c>
      <c r="L6" s="32"/>
      <c r="M6" s="32">
        <v>3753</v>
      </c>
      <c r="N6" s="32">
        <v>2227</v>
      </c>
      <c r="O6" s="32">
        <v>705</v>
      </c>
      <c r="P6" s="32">
        <v>163.5</v>
      </c>
      <c r="Q6" s="32">
        <v>0</v>
      </c>
      <c r="R6" s="32">
        <v>0</v>
      </c>
      <c r="S6" s="32">
        <v>4259</v>
      </c>
      <c r="T6" s="32">
        <v>262</v>
      </c>
      <c r="U6" s="32">
        <v>4339</v>
      </c>
      <c r="V6" s="32"/>
      <c r="W6" s="32">
        <v>0</v>
      </c>
      <c r="X6" s="32"/>
      <c r="Y6" s="32">
        <v>26334</v>
      </c>
      <c r="Z6" s="32">
        <v>9440</v>
      </c>
      <c r="AA6" s="32">
        <v>3066</v>
      </c>
      <c r="AB6" s="32">
        <v>488</v>
      </c>
      <c r="AC6" s="32"/>
      <c r="AD6" s="32"/>
      <c r="AE6" s="32">
        <v>19464</v>
      </c>
      <c r="AF6" s="32">
        <v>3109</v>
      </c>
      <c r="AG6" s="32">
        <v>10464</v>
      </c>
      <c r="AH6" s="32">
        <v>0</v>
      </c>
      <c r="AI6" s="32">
        <v>359.2</v>
      </c>
      <c r="AJ6" s="32">
        <v>1925</v>
      </c>
      <c r="AK6" s="32">
        <v>0</v>
      </c>
      <c r="AL6" s="32">
        <v>11362</v>
      </c>
      <c r="AM6" s="32">
        <v>10102</v>
      </c>
      <c r="AN6" s="32">
        <v>3642</v>
      </c>
      <c r="AO6" s="32">
        <v>5451</v>
      </c>
      <c r="AP6" s="32">
        <v>74</v>
      </c>
      <c r="AQ6" s="32">
        <v>-22</v>
      </c>
      <c r="AR6" s="32">
        <v>76</v>
      </c>
      <c r="AS6" s="32">
        <v>688</v>
      </c>
      <c r="AT6" s="32">
        <v>647</v>
      </c>
      <c r="AU6" s="32">
        <v>67</v>
      </c>
      <c r="AV6" s="32">
        <v>219</v>
      </c>
      <c r="AW6" s="32"/>
      <c r="AX6" s="32">
        <v>561</v>
      </c>
      <c r="AY6" s="32"/>
      <c r="AZ6" s="32"/>
      <c r="BA6" s="32"/>
      <c r="BB6" s="32">
        <v>2528</v>
      </c>
      <c r="BC6" s="32">
        <v>240</v>
      </c>
      <c r="BD6" s="32">
        <v>269.60000000000002</v>
      </c>
      <c r="BE6" s="32">
        <v>697.7</v>
      </c>
      <c r="BF6" s="32">
        <v>2157</v>
      </c>
      <c r="BG6" s="32">
        <v>660</v>
      </c>
      <c r="BH6" s="32">
        <v>57826</v>
      </c>
      <c r="BI6" s="32">
        <v>85.47</v>
      </c>
      <c r="BJ6" s="32">
        <v>231</v>
      </c>
      <c r="BK6" s="32">
        <v>6163.3</v>
      </c>
      <c r="BL6" s="32"/>
      <c r="BM6" s="32"/>
      <c r="BN6" s="32"/>
      <c r="BO6" s="32"/>
      <c r="BP6" s="32">
        <v>284</v>
      </c>
      <c r="BQ6" s="32"/>
      <c r="BR6" s="32"/>
      <c r="BS6" s="32"/>
      <c r="BT6" s="32">
        <v>2956</v>
      </c>
      <c r="BU6" s="32">
        <v>5894</v>
      </c>
      <c r="BV6" s="32">
        <v>1202</v>
      </c>
      <c r="BW6" s="32">
        <v>0</v>
      </c>
      <c r="BX6" s="32"/>
      <c r="BY6" s="32">
        <v>1704</v>
      </c>
      <c r="BZ6" s="32">
        <v>1359</v>
      </c>
      <c r="CA6" s="32">
        <v>2922</v>
      </c>
      <c r="CB6" s="32">
        <v>0</v>
      </c>
      <c r="CC6" s="32"/>
      <c r="CD6" s="32">
        <v>854</v>
      </c>
      <c r="CE6" s="32">
        <v>0</v>
      </c>
      <c r="CF6" s="32">
        <v>4431</v>
      </c>
      <c r="CG6" s="32"/>
      <c r="CH6" s="32">
        <v>2528</v>
      </c>
      <c r="CI6" s="32">
        <v>0</v>
      </c>
      <c r="CJ6" s="32">
        <v>3689</v>
      </c>
      <c r="CK6" s="32"/>
      <c r="CL6" s="32">
        <v>1535</v>
      </c>
      <c r="CM6" s="32">
        <v>58542</v>
      </c>
      <c r="CN6" s="32">
        <v>171</v>
      </c>
      <c r="CO6" s="32">
        <v>10745</v>
      </c>
      <c r="CP6" s="32">
        <v>3266</v>
      </c>
      <c r="CQ6" s="32">
        <v>2934</v>
      </c>
      <c r="CR6" s="32"/>
      <c r="CS6" s="32">
        <v>18313</v>
      </c>
      <c r="CT6" s="32">
        <v>14907</v>
      </c>
      <c r="CU6" s="32">
        <v>4051</v>
      </c>
      <c r="CV6" s="32">
        <v>14285.5645838164</v>
      </c>
      <c r="CW6" s="32">
        <v>5406</v>
      </c>
      <c r="CX6" s="32">
        <v>13333</v>
      </c>
      <c r="CY6" s="32">
        <v>2818</v>
      </c>
      <c r="CZ6" s="32">
        <v>2495</v>
      </c>
      <c r="DA6" s="32">
        <v>4603</v>
      </c>
      <c r="DB6" s="32"/>
      <c r="DC6" s="32">
        <v>7147</v>
      </c>
      <c r="DD6" s="32"/>
      <c r="DE6" s="32">
        <v>0</v>
      </c>
      <c r="DF6" s="32">
        <v>4525</v>
      </c>
      <c r="DG6" s="32">
        <v>10325</v>
      </c>
      <c r="DH6" s="32"/>
      <c r="DI6" s="32">
        <v>0</v>
      </c>
      <c r="DJ6" s="32">
        <v>1633</v>
      </c>
      <c r="DK6" s="32">
        <v>953</v>
      </c>
      <c r="DL6" s="32">
        <v>5865</v>
      </c>
      <c r="DM6" s="32"/>
      <c r="DN6" s="32"/>
      <c r="DO6" s="32">
        <v>0</v>
      </c>
      <c r="DP6" s="32">
        <v>3886</v>
      </c>
      <c r="DQ6" s="32">
        <v>8864</v>
      </c>
      <c r="DR6" s="32">
        <v>0</v>
      </c>
      <c r="DS6" s="32">
        <v>7947</v>
      </c>
      <c r="DT6" s="32">
        <v>3121</v>
      </c>
      <c r="DU6" s="32"/>
      <c r="DV6" s="32">
        <v>11839</v>
      </c>
      <c r="DW6" s="32">
        <v>2064</v>
      </c>
      <c r="DX6" s="32"/>
      <c r="DY6" s="32">
        <v>360</v>
      </c>
      <c r="DZ6" s="32"/>
      <c r="EA6" s="32">
        <v>16616</v>
      </c>
      <c r="EB6" s="32">
        <v>7778</v>
      </c>
      <c r="EC6" s="32"/>
      <c r="ED6" s="32">
        <v>1029</v>
      </c>
      <c r="EE6" s="32">
        <v>357</v>
      </c>
      <c r="EF6" s="32"/>
      <c r="EG6" s="32">
        <v>3025</v>
      </c>
      <c r="EH6" s="32"/>
      <c r="EI6" s="32"/>
      <c r="EJ6" s="32"/>
      <c r="EK6" s="32">
        <v>9344</v>
      </c>
      <c r="EL6" s="32">
        <v>1166</v>
      </c>
      <c r="EM6" s="40">
        <f>SUM(D6:EL6)</f>
        <v>526140.33458381635</v>
      </c>
      <c r="EN6" s="9" t="s">
        <v>28</v>
      </c>
      <c r="EO6" s="146"/>
      <c r="EP6" s="9"/>
    </row>
    <row r="7" spans="1:146">
      <c r="A7" s="175"/>
      <c r="B7" s="33" t="s">
        <v>14</v>
      </c>
      <c r="C7" s="21" t="s">
        <v>29</v>
      </c>
      <c r="D7" s="21">
        <v>902004</v>
      </c>
      <c r="E7" s="21">
        <v>2268118</v>
      </c>
      <c r="F7" s="21">
        <v>13497902</v>
      </c>
      <c r="G7" s="21">
        <v>6353494</v>
      </c>
      <c r="H7" s="21">
        <v>8295670</v>
      </c>
      <c r="I7" s="21">
        <v>2859139</v>
      </c>
      <c r="J7" s="21">
        <v>780563</v>
      </c>
      <c r="K7" s="21">
        <v>1270286</v>
      </c>
      <c r="L7" s="21">
        <v>1584253</v>
      </c>
      <c r="M7" s="21">
        <v>2595357</v>
      </c>
      <c r="N7" s="21">
        <v>1587062</v>
      </c>
      <c r="O7" s="21">
        <v>4104366</v>
      </c>
      <c r="P7" s="21">
        <v>1089553</v>
      </c>
      <c r="Q7" s="21">
        <v>2115868</v>
      </c>
      <c r="R7" s="21">
        <v>192072</v>
      </c>
      <c r="S7" s="21">
        <v>26105755</v>
      </c>
      <c r="T7" s="21">
        <v>3399553</v>
      </c>
      <c r="U7" s="21">
        <v>8411479</v>
      </c>
      <c r="V7" s="21">
        <v>11885042</v>
      </c>
      <c r="W7" s="21">
        <v>1887563</v>
      </c>
      <c r="X7" s="21">
        <v>3674951</v>
      </c>
      <c r="Y7" s="21">
        <v>10767531</v>
      </c>
      <c r="Z7" s="21">
        <v>3144913</v>
      </c>
      <c r="AA7" s="21">
        <v>1120826</v>
      </c>
      <c r="AB7" s="21">
        <v>2176730</v>
      </c>
      <c r="AC7" s="21"/>
      <c r="AD7" s="21">
        <v>1668799</v>
      </c>
      <c r="AE7" s="21">
        <v>10398912</v>
      </c>
      <c r="AF7" s="21">
        <v>2137341</v>
      </c>
      <c r="AG7" s="21">
        <v>6677531</v>
      </c>
      <c r="AH7" s="21">
        <v>212836</v>
      </c>
      <c r="AI7" s="21">
        <v>2932815</v>
      </c>
      <c r="AJ7" s="21">
        <v>461372</v>
      </c>
      <c r="AK7" s="21">
        <v>7144863</v>
      </c>
      <c r="AL7" s="21">
        <v>6177176</v>
      </c>
      <c r="AM7" s="21">
        <v>4410374</v>
      </c>
      <c r="AN7" s="21">
        <v>1736572</v>
      </c>
      <c r="AO7" s="21">
        <v>2983935</v>
      </c>
      <c r="AP7" s="21">
        <v>432941</v>
      </c>
      <c r="AQ7" s="21">
        <v>1304992</v>
      </c>
      <c r="AR7" s="21">
        <v>3389633</v>
      </c>
      <c r="AS7" s="21">
        <v>4090581</v>
      </c>
      <c r="AT7" s="21">
        <v>2450949</v>
      </c>
      <c r="AU7" s="21">
        <v>452506</v>
      </c>
      <c r="AV7" s="21">
        <v>1773624</v>
      </c>
      <c r="AW7" s="21">
        <v>6229077</v>
      </c>
      <c r="AX7" s="21">
        <v>1790931</v>
      </c>
      <c r="AY7" s="21">
        <v>4363552</v>
      </c>
      <c r="AZ7" s="21">
        <v>8198586</v>
      </c>
      <c r="BA7" s="21">
        <v>729994</v>
      </c>
      <c r="BB7" s="21">
        <v>3035661</v>
      </c>
      <c r="BC7" s="21">
        <v>1020078</v>
      </c>
      <c r="BD7" s="21">
        <v>4470922</v>
      </c>
      <c r="BE7" s="21">
        <v>936953</v>
      </c>
      <c r="BF7" s="21">
        <v>1487538</v>
      </c>
      <c r="BG7" s="21">
        <v>2647342</v>
      </c>
      <c r="BH7" s="21">
        <v>33901131</v>
      </c>
      <c r="BI7" s="21">
        <v>383605</v>
      </c>
      <c r="BJ7" s="21">
        <v>1395273</v>
      </c>
      <c r="BK7" s="21">
        <v>4422461</v>
      </c>
      <c r="BL7" s="21">
        <v>1394646</v>
      </c>
      <c r="BM7" s="21">
        <v>8637858</v>
      </c>
      <c r="BN7" s="21">
        <v>604027</v>
      </c>
      <c r="BO7" s="21">
        <v>946936</v>
      </c>
      <c r="BP7" s="21">
        <v>313483</v>
      </c>
      <c r="BQ7" s="21">
        <v>8640475</v>
      </c>
      <c r="BR7" s="21">
        <v>1640606</v>
      </c>
      <c r="BS7" s="21">
        <v>37133186</v>
      </c>
      <c r="BT7" s="21">
        <v>1632996</v>
      </c>
      <c r="BU7" s="21">
        <v>3062438</v>
      </c>
      <c r="BV7" s="21">
        <v>3790348</v>
      </c>
      <c r="BW7" s="21">
        <v>1960228</v>
      </c>
      <c r="BX7" s="21">
        <v>1519144</v>
      </c>
      <c r="BY7" s="21">
        <v>3436675</v>
      </c>
      <c r="BZ7" s="21">
        <v>2211294</v>
      </c>
      <c r="CA7" s="21">
        <v>1685852</v>
      </c>
      <c r="CB7" s="21">
        <v>0</v>
      </c>
      <c r="CC7" s="21">
        <v>2157221</v>
      </c>
      <c r="CD7" s="21">
        <v>3333227</v>
      </c>
      <c r="CE7" s="21">
        <v>3013306</v>
      </c>
      <c r="CF7" s="21">
        <v>2407449</v>
      </c>
      <c r="CG7" s="21">
        <v>16880880</v>
      </c>
      <c r="CH7" s="21">
        <v>3035661</v>
      </c>
      <c r="CI7" s="21">
        <v>1366335</v>
      </c>
      <c r="CJ7" s="21">
        <v>4611516</v>
      </c>
      <c r="CK7" s="21">
        <v>18113541</v>
      </c>
      <c r="CL7" s="21">
        <v>10425000</v>
      </c>
      <c r="CM7" s="21">
        <v>36059043</v>
      </c>
      <c r="CN7" s="21">
        <v>1457992</v>
      </c>
      <c r="CO7" s="21">
        <v>9960456</v>
      </c>
      <c r="CP7" s="21">
        <v>1520784</v>
      </c>
      <c r="CQ7" s="21">
        <v>7289868</v>
      </c>
      <c r="CR7" s="21">
        <v>4160317</v>
      </c>
      <c r="CS7" s="21">
        <v>8994975</v>
      </c>
      <c r="CT7" s="21">
        <v>7660413</v>
      </c>
      <c r="CU7" s="21">
        <v>3809290</v>
      </c>
      <c r="CV7" s="21">
        <v>9069779.0476229414</v>
      </c>
      <c r="CW7" s="21">
        <v>1660217</v>
      </c>
      <c r="CX7" s="21">
        <v>6504301</v>
      </c>
      <c r="CY7" s="21">
        <v>1281491</v>
      </c>
      <c r="CZ7" s="21">
        <v>2754606</v>
      </c>
      <c r="DA7" s="21">
        <v>4529023</v>
      </c>
      <c r="DB7" s="21">
        <v>3878079</v>
      </c>
      <c r="DC7" s="21">
        <v>9256232</v>
      </c>
      <c r="DD7" s="21">
        <v>5588591</v>
      </c>
      <c r="DE7" s="21">
        <v>-2074487</v>
      </c>
      <c r="DF7" s="21">
        <v>10347282</v>
      </c>
      <c r="DG7" s="21">
        <v>7638739</v>
      </c>
      <c r="DH7" s="21"/>
      <c r="DI7" s="21">
        <v>-16457308</v>
      </c>
      <c r="DJ7" s="21">
        <v>6486408</v>
      </c>
      <c r="DK7" s="21">
        <v>6743603</v>
      </c>
      <c r="DL7" s="21">
        <v>2537488</v>
      </c>
      <c r="DM7" s="21">
        <v>1351843</v>
      </c>
      <c r="DN7" s="21">
        <v>1365385</v>
      </c>
      <c r="DO7" s="21">
        <v>2247376</v>
      </c>
      <c r="DP7" s="21">
        <v>1900150</v>
      </c>
      <c r="DQ7" s="21">
        <v>6159308</v>
      </c>
      <c r="DR7" s="21">
        <v>29237</v>
      </c>
      <c r="DS7" s="21">
        <v>6677116</v>
      </c>
      <c r="DT7" s="21">
        <v>12014583</v>
      </c>
      <c r="DU7" s="21">
        <v>1141397</v>
      </c>
      <c r="DV7" s="21">
        <v>6133982</v>
      </c>
      <c r="DW7" s="21">
        <v>1586026</v>
      </c>
      <c r="DX7" s="21">
        <v>1047898</v>
      </c>
      <c r="DY7" s="21">
        <v>4655503</v>
      </c>
      <c r="DZ7" s="21">
        <v>988662</v>
      </c>
      <c r="EA7" s="21">
        <v>5557322</v>
      </c>
      <c r="EB7" s="21">
        <v>2290698</v>
      </c>
      <c r="EC7" s="21">
        <v>-530457</v>
      </c>
      <c r="ED7" s="21">
        <v>555457</v>
      </c>
      <c r="EE7" s="21">
        <v>235736</v>
      </c>
      <c r="EF7" s="21">
        <v>621665</v>
      </c>
      <c r="EG7" s="21">
        <v>1821526</v>
      </c>
      <c r="EH7" s="21">
        <v>1473079</v>
      </c>
      <c r="EI7" s="21">
        <v>363786</v>
      </c>
      <c r="EJ7" s="21">
        <v>989513</v>
      </c>
      <c r="EK7" s="21">
        <v>9555163</v>
      </c>
      <c r="EL7" s="21">
        <v>759513</v>
      </c>
      <c r="EM7" s="40">
        <f>SUM(D7:EL7)*0.003413</f>
        <v>2093957.0128415369</v>
      </c>
      <c r="EN7" s="9" t="s">
        <v>34</v>
      </c>
      <c r="EO7" s="146"/>
      <c r="EP7" s="9"/>
    </row>
    <row r="8" spans="1:146" s="5" customFormat="1">
      <c r="A8" s="175"/>
      <c r="B8" s="38" t="s">
        <v>15</v>
      </c>
      <c r="C8" s="39" t="s">
        <v>33</v>
      </c>
      <c r="D8" s="50">
        <v>0</v>
      </c>
      <c r="E8" s="50"/>
      <c r="F8" s="50">
        <v>0</v>
      </c>
      <c r="G8" s="50">
        <v>0</v>
      </c>
      <c r="H8" s="50"/>
      <c r="I8" s="50"/>
      <c r="J8" s="50">
        <v>0</v>
      </c>
      <c r="K8" s="50">
        <v>0</v>
      </c>
      <c r="L8" s="50"/>
      <c r="M8" s="50"/>
      <c r="N8" s="50"/>
      <c r="O8" s="50"/>
      <c r="P8" s="50">
        <v>0</v>
      </c>
      <c r="Q8" s="50">
        <v>0</v>
      </c>
      <c r="R8" s="50">
        <v>0</v>
      </c>
      <c r="S8" s="50"/>
      <c r="T8" s="50">
        <v>0</v>
      </c>
      <c r="U8" s="50"/>
      <c r="V8" s="50"/>
      <c r="W8" s="50">
        <v>0</v>
      </c>
      <c r="X8" s="50"/>
      <c r="Y8" s="50"/>
      <c r="Z8" s="50">
        <v>0</v>
      </c>
      <c r="AA8" s="50">
        <v>0</v>
      </c>
      <c r="AB8" s="50"/>
      <c r="AC8" s="50"/>
      <c r="AD8" s="50"/>
      <c r="AE8" s="50">
        <v>0</v>
      </c>
      <c r="AF8" s="50">
        <v>33166</v>
      </c>
      <c r="AG8" s="50">
        <v>17218</v>
      </c>
      <c r="AH8" s="50">
        <v>0</v>
      </c>
      <c r="AI8" s="50">
        <v>11936.33</v>
      </c>
      <c r="AJ8" s="50">
        <v>0</v>
      </c>
      <c r="AK8" s="50">
        <v>0</v>
      </c>
      <c r="AL8" s="50">
        <v>21183</v>
      </c>
      <c r="AM8" s="50"/>
      <c r="AN8" s="50">
        <v>0</v>
      </c>
      <c r="AO8" s="50">
        <v>0</v>
      </c>
      <c r="AP8" s="50"/>
      <c r="AQ8" s="50"/>
      <c r="AR8" s="50"/>
      <c r="AS8" s="50"/>
      <c r="AT8" s="50"/>
      <c r="AU8" s="50"/>
      <c r="AV8" s="50">
        <v>0</v>
      </c>
      <c r="AW8" s="50"/>
      <c r="AX8" s="50"/>
      <c r="AY8" s="50"/>
      <c r="AZ8" s="50"/>
      <c r="BA8" s="50"/>
      <c r="BB8" s="50"/>
      <c r="BC8" s="50"/>
      <c r="BD8" s="50">
        <v>77471</v>
      </c>
      <c r="BE8" s="50">
        <v>0</v>
      </c>
      <c r="BF8" s="50"/>
      <c r="BG8" s="50"/>
      <c r="BH8" s="50"/>
      <c r="BI8" s="50"/>
      <c r="BJ8" s="50"/>
      <c r="BK8" s="50">
        <v>7588</v>
      </c>
      <c r="BL8" s="50"/>
      <c r="BM8" s="50"/>
      <c r="BN8" s="50"/>
      <c r="BO8" s="50"/>
      <c r="BP8" s="50">
        <v>58265</v>
      </c>
      <c r="BQ8" s="50"/>
      <c r="BR8" s="50"/>
      <c r="BS8" s="50"/>
      <c r="BT8" s="50"/>
      <c r="BU8" s="50">
        <v>0</v>
      </c>
      <c r="BV8" s="50">
        <v>0</v>
      </c>
      <c r="BW8" s="50">
        <v>0</v>
      </c>
      <c r="BX8" s="50"/>
      <c r="BY8" s="50">
        <v>0</v>
      </c>
      <c r="BZ8" s="50">
        <v>35239</v>
      </c>
      <c r="CA8" s="50"/>
      <c r="CB8" s="50">
        <v>18628</v>
      </c>
      <c r="CC8" s="50"/>
      <c r="CD8" s="50"/>
      <c r="CE8" s="50">
        <v>0</v>
      </c>
      <c r="CF8" s="50">
        <v>0</v>
      </c>
      <c r="CG8" s="50">
        <v>946</v>
      </c>
      <c r="CH8" s="50">
        <v>0</v>
      </c>
      <c r="CI8" s="50">
        <v>10664.004000000001</v>
      </c>
      <c r="CJ8" s="50"/>
      <c r="CK8" s="50"/>
      <c r="CL8" s="50"/>
      <c r="CM8" s="50">
        <v>-622359</v>
      </c>
      <c r="CN8" s="50"/>
      <c r="CO8" s="50"/>
      <c r="CP8" s="50">
        <v>0</v>
      </c>
      <c r="CQ8" s="50">
        <v>0</v>
      </c>
      <c r="CR8" s="50">
        <v>37299</v>
      </c>
      <c r="CS8" s="50">
        <v>0</v>
      </c>
      <c r="CT8" s="50">
        <v>0</v>
      </c>
      <c r="CU8" s="50"/>
      <c r="CV8" s="50">
        <v>107907.98953121081</v>
      </c>
      <c r="CW8" s="50">
        <v>0</v>
      </c>
      <c r="CX8" s="50">
        <v>0</v>
      </c>
      <c r="CY8" s="50">
        <v>0</v>
      </c>
      <c r="CZ8" s="50">
        <v>1180</v>
      </c>
      <c r="DA8" s="50"/>
      <c r="DB8" s="50"/>
      <c r="DC8" s="50"/>
      <c r="DD8" s="50"/>
      <c r="DE8" s="50">
        <v>43594</v>
      </c>
      <c r="DF8" s="50">
        <v>0</v>
      </c>
      <c r="DG8" s="50"/>
      <c r="DH8" s="50"/>
      <c r="DI8" s="50">
        <v>0</v>
      </c>
      <c r="DJ8" s="50"/>
      <c r="DK8" s="50">
        <v>46618</v>
      </c>
      <c r="DL8" s="50">
        <v>0</v>
      </c>
      <c r="DM8" s="50"/>
      <c r="DN8" s="50"/>
      <c r="DO8" s="50">
        <v>0</v>
      </c>
      <c r="DP8" s="50">
        <v>0</v>
      </c>
      <c r="DQ8" s="50">
        <v>0</v>
      </c>
      <c r="DR8" s="50"/>
      <c r="DS8" s="50">
        <v>0</v>
      </c>
      <c r="DT8" s="50">
        <v>0</v>
      </c>
      <c r="DU8" s="50">
        <v>21500</v>
      </c>
      <c r="DV8" s="50">
        <v>26428</v>
      </c>
      <c r="DW8" s="50"/>
      <c r="DX8" s="50"/>
      <c r="DY8" s="50">
        <v>0</v>
      </c>
      <c r="DZ8" s="50"/>
      <c r="EA8" s="50">
        <v>190601</v>
      </c>
      <c r="EB8" s="50"/>
      <c r="EC8" s="50"/>
      <c r="ED8" s="50"/>
      <c r="EE8" s="50"/>
      <c r="EF8" s="50"/>
      <c r="EG8" s="50">
        <v>75662</v>
      </c>
      <c r="EH8" s="50"/>
      <c r="EI8" s="50">
        <v>10430</v>
      </c>
      <c r="EJ8" s="50"/>
      <c r="EK8" s="50"/>
      <c r="EL8" s="50">
        <v>7236</v>
      </c>
      <c r="EM8" s="40">
        <f t="shared" ref="EM8:EM15" si="0">SUM(D8:EL8)</f>
        <v>238401.32353121083</v>
      </c>
      <c r="EN8" s="9" t="s">
        <v>34</v>
      </c>
      <c r="EO8" s="146"/>
      <c r="EP8" s="20"/>
    </row>
    <row r="9" spans="1:146" s="9" customFormat="1">
      <c r="A9" s="175"/>
      <c r="B9" s="12" t="s">
        <v>16</v>
      </c>
      <c r="C9" s="13" t="s">
        <v>30</v>
      </c>
      <c r="D9" s="13">
        <v>36559.800000000003</v>
      </c>
      <c r="E9" s="13">
        <v>15257.2</v>
      </c>
      <c r="F9" s="13">
        <v>53316</v>
      </c>
      <c r="G9" s="13">
        <v>0</v>
      </c>
      <c r="H9" s="13">
        <v>-3940</v>
      </c>
      <c r="I9" s="13"/>
      <c r="J9" s="13">
        <v>0</v>
      </c>
      <c r="K9" s="13">
        <v>0</v>
      </c>
      <c r="L9" s="13">
        <v>1362.3</v>
      </c>
      <c r="M9" s="13">
        <v>13235.5</v>
      </c>
      <c r="N9" s="13"/>
      <c r="O9" s="13">
        <v>10125.800000000001</v>
      </c>
      <c r="P9" s="13">
        <v>0</v>
      </c>
      <c r="Q9" s="13">
        <v>15295.3</v>
      </c>
      <c r="R9" s="13">
        <v>19039</v>
      </c>
      <c r="S9" s="13">
        <v>-209568</v>
      </c>
      <c r="T9" s="13">
        <v>1642.0000000000018</v>
      </c>
      <c r="U9" s="13">
        <v>1161</v>
      </c>
      <c r="V9" s="13">
        <v>109176</v>
      </c>
      <c r="W9" s="13">
        <v>16351</v>
      </c>
      <c r="X9" s="13">
        <v>-194.8</v>
      </c>
      <c r="Y9" s="13">
        <v>1707</v>
      </c>
      <c r="Z9" s="13">
        <v>-265</v>
      </c>
      <c r="AA9" s="13">
        <v>1150</v>
      </c>
      <c r="AB9" s="13">
        <v>623.4</v>
      </c>
      <c r="AC9" s="13"/>
      <c r="AD9" s="13"/>
      <c r="AE9" s="13">
        <v>-39957.600000000006</v>
      </c>
      <c r="AF9" s="13">
        <v>2721</v>
      </c>
      <c r="AG9" s="13">
        <v>74994</v>
      </c>
      <c r="AH9" s="13">
        <v>5755.8000000000011</v>
      </c>
      <c r="AI9" s="13">
        <v>0</v>
      </c>
      <c r="AJ9" s="13">
        <v>32762.500000000004</v>
      </c>
      <c r="AK9" s="13">
        <v>4698</v>
      </c>
      <c r="AL9" s="13">
        <v>44272.942999999999</v>
      </c>
      <c r="AM9" s="13">
        <v>155185</v>
      </c>
      <c r="AN9" s="13">
        <v>12805.900000000001</v>
      </c>
      <c r="AO9" s="13">
        <v>24017.200000000001</v>
      </c>
      <c r="AP9" s="13"/>
      <c r="AQ9" s="13">
        <v>21126</v>
      </c>
      <c r="AR9" s="13">
        <v>19182</v>
      </c>
      <c r="AS9" s="13">
        <v>5704</v>
      </c>
      <c r="AT9" s="13">
        <v>2772</v>
      </c>
      <c r="AU9" s="13">
        <v>3435.3</v>
      </c>
      <c r="AV9" s="13">
        <v>3659</v>
      </c>
      <c r="AW9" s="13">
        <v>31119.7</v>
      </c>
      <c r="AX9" s="13">
        <v>5639</v>
      </c>
      <c r="AY9" s="13">
        <v>-10853.7</v>
      </c>
      <c r="AZ9" s="13">
        <v>-1662</v>
      </c>
      <c r="BA9" s="13"/>
      <c r="BB9" s="13">
        <v>19211</v>
      </c>
      <c r="BC9" s="13">
        <v>22325</v>
      </c>
      <c r="BD9" s="13">
        <v>4789</v>
      </c>
      <c r="BE9" s="13">
        <v>9335.0999999999985</v>
      </c>
      <c r="BF9" s="13">
        <v>-13146.900000000001</v>
      </c>
      <c r="BG9" s="13">
        <v>39648</v>
      </c>
      <c r="BH9" s="13"/>
      <c r="BI9" s="13">
        <v>1844.8</v>
      </c>
      <c r="BJ9" s="13">
        <v>-380</v>
      </c>
      <c r="BK9" s="13"/>
      <c r="BL9" s="13">
        <v>15926</v>
      </c>
      <c r="BM9" s="13"/>
      <c r="BN9" s="13"/>
      <c r="BO9" s="13">
        <v>12198</v>
      </c>
      <c r="BP9" s="13">
        <v>-3850</v>
      </c>
      <c r="BQ9" s="13">
        <v>23372</v>
      </c>
      <c r="BR9" s="13"/>
      <c r="BS9" s="13">
        <v>-202600</v>
      </c>
      <c r="BT9" s="13">
        <v>-7366</v>
      </c>
      <c r="BU9" s="13">
        <v>11434.5</v>
      </c>
      <c r="BV9" s="13">
        <v>0</v>
      </c>
      <c r="BW9" s="13">
        <v>-391518</v>
      </c>
      <c r="BX9" s="13">
        <v>589460</v>
      </c>
      <c r="BY9" s="13">
        <v>112686</v>
      </c>
      <c r="BZ9" s="13">
        <v>0</v>
      </c>
      <c r="CA9" s="13">
        <v>0.5</v>
      </c>
      <c r="CB9" s="13">
        <v>0</v>
      </c>
      <c r="CC9" s="13">
        <v>15820</v>
      </c>
      <c r="CD9" s="13">
        <v>13803</v>
      </c>
      <c r="CE9" s="13">
        <v>33</v>
      </c>
      <c r="CF9" s="13">
        <v>5393</v>
      </c>
      <c r="CG9" s="13"/>
      <c r="CH9" s="13">
        <v>19211</v>
      </c>
      <c r="CI9" s="13">
        <v>3319</v>
      </c>
      <c r="CJ9" s="13"/>
      <c r="CK9" s="13">
        <v>71062</v>
      </c>
      <c r="CL9" s="13">
        <v>46450</v>
      </c>
      <c r="CM9" s="13">
        <v>0</v>
      </c>
      <c r="CN9" s="13">
        <v>11018</v>
      </c>
      <c r="CO9" s="13">
        <v>111197</v>
      </c>
      <c r="CP9" s="13">
        <v>0</v>
      </c>
      <c r="CQ9" s="13">
        <v>-47123</v>
      </c>
      <c r="CR9" s="13">
        <v>-17596</v>
      </c>
      <c r="CS9" s="13">
        <v>26781</v>
      </c>
      <c r="CT9" s="13">
        <v>8427</v>
      </c>
      <c r="CU9" s="13">
        <v>512</v>
      </c>
      <c r="CV9" s="13">
        <v>-50635.89750323441</v>
      </c>
      <c r="CW9" s="13">
        <v>0</v>
      </c>
      <c r="CX9" s="13">
        <v>530</v>
      </c>
      <c r="CY9" s="13">
        <v>151</v>
      </c>
      <c r="CZ9" s="13">
        <v>0</v>
      </c>
      <c r="DA9" s="13">
        <v>53310</v>
      </c>
      <c r="DB9" s="13"/>
      <c r="DC9" s="13">
        <v>27279</v>
      </c>
      <c r="DD9" s="13">
        <v>38588</v>
      </c>
      <c r="DE9" s="13">
        <v>0</v>
      </c>
      <c r="DF9" s="13">
        <v>9848</v>
      </c>
      <c r="DG9" s="13">
        <v>4403</v>
      </c>
      <c r="DH9" s="13"/>
      <c r="DI9" s="13">
        <v>1904</v>
      </c>
      <c r="DJ9" s="13">
        <v>18972</v>
      </c>
      <c r="DK9" s="13">
        <v>14414</v>
      </c>
      <c r="DL9" s="13">
        <v>-10916</v>
      </c>
      <c r="DM9" s="13">
        <v>-11470</v>
      </c>
      <c r="DN9" s="13">
        <v>-39032</v>
      </c>
      <c r="DO9" s="13">
        <v>6429</v>
      </c>
      <c r="DP9" s="13">
        <v>12033</v>
      </c>
      <c r="DQ9" s="13">
        <v>1425</v>
      </c>
      <c r="DR9" s="13">
        <v>12395</v>
      </c>
      <c r="DS9" s="13">
        <v>457</v>
      </c>
      <c r="DT9" s="13">
        <v>49664</v>
      </c>
      <c r="DU9" s="13">
        <v>1502</v>
      </c>
      <c r="DV9" s="13">
        <v>-2117</v>
      </c>
      <c r="DW9" s="13">
        <v>90753</v>
      </c>
      <c r="DX9" s="13">
        <v>39.729999999999997</v>
      </c>
      <c r="DY9" s="13">
        <v>0</v>
      </c>
      <c r="DZ9" s="13">
        <v>4335.8999999999996</v>
      </c>
      <c r="EA9" s="13">
        <v>-53624</v>
      </c>
      <c r="EB9" s="13">
        <v>2317</v>
      </c>
      <c r="EC9" s="13">
        <v>62547</v>
      </c>
      <c r="ED9" s="13">
        <v>2946</v>
      </c>
      <c r="EE9" s="13">
        <v>1554</v>
      </c>
      <c r="EF9" s="13">
        <v>2818</v>
      </c>
      <c r="EG9" s="13">
        <v>-12449</v>
      </c>
      <c r="EH9" s="13">
        <v>19290</v>
      </c>
      <c r="EI9" s="13"/>
      <c r="EJ9" s="13">
        <v>3295</v>
      </c>
      <c r="EK9" s="13"/>
      <c r="EL9" s="13">
        <v>-1612</v>
      </c>
      <c r="EM9" s="40">
        <f t="shared" si="0"/>
        <v>1252429.2754967655</v>
      </c>
      <c r="EN9" s="9" t="s">
        <v>34</v>
      </c>
      <c r="EO9" s="146"/>
    </row>
    <row r="10" spans="1:146">
      <c r="A10" s="175"/>
      <c r="B10" s="33" t="s">
        <v>17</v>
      </c>
      <c r="C10" s="21"/>
      <c r="D10" s="21">
        <v>0</v>
      </c>
      <c r="E10" s="21"/>
      <c r="F10" s="21">
        <v>0</v>
      </c>
      <c r="G10" s="21">
        <v>0</v>
      </c>
      <c r="H10" s="21"/>
      <c r="I10" s="21"/>
      <c r="J10" s="21">
        <v>0</v>
      </c>
      <c r="K10" s="21">
        <v>0</v>
      </c>
      <c r="L10" s="21"/>
      <c r="M10" s="21"/>
      <c r="N10" s="21"/>
      <c r="O10" s="21"/>
      <c r="P10" s="21">
        <v>0</v>
      </c>
      <c r="Q10" s="21">
        <v>0</v>
      </c>
      <c r="R10" s="21">
        <v>0</v>
      </c>
      <c r="S10" s="21"/>
      <c r="T10" s="21">
        <v>0</v>
      </c>
      <c r="U10" s="21"/>
      <c r="V10" s="21"/>
      <c r="W10" s="21">
        <v>0</v>
      </c>
      <c r="X10" s="21"/>
      <c r="Y10" s="21"/>
      <c r="Z10" s="21"/>
      <c r="AA10" s="21"/>
      <c r="AB10" s="21"/>
      <c r="AC10" s="21" t="s">
        <v>119</v>
      </c>
      <c r="AD10" s="21"/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/>
      <c r="AM10" s="21"/>
      <c r="AN10" s="21">
        <v>0</v>
      </c>
      <c r="AO10" s="21">
        <v>0</v>
      </c>
      <c r="AP10" s="21"/>
      <c r="AQ10" s="21"/>
      <c r="AR10" s="21"/>
      <c r="AS10" s="21"/>
      <c r="AT10" s="21"/>
      <c r="AU10" s="21"/>
      <c r="AV10" s="21">
        <v>0</v>
      </c>
      <c r="AW10" s="21"/>
      <c r="AX10" s="21"/>
      <c r="AY10" s="21"/>
      <c r="AZ10" s="21"/>
      <c r="BA10" s="21"/>
      <c r="BB10" s="21"/>
      <c r="BC10" s="21"/>
      <c r="BD10" s="21"/>
      <c r="BE10" s="21">
        <v>0</v>
      </c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>
        <v>0</v>
      </c>
      <c r="BV10" s="21">
        <v>0</v>
      </c>
      <c r="BW10" s="21">
        <v>0</v>
      </c>
      <c r="BX10" s="21"/>
      <c r="BY10" s="21">
        <v>0</v>
      </c>
      <c r="BZ10" s="21">
        <v>0</v>
      </c>
      <c r="CA10" s="21"/>
      <c r="CB10" s="21">
        <v>0</v>
      </c>
      <c r="CC10" s="21"/>
      <c r="CD10" s="21"/>
      <c r="CE10" s="21">
        <v>0</v>
      </c>
      <c r="CF10" s="21">
        <v>0</v>
      </c>
      <c r="CG10" s="21"/>
      <c r="CH10" s="21">
        <v>0</v>
      </c>
      <c r="CI10" s="21">
        <v>0</v>
      </c>
      <c r="CJ10" s="21"/>
      <c r="CK10" s="21"/>
      <c r="CL10" s="21"/>
      <c r="CM10" s="21">
        <v>0</v>
      </c>
      <c r="CN10" s="21"/>
      <c r="CO10" s="21"/>
      <c r="CP10" s="21">
        <v>0</v>
      </c>
      <c r="CQ10" s="21">
        <v>0</v>
      </c>
      <c r="CR10" s="21"/>
      <c r="CS10" s="21">
        <v>0</v>
      </c>
      <c r="CT10" s="21">
        <v>0</v>
      </c>
      <c r="CU10" s="21"/>
      <c r="CV10" s="21"/>
      <c r="CW10" s="21">
        <v>0</v>
      </c>
      <c r="CX10" s="21">
        <v>0</v>
      </c>
      <c r="CY10" s="21">
        <v>0</v>
      </c>
      <c r="CZ10" s="21">
        <v>0</v>
      </c>
      <c r="DA10" s="21"/>
      <c r="DB10" s="21"/>
      <c r="DC10" s="21"/>
      <c r="DD10" s="21"/>
      <c r="DE10" s="21">
        <v>0</v>
      </c>
      <c r="DF10" s="21">
        <v>0</v>
      </c>
      <c r="DG10" s="21"/>
      <c r="DH10" s="21"/>
      <c r="DI10" s="21">
        <v>0</v>
      </c>
      <c r="DJ10" s="21"/>
      <c r="DK10" s="21">
        <v>0</v>
      </c>
      <c r="DL10" s="21">
        <v>0</v>
      </c>
      <c r="DM10" s="21"/>
      <c r="DN10" s="21"/>
      <c r="DO10" s="21">
        <v>0</v>
      </c>
      <c r="DP10" s="21">
        <v>0</v>
      </c>
      <c r="DQ10" s="21">
        <v>0</v>
      </c>
      <c r="DR10" s="21"/>
      <c r="DS10" s="21">
        <v>0</v>
      </c>
      <c r="DT10" s="21">
        <v>0</v>
      </c>
      <c r="DU10" s="21"/>
      <c r="DV10" s="21">
        <v>0</v>
      </c>
      <c r="DW10" s="21"/>
      <c r="DX10" s="21"/>
      <c r="DY10" s="21">
        <v>0</v>
      </c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40">
        <f t="shared" si="0"/>
        <v>0</v>
      </c>
      <c r="EN10" s="9" t="s">
        <v>34</v>
      </c>
      <c r="EO10" s="146"/>
      <c r="EP10" s="9"/>
    </row>
    <row r="11" spans="1:146">
      <c r="A11" s="175"/>
      <c r="B11" s="34" t="s">
        <v>18</v>
      </c>
      <c r="C11" s="23" t="s">
        <v>33</v>
      </c>
      <c r="D11" s="21">
        <v>0</v>
      </c>
      <c r="E11" s="21"/>
      <c r="F11" s="21">
        <v>0</v>
      </c>
      <c r="G11" s="21">
        <v>0</v>
      </c>
      <c r="H11" s="21"/>
      <c r="I11" s="21"/>
      <c r="J11" s="21">
        <v>0</v>
      </c>
      <c r="K11" s="21">
        <v>0</v>
      </c>
      <c r="L11" s="21"/>
      <c r="M11" s="21"/>
      <c r="N11" s="21"/>
      <c r="O11" s="21"/>
      <c r="P11" s="21">
        <v>0</v>
      </c>
      <c r="Q11" s="21">
        <v>0</v>
      </c>
      <c r="R11" s="21">
        <v>0</v>
      </c>
      <c r="S11" s="21"/>
      <c r="T11" s="21">
        <v>0</v>
      </c>
      <c r="U11" s="21"/>
      <c r="V11" s="21"/>
      <c r="W11" s="21">
        <v>0</v>
      </c>
      <c r="X11" s="21"/>
      <c r="Y11" s="21"/>
      <c r="Z11" s="21">
        <v>0</v>
      </c>
      <c r="AA11" s="21">
        <v>0</v>
      </c>
      <c r="AB11" s="21"/>
      <c r="AC11" s="21"/>
      <c r="AD11" s="21">
        <v>1101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/>
      <c r="AM11" s="21"/>
      <c r="AN11" s="21">
        <v>0</v>
      </c>
      <c r="AO11" s="21">
        <v>0</v>
      </c>
      <c r="AP11" s="21"/>
      <c r="AQ11" s="21"/>
      <c r="AR11" s="21"/>
      <c r="AS11" s="21"/>
      <c r="AT11" s="21"/>
      <c r="AU11" s="21"/>
      <c r="AV11" s="21">
        <v>0</v>
      </c>
      <c r="AW11" s="21"/>
      <c r="AX11" s="21">
        <v>11925</v>
      </c>
      <c r="AY11" s="21"/>
      <c r="AZ11" s="21"/>
      <c r="BA11" s="21"/>
      <c r="BB11" s="21"/>
      <c r="BC11" s="21"/>
      <c r="BD11" s="21"/>
      <c r="BE11" s="21">
        <v>3242.1000000000004</v>
      </c>
      <c r="BF11" s="21">
        <v>20929.5</v>
      </c>
      <c r="BG11" s="21"/>
      <c r="BH11" s="21"/>
      <c r="BI11" s="21"/>
      <c r="BJ11" s="21"/>
      <c r="BK11" s="21"/>
      <c r="BL11" s="21"/>
      <c r="BM11" s="21"/>
      <c r="BN11" s="21">
        <v>6491.8499999999995</v>
      </c>
      <c r="BO11" s="21"/>
      <c r="BP11" s="21">
        <v>286.05</v>
      </c>
      <c r="BQ11" s="21"/>
      <c r="BR11" s="21">
        <v>27947</v>
      </c>
      <c r="BS11" s="21">
        <v>-9898.2000000000007</v>
      </c>
      <c r="BT11" s="21"/>
      <c r="BU11" s="21">
        <v>0</v>
      </c>
      <c r="BV11" s="21">
        <v>0</v>
      </c>
      <c r="BW11" s="21">
        <v>-43113</v>
      </c>
      <c r="BX11" s="21"/>
      <c r="BY11" s="21">
        <v>0</v>
      </c>
      <c r="BZ11" s="21">
        <v>45986</v>
      </c>
      <c r="CA11" s="21">
        <v>7591</v>
      </c>
      <c r="CB11" s="21">
        <v>0</v>
      </c>
      <c r="CC11" s="21"/>
      <c r="CD11" s="21"/>
      <c r="CE11" s="21">
        <v>0</v>
      </c>
      <c r="CF11" s="21">
        <v>0</v>
      </c>
      <c r="CG11" s="21"/>
      <c r="CH11" s="21">
        <v>0</v>
      </c>
      <c r="CI11" s="21">
        <v>0</v>
      </c>
      <c r="CJ11" s="21"/>
      <c r="CK11" s="21"/>
      <c r="CL11" s="21"/>
      <c r="CM11" s="21">
        <v>0</v>
      </c>
      <c r="CN11" s="21"/>
      <c r="CO11" s="21">
        <v>48531</v>
      </c>
      <c r="CP11" s="21">
        <v>0</v>
      </c>
      <c r="CQ11" s="21">
        <v>0</v>
      </c>
      <c r="CR11" s="21"/>
      <c r="CS11" s="21">
        <v>0</v>
      </c>
      <c r="CT11" s="21">
        <v>18493</v>
      </c>
      <c r="CU11" s="21"/>
      <c r="CV11" s="21">
        <v>502.16144999999995</v>
      </c>
      <c r="CW11" s="21">
        <v>0</v>
      </c>
      <c r="CX11" s="21">
        <v>0</v>
      </c>
      <c r="CY11" s="21">
        <v>0</v>
      </c>
      <c r="CZ11" s="21">
        <v>0</v>
      </c>
      <c r="DA11" s="21"/>
      <c r="DB11" s="21"/>
      <c r="DC11" s="21"/>
      <c r="DD11" s="21"/>
      <c r="DE11" s="21">
        <v>0</v>
      </c>
      <c r="DF11" s="21">
        <v>0</v>
      </c>
      <c r="DG11" s="21"/>
      <c r="DH11" s="21" t="s">
        <v>119</v>
      </c>
      <c r="DI11" s="21">
        <v>74110</v>
      </c>
      <c r="DJ11" s="21">
        <v>4133</v>
      </c>
      <c r="DK11" s="21">
        <v>0</v>
      </c>
      <c r="DL11" s="21">
        <v>0</v>
      </c>
      <c r="DM11" s="21"/>
      <c r="DN11" s="21"/>
      <c r="DO11" s="21">
        <v>0</v>
      </c>
      <c r="DP11" s="21">
        <v>0</v>
      </c>
      <c r="DQ11" s="21">
        <v>0</v>
      </c>
      <c r="DR11" s="21"/>
      <c r="DS11" s="21">
        <v>0</v>
      </c>
      <c r="DT11" s="21">
        <v>0</v>
      </c>
      <c r="DU11" s="21"/>
      <c r="DV11" s="21">
        <v>0</v>
      </c>
      <c r="DW11" s="21"/>
      <c r="DX11" s="21"/>
      <c r="DY11" s="21">
        <v>2828</v>
      </c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40">
        <f t="shared" si="0"/>
        <v>221085.46145</v>
      </c>
      <c r="EN11" s="9" t="s">
        <v>34</v>
      </c>
      <c r="EO11" s="146"/>
      <c r="EP11" s="9"/>
    </row>
    <row r="12" spans="1:146">
      <c r="A12" s="175"/>
      <c r="B12" s="34" t="s">
        <v>19</v>
      </c>
      <c r="C12" s="21" t="s">
        <v>31</v>
      </c>
      <c r="D12" s="21">
        <v>0</v>
      </c>
      <c r="E12" s="21">
        <v>928</v>
      </c>
      <c r="F12" s="21">
        <v>0</v>
      </c>
      <c r="G12" s="21">
        <v>0</v>
      </c>
      <c r="H12" s="21">
        <v>76274</v>
      </c>
      <c r="I12" s="21">
        <v>-3159</v>
      </c>
      <c r="J12" s="21">
        <v>0</v>
      </c>
      <c r="K12" s="21">
        <v>0</v>
      </c>
      <c r="L12" s="21"/>
      <c r="M12" s="21"/>
      <c r="N12" s="21"/>
      <c r="O12" s="21"/>
      <c r="P12" s="21">
        <v>0</v>
      </c>
      <c r="Q12" s="21">
        <v>0</v>
      </c>
      <c r="R12" s="21">
        <v>0</v>
      </c>
      <c r="S12" s="21"/>
      <c r="T12" s="21">
        <v>0</v>
      </c>
      <c r="U12" s="21">
        <v>450.63246661981725</v>
      </c>
      <c r="V12" s="21">
        <v>0</v>
      </c>
      <c r="W12" s="21">
        <v>0</v>
      </c>
      <c r="X12" s="21"/>
      <c r="Y12" s="21">
        <v>2521</v>
      </c>
      <c r="Z12" s="21">
        <v>0</v>
      </c>
      <c r="AA12" s="21">
        <v>0</v>
      </c>
      <c r="AB12" s="21">
        <v>16075</v>
      </c>
      <c r="AC12" s="21"/>
      <c r="AD12" s="21"/>
      <c r="AE12" s="21">
        <v>0</v>
      </c>
      <c r="AF12" s="21">
        <v>0</v>
      </c>
      <c r="AG12" s="21">
        <v>1303</v>
      </c>
      <c r="AH12" s="21">
        <v>0</v>
      </c>
      <c r="AI12" s="21">
        <v>0</v>
      </c>
      <c r="AJ12" s="21">
        <v>13795</v>
      </c>
      <c r="AK12" s="21">
        <v>0</v>
      </c>
      <c r="AL12" s="21">
        <v>2213</v>
      </c>
      <c r="AM12" s="21">
        <v>17436</v>
      </c>
      <c r="AN12" s="21">
        <v>0</v>
      </c>
      <c r="AO12" s="21">
        <v>0</v>
      </c>
      <c r="AP12" s="21">
        <v>2163</v>
      </c>
      <c r="AQ12" s="21"/>
      <c r="AR12" s="21"/>
      <c r="AS12" s="21"/>
      <c r="AT12" s="21">
        <v>15020</v>
      </c>
      <c r="AU12" s="21"/>
      <c r="AV12" s="21">
        <v>0</v>
      </c>
      <c r="AW12" s="21"/>
      <c r="AX12" s="21">
        <v>3255</v>
      </c>
      <c r="AY12" s="21"/>
      <c r="AZ12" s="21">
        <v>474</v>
      </c>
      <c r="BA12" s="21"/>
      <c r="BB12" s="21">
        <v>16780</v>
      </c>
      <c r="BC12" s="21">
        <v>1229</v>
      </c>
      <c r="BD12" s="21">
        <v>18792</v>
      </c>
      <c r="BE12" s="21">
        <v>0</v>
      </c>
      <c r="BF12" s="21"/>
      <c r="BG12" s="21">
        <v>2298</v>
      </c>
      <c r="BH12" s="21"/>
      <c r="BI12" s="21">
        <v>1210</v>
      </c>
      <c r="BJ12" s="21"/>
      <c r="BK12" s="21"/>
      <c r="BL12" s="21">
        <v>-2150</v>
      </c>
      <c r="BM12" s="21"/>
      <c r="BN12" s="21"/>
      <c r="BO12" s="21">
        <v>16500</v>
      </c>
      <c r="BP12" s="21">
        <v>-488</v>
      </c>
      <c r="BQ12" s="21"/>
      <c r="BR12" s="21"/>
      <c r="BS12" s="21"/>
      <c r="BT12" s="21"/>
      <c r="BU12" s="21">
        <v>0</v>
      </c>
      <c r="BV12" s="21">
        <v>0</v>
      </c>
      <c r="BW12" s="21">
        <v>30684</v>
      </c>
      <c r="BX12" s="21">
        <v>36455</v>
      </c>
      <c r="BY12" s="21">
        <v>36363</v>
      </c>
      <c r="BZ12" s="21">
        <v>49005</v>
      </c>
      <c r="CA12" s="21">
        <v>5044</v>
      </c>
      <c r="CB12" s="21">
        <v>0</v>
      </c>
      <c r="CC12" s="21"/>
      <c r="CD12" s="21"/>
      <c r="CE12" s="21">
        <v>0</v>
      </c>
      <c r="CF12" s="21">
        <v>25650</v>
      </c>
      <c r="CG12" s="21">
        <v>8514</v>
      </c>
      <c r="CH12" s="21">
        <v>16780</v>
      </c>
      <c r="CI12" s="21">
        <v>0</v>
      </c>
      <c r="CJ12" s="21"/>
      <c r="CK12" s="21">
        <v>1099000</v>
      </c>
      <c r="CL12" s="21">
        <v>4322000</v>
      </c>
      <c r="CM12" s="21">
        <v>0</v>
      </c>
      <c r="CN12" s="21"/>
      <c r="CO12" s="21">
        <v>31800</v>
      </c>
      <c r="CP12" s="21">
        <v>0</v>
      </c>
      <c r="CQ12" s="21">
        <v>2157632</v>
      </c>
      <c r="CR12" s="21"/>
      <c r="CS12" s="21">
        <v>0</v>
      </c>
      <c r="CT12" s="21">
        <v>43898</v>
      </c>
      <c r="CU12" s="21">
        <v>-4</v>
      </c>
      <c r="CV12" s="21">
        <v>41203</v>
      </c>
      <c r="CW12" s="21">
        <v>0</v>
      </c>
      <c r="CX12" s="21">
        <v>1.4109999999999998</v>
      </c>
      <c r="CY12" s="21">
        <v>0</v>
      </c>
      <c r="CZ12" s="21">
        <v>0</v>
      </c>
      <c r="DA12" s="21"/>
      <c r="DB12" s="21">
        <v>13587</v>
      </c>
      <c r="DC12" s="21">
        <v>13.744999999999999</v>
      </c>
      <c r="DD12" s="21">
        <v>4728</v>
      </c>
      <c r="DE12" s="21">
        <v>30539</v>
      </c>
      <c r="DF12" s="21">
        <v>20375</v>
      </c>
      <c r="DG12" s="21"/>
      <c r="DH12" s="21"/>
      <c r="DI12" s="21">
        <v>0</v>
      </c>
      <c r="DJ12" s="21">
        <v>28980</v>
      </c>
      <c r="DK12" s="21">
        <v>62187</v>
      </c>
      <c r="DL12" s="21">
        <v>1359.953</v>
      </c>
      <c r="DM12" s="21"/>
      <c r="DN12" s="21"/>
      <c r="DO12" s="21">
        <v>0</v>
      </c>
      <c r="DP12" s="21">
        <v>17446</v>
      </c>
      <c r="DQ12" s="21">
        <v>13256353</v>
      </c>
      <c r="DR12" s="21">
        <v>158400</v>
      </c>
      <c r="DS12" s="21">
        <v>19416</v>
      </c>
      <c r="DT12" s="21">
        <v>3384</v>
      </c>
      <c r="DU12" s="21"/>
      <c r="DV12" s="21">
        <v>5256</v>
      </c>
      <c r="DW12" s="21">
        <v>71735</v>
      </c>
      <c r="DX12" s="21">
        <v>2786</v>
      </c>
      <c r="DY12" s="21">
        <v>0</v>
      </c>
      <c r="DZ12" s="21"/>
      <c r="EA12" s="21">
        <v>19574</v>
      </c>
      <c r="EB12" s="21">
        <v>9254</v>
      </c>
      <c r="EC12" s="21">
        <v>25729</v>
      </c>
      <c r="ED12" s="21">
        <v>577</v>
      </c>
      <c r="EE12" s="21"/>
      <c r="EF12" s="21">
        <v>1161</v>
      </c>
      <c r="EG12" s="21"/>
      <c r="EH12" s="21">
        <v>18305</v>
      </c>
      <c r="EI12" s="21"/>
      <c r="EJ12" s="21">
        <v>926</v>
      </c>
      <c r="EK12" s="21">
        <v>396</v>
      </c>
      <c r="EL12" s="21"/>
      <c r="EM12" s="40">
        <f t="shared" si="0"/>
        <v>21879412.741466619</v>
      </c>
      <c r="EN12" s="69" t="s">
        <v>38</v>
      </c>
      <c r="EO12" s="147"/>
      <c r="EP12" s="9"/>
    </row>
    <row r="13" spans="1:146">
      <c r="A13" s="175"/>
      <c r="B13" s="34" t="s">
        <v>20</v>
      </c>
      <c r="C13" s="21"/>
      <c r="D13" s="21">
        <v>0</v>
      </c>
      <c r="E13" s="21"/>
      <c r="F13" s="21">
        <v>0</v>
      </c>
      <c r="G13" s="21">
        <v>0</v>
      </c>
      <c r="H13" s="21"/>
      <c r="I13" s="21"/>
      <c r="J13" s="21">
        <v>0</v>
      </c>
      <c r="K13" s="21">
        <v>0</v>
      </c>
      <c r="L13" s="21"/>
      <c r="M13" s="21"/>
      <c r="N13" s="21"/>
      <c r="O13" s="21"/>
      <c r="P13" s="21">
        <v>0</v>
      </c>
      <c r="Q13" s="21">
        <v>0</v>
      </c>
      <c r="R13" s="21">
        <v>0</v>
      </c>
      <c r="S13" s="21"/>
      <c r="T13" s="21">
        <v>0</v>
      </c>
      <c r="U13" s="21"/>
      <c r="V13" s="21"/>
      <c r="W13" s="21">
        <v>0</v>
      </c>
      <c r="X13" s="21"/>
      <c r="Y13" s="21"/>
      <c r="Z13" s="21"/>
      <c r="AA13" s="21"/>
      <c r="AB13" s="21"/>
      <c r="AC13" s="21"/>
      <c r="AD13" s="21"/>
      <c r="AE13" s="21">
        <v>0</v>
      </c>
      <c r="AF13" s="21">
        <v>0</v>
      </c>
      <c r="AG13" s="21">
        <v>0</v>
      </c>
      <c r="AH13" s="21">
        <v>0</v>
      </c>
      <c r="AI13" s="21">
        <v>4902</v>
      </c>
      <c r="AJ13" s="21">
        <v>0</v>
      </c>
      <c r="AK13" s="21">
        <v>0</v>
      </c>
      <c r="AL13" s="21"/>
      <c r="AM13" s="21"/>
      <c r="AN13" s="21">
        <v>0</v>
      </c>
      <c r="AO13" s="21">
        <v>0</v>
      </c>
      <c r="AP13" s="21"/>
      <c r="AQ13" s="21"/>
      <c r="AR13" s="21"/>
      <c r="AS13" s="21"/>
      <c r="AT13" s="21"/>
      <c r="AU13" s="21"/>
      <c r="AV13" s="21">
        <v>0</v>
      </c>
      <c r="AW13" s="21"/>
      <c r="AX13" s="21"/>
      <c r="AY13" s="21"/>
      <c r="AZ13" s="21"/>
      <c r="BA13" s="21"/>
      <c r="BB13" s="21"/>
      <c r="BC13" s="21"/>
      <c r="BD13" s="21"/>
      <c r="BE13" s="21">
        <v>0</v>
      </c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>
        <v>0</v>
      </c>
      <c r="BV13" s="21">
        <v>0</v>
      </c>
      <c r="BW13" s="21">
        <v>0</v>
      </c>
      <c r="BX13" s="21"/>
      <c r="BY13" s="21">
        <v>0</v>
      </c>
      <c r="BZ13" s="21">
        <v>0</v>
      </c>
      <c r="CA13" s="21"/>
      <c r="CB13" s="21">
        <v>0</v>
      </c>
      <c r="CC13" s="21"/>
      <c r="CD13" s="21"/>
      <c r="CE13" s="21">
        <v>0</v>
      </c>
      <c r="CF13" s="21">
        <v>0</v>
      </c>
      <c r="CG13" s="21"/>
      <c r="CH13" s="21">
        <v>0</v>
      </c>
      <c r="CI13" s="21">
        <v>11850.575999999999</v>
      </c>
      <c r="CJ13" s="21"/>
      <c r="CK13" s="21"/>
      <c r="CL13" s="21"/>
      <c r="CM13" s="21">
        <v>0</v>
      </c>
      <c r="CN13" s="21"/>
      <c r="CO13" s="21"/>
      <c r="CP13" s="21">
        <v>0</v>
      </c>
      <c r="CQ13" s="21">
        <v>0</v>
      </c>
      <c r="CR13" s="21"/>
      <c r="CS13" s="21">
        <v>0</v>
      </c>
      <c r="CT13" s="21">
        <v>0</v>
      </c>
      <c r="CU13" s="21"/>
      <c r="CV13" s="21"/>
      <c r="CW13" s="21">
        <v>0</v>
      </c>
      <c r="CX13" s="21">
        <v>0</v>
      </c>
      <c r="CY13" s="21">
        <v>0</v>
      </c>
      <c r="CZ13" s="21">
        <v>0</v>
      </c>
      <c r="DA13" s="21"/>
      <c r="DB13" s="21"/>
      <c r="DC13" s="21"/>
      <c r="DD13" s="21"/>
      <c r="DE13" s="21">
        <v>0</v>
      </c>
      <c r="DF13" s="21">
        <v>0</v>
      </c>
      <c r="DG13" s="21"/>
      <c r="DH13" s="21"/>
      <c r="DI13" s="21">
        <v>0</v>
      </c>
      <c r="DJ13" s="21"/>
      <c r="DK13" s="21">
        <v>0</v>
      </c>
      <c r="DL13" s="21">
        <v>0</v>
      </c>
      <c r="DM13" s="21"/>
      <c r="DN13" s="21"/>
      <c r="DO13" s="21">
        <v>0</v>
      </c>
      <c r="DP13" s="21">
        <v>0</v>
      </c>
      <c r="DQ13" s="21">
        <v>0</v>
      </c>
      <c r="DR13" s="21"/>
      <c r="DS13" s="21">
        <v>0</v>
      </c>
      <c r="DT13" s="21">
        <v>0</v>
      </c>
      <c r="DU13" s="21"/>
      <c r="DV13" s="21">
        <v>0</v>
      </c>
      <c r="DW13" s="21"/>
      <c r="DX13" s="21"/>
      <c r="DY13" s="21">
        <v>0</v>
      </c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40">
        <f t="shared" si="0"/>
        <v>16752.576000000001</v>
      </c>
      <c r="EN13" s="9" t="s">
        <v>34</v>
      </c>
      <c r="EO13" s="146"/>
      <c r="EP13" s="9"/>
    </row>
    <row r="14" spans="1:146">
      <c r="A14" s="175"/>
      <c r="B14" s="34" t="s">
        <v>21</v>
      </c>
      <c r="C14" s="21"/>
      <c r="D14" s="21">
        <v>0</v>
      </c>
      <c r="E14" s="21"/>
      <c r="F14" s="21">
        <v>0</v>
      </c>
      <c r="G14" s="21">
        <v>0</v>
      </c>
      <c r="H14" s="21"/>
      <c r="I14" s="21"/>
      <c r="J14" s="21">
        <v>0</v>
      </c>
      <c r="K14" s="21">
        <v>0</v>
      </c>
      <c r="L14" s="21"/>
      <c r="M14" s="21"/>
      <c r="N14" s="21"/>
      <c r="O14" s="21"/>
      <c r="P14" s="21">
        <v>0</v>
      </c>
      <c r="Q14" s="21">
        <v>0</v>
      </c>
      <c r="R14" s="21">
        <v>0</v>
      </c>
      <c r="S14" s="21"/>
      <c r="T14" s="21">
        <v>0</v>
      </c>
      <c r="U14" s="21"/>
      <c r="V14" s="21"/>
      <c r="W14" s="21">
        <v>0</v>
      </c>
      <c r="X14" s="21"/>
      <c r="Y14" s="21"/>
      <c r="Z14" s="21"/>
      <c r="AA14" s="21"/>
      <c r="AB14" s="21"/>
      <c r="AC14" s="21"/>
      <c r="AD14" s="21"/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/>
      <c r="AM14" s="21"/>
      <c r="AN14" s="21">
        <v>0</v>
      </c>
      <c r="AO14" s="21">
        <v>0</v>
      </c>
      <c r="AP14" s="21"/>
      <c r="AQ14" s="21"/>
      <c r="AR14" s="21"/>
      <c r="AS14" s="21"/>
      <c r="AT14" s="21"/>
      <c r="AU14" s="21"/>
      <c r="AV14" s="21">
        <v>0</v>
      </c>
      <c r="AW14" s="21"/>
      <c r="AX14" s="21"/>
      <c r="AY14" s="21"/>
      <c r="AZ14" s="21"/>
      <c r="BA14" s="21"/>
      <c r="BB14" s="21"/>
      <c r="BC14" s="21"/>
      <c r="BD14" s="21"/>
      <c r="BE14" s="21">
        <v>0</v>
      </c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>
        <v>0</v>
      </c>
      <c r="BV14" s="21">
        <v>0</v>
      </c>
      <c r="BW14" s="21">
        <v>0</v>
      </c>
      <c r="BX14" s="21"/>
      <c r="BY14" s="21">
        <v>0</v>
      </c>
      <c r="BZ14" s="21">
        <v>0</v>
      </c>
      <c r="CA14" s="21"/>
      <c r="CB14" s="21">
        <v>0</v>
      </c>
      <c r="CC14" s="21"/>
      <c r="CD14" s="21"/>
      <c r="CE14" s="21">
        <v>0</v>
      </c>
      <c r="CF14" s="21">
        <v>0</v>
      </c>
      <c r="CG14" s="21"/>
      <c r="CH14" s="21">
        <v>0</v>
      </c>
      <c r="CI14" s="21">
        <v>0</v>
      </c>
      <c r="CJ14" s="21"/>
      <c r="CK14" s="21"/>
      <c r="CL14" s="21"/>
      <c r="CM14" s="21">
        <v>0</v>
      </c>
      <c r="CN14" s="21"/>
      <c r="CO14" s="21"/>
      <c r="CP14" s="21">
        <v>0</v>
      </c>
      <c r="CQ14" s="21">
        <v>0</v>
      </c>
      <c r="CR14" s="21"/>
      <c r="CS14" s="21">
        <v>0</v>
      </c>
      <c r="CT14" s="21">
        <v>0</v>
      </c>
      <c r="CU14" s="21"/>
      <c r="CV14" s="21"/>
      <c r="CW14" s="21">
        <v>0</v>
      </c>
      <c r="CX14" s="21">
        <v>0</v>
      </c>
      <c r="CY14" s="21">
        <v>0</v>
      </c>
      <c r="CZ14" s="21">
        <v>0</v>
      </c>
      <c r="DA14" s="21"/>
      <c r="DB14" s="21"/>
      <c r="DC14" s="21"/>
      <c r="DD14" s="21"/>
      <c r="DE14" s="21">
        <v>0</v>
      </c>
      <c r="DF14" s="21">
        <v>0</v>
      </c>
      <c r="DG14" s="21"/>
      <c r="DH14" s="21"/>
      <c r="DI14" s="21">
        <v>0</v>
      </c>
      <c r="DJ14" s="21"/>
      <c r="DK14" s="21">
        <v>0</v>
      </c>
      <c r="DL14" s="21">
        <v>0</v>
      </c>
      <c r="DM14" s="21"/>
      <c r="DN14" s="21"/>
      <c r="DO14" s="21">
        <v>0</v>
      </c>
      <c r="DP14" s="21">
        <v>0</v>
      </c>
      <c r="DQ14" s="21">
        <v>0</v>
      </c>
      <c r="DR14" s="21"/>
      <c r="DS14" s="21">
        <v>0</v>
      </c>
      <c r="DT14" s="21">
        <v>0</v>
      </c>
      <c r="DU14" s="21"/>
      <c r="DV14" s="21">
        <v>0</v>
      </c>
      <c r="DW14" s="21"/>
      <c r="DX14" s="21"/>
      <c r="DY14" s="21">
        <v>0</v>
      </c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40">
        <f t="shared" si="0"/>
        <v>0</v>
      </c>
      <c r="EN14" s="9" t="s">
        <v>34</v>
      </c>
      <c r="EO14" s="146"/>
      <c r="EP14" s="9"/>
    </row>
    <row r="15" spans="1:146">
      <c r="A15" s="175"/>
      <c r="B15" s="34" t="s">
        <v>22</v>
      </c>
      <c r="C15" s="21"/>
      <c r="D15" s="21">
        <v>0</v>
      </c>
      <c r="E15" s="21"/>
      <c r="F15" s="21">
        <v>0</v>
      </c>
      <c r="G15" s="21">
        <v>0</v>
      </c>
      <c r="H15" s="21"/>
      <c r="I15" s="21"/>
      <c r="J15" s="21">
        <v>0</v>
      </c>
      <c r="K15" s="21">
        <v>0</v>
      </c>
      <c r="L15" s="21"/>
      <c r="M15" s="21"/>
      <c r="N15" s="21"/>
      <c r="O15" s="21"/>
      <c r="P15" s="21">
        <v>0</v>
      </c>
      <c r="Q15" s="21">
        <v>0</v>
      </c>
      <c r="R15" s="21">
        <v>0</v>
      </c>
      <c r="S15" s="21"/>
      <c r="T15" s="21">
        <v>0</v>
      </c>
      <c r="U15" s="21"/>
      <c r="V15" s="21"/>
      <c r="W15" s="21">
        <v>0</v>
      </c>
      <c r="X15" s="21"/>
      <c r="Y15" s="21"/>
      <c r="Z15" s="21"/>
      <c r="AA15" s="21"/>
      <c r="AB15" s="21"/>
      <c r="AC15" s="21"/>
      <c r="AD15" s="21"/>
      <c r="AE15" s="21">
        <v>0</v>
      </c>
      <c r="AF15" s="21">
        <v>0</v>
      </c>
      <c r="AG15" s="21">
        <v>-55797</v>
      </c>
      <c r="AH15" s="21">
        <v>0</v>
      </c>
      <c r="AI15" s="21">
        <v>0</v>
      </c>
      <c r="AJ15" s="21">
        <v>0</v>
      </c>
      <c r="AK15" s="21">
        <v>0</v>
      </c>
      <c r="AL15" s="21"/>
      <c r="AM15" s="21"/>
      <c r="AN15" s="21">
        <v>0</v>
      </c>
      <c r="AO15" s="21">
        <v>0</v>
      </c>
      <c r="AP15" s="21"/>
      <c r="AQ15" s="21"/>
      <c r="AR15" s="21"/>
      <c r="AS15" s="21"/>
      <c r="AT15" s="21"/>
      <c r="AU15" s="21"/>
      <c r="AV15" s="21">
        <v>0</v>
      </c>
      <c r="AW15" s="21"/>
      <c r="AX15" s="21"/>
      <c r="AY15" s="21"/>
      <c r="AZ15" s="21"/>
      <c r="BA15" s="21"/>
      <c r="BB15" s="21"/>
      <c r="BC15" s="21"/>
      <c r="BD15" s="21"/>
      <c r="BE15" s="21">
        <v>0</v>
      </c>
      <c r="BF15" s="21"/>
      <c r="BG15" s="21"/>
      <c r="BH15" s="21">
        <v>29219</v>
      </c>
      <c r="BI15" s="21"/>
      <c r="BJ15" s="21">
        <v>652</v>
      </c>
      <c r="BK15" s="21"/>
      <c r="BL15" s="21">
        <v>424</v>
      </c>
      <c r="BM15" s="21"/>
      <c r="BN15" s="21"/>
      <c r="BO15" s="21">
        <v>1280</v>
      </c>
      <c r="BP15" s="21"/>
      <c r="BQ15" s="21">
        <v>42376</v>
      </c>
      <c r="BR15" s="21"/>
      <c r="BS15" s="21"/>
      <c r="BT15" s="21"/>
      <c r="BU15" s="21">
        <v>0</v>
      </c>
      <c r="BV15" s="21">
        <v>0</v>
      </c>
      <c r="BW15" s="21">
        <v>606768</v>
      </c>
      <c r="BX15" s="21"/>
      <c r="BY15" s="21">
        <v>0</v>
      </c>
      <c r="BZ15" s="21">
        <v>0</v>
      </c>
      <c r="CA15" s="21"/>
      <c r="CB15" s="21">
        <v>0</v>
      </c>
      <c r="CC15" s="21"/>
      <c r="CD15" s="21"/>
      <c r="CE15" s="21">
        <v>0</v>
      </c>
      <c r="CF15" s="21">
        <v>0</v>
      </c>
      <c r="CG15" s="21">
        <v>25368</v>
      </c>
      <c r="CH15" s="21">
        <v>0</v>
      </c>
      <c r="CI15" s="21"/>
      <c r="CJ15" s="21"/>
      <c r="CK15" s="21"/>
      <c r="CL15" s="21"/>
      <c r="CM15" s="21">
        <v>0</v>
      </c>
      <c r="CN15" s="21"/>
      <c r="CO15" s="21">
        <v>27486</v>
      </c>
      <c r="CP15" s="21">
        <v>0</v>
      </c>
      <c r="CQ15" s="21">
        <v>0</v>
      </c>
      <c r="CR15" s="21"/>
      <c r="CS15" s="21">
        <v>0</v>
      </c>
      <c r="CT15" s="21">
        <v>0</v>
      </c>
      <c r="CU15" s="21">
        <v>10790</v>
      </c>
      <c r="CV15" s="21">
        <v>18894</v>
      </c>
      <c r="CW15" s="21">
        <v>0</v>
      </c>
      <c r="CX15" s="21">
        <v>0</v>
      </c>
      <c r="CY15" s="21">
        <v>0</v>
      </c>
      <c r="CZ15" s="21">
        <v>0</v>
      </c>
      <c r="DA15" s="21"/>
      <c r="DB15" s="21"/>
      <c r="DC15" s="21"/>
      <c r="DD15" s="21"/>
      <c r="DE15" s="21">
        <v>0</v>
      </c>
      <c r="DF15" s="21">
        <v>57127</v>
      </c>
      <c r="DG15" s="21"/>
      <c r="DH15" s="21"/>
      <c r="DI15" s="21">
        <v>0</v>
      </c>
      <c r="DJ15" s="21"/>
      <c r="DK15" s="21">
        <v>0</v>
      </c>
      <c r="DL15" s="21">
        <v>0</v>
      </c>
      <c r="DM15" s="21">
        <v>28952</v>
      </c>
      <c r="DN15" s="21">
        <v>84235</v>
      </c>
      <c r="DO15" s="21">
        <v>0</v>
      </c>
      <c r="DP15" s="21">
        <v>0</v>
      </c>
      <c r="DQ15" s="21">
        <v>0</v>
      </c>
      <c r="DR15" s="21"/>
      <c r="DS15" s="21">
        <v>1</v>
      </c>
      <c r="DT15" s="21">
        <v>0</v>
      </c>
      <c r="DU15" s="21"/>
      <c r="DV15" s="21">
        <v>0</v>
      </c>
      <c r="DW15" s="21">
        <v>856</v>
      </c>
      <c r="DX15" s="21"/>
      <c r="DY15" s="21">
        <v>0</v>
      </c>
      <c r="DZ15" s="21"/>
      <c r="EA15" s="21">
        <v>19574</v>
      </c>
      <c r="EB15" s="21">
        <v>9254</v>
      </c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40">
        <f t="shared" si="0"/>
        <v>907459</v>
      </c>
      <c r="EN15" s="9" t="s">
        <v>34</v>
      </c>
      <c r="EO15" s="146"/>
      <c r="EP15" s="9"/>
    </row>
    <row r="16" spans="1:146" s="1" customFormat="1" ht="13" thickBot="1">
      <c r="A16" s="176"/>
      <c r="B16" s="26" t="s">
        <v>23</v>
      </c>
      <c r="C16" s="27" t="s">
        <v>30</v>
      </c>
      <c r="D16" s="27">
        <v>39638</v>
      </c>
      <c r="E16" s="27">
        <v>22975.605554000002</v>
      </c>
      <c r="F16" s="27">
        <v>99384</v>
      </c>
      <c r="G16" s="27">
        <v>21774</v>
      </c>
      <c r="H16" s="27">
        <v>24373.121709999999</v>
      </c>
      <c r="I16" s="27">
        <v>9758.2414069999995</v>
      </c>
      <c r="J16" s="27">
        <v>2664</v>
      </c>
      <c r="K16" s="27">
        <v>4337</v>
      </c>
      <c r="L16" s="27">
        <v>6769</v>
      </c>
      <c r="M16" s="27">
        <v>22094</v>
      </c>
      <c r="N16" s="27">
        <v>5417</v>
      </c>
      <c r="O16" s="27">
        <v>24133.971158</v>
      </c>
      <c r="P16" s="27">
        <v>3718</v>
      </c>
      <c r="Q16" s="27">
        <v>22514.937837519996</v>
      </c>
      <c r="R16" s="27">
        <v>19694.376554080001</v>
      </c>
      <c r="S16" s="27">
        <v>-120469</v>
      </c>
      <c r="T16" s="27">
        <v>13241.750773420001</v>
      </c>
      <c r="U16" s="27">
        <v>30327</v>
      </c>
      <c r="V16" s="27">
        <v>150285</v>
      </c>
      <c r="W16" s="27">
        <v>22792</v>
      </c>
      <c r="X16" s="27">
        <v>12344.647305140001</v>
      </c>
      <c r="Y16" s="27">
        <v>38456.583302999999</v>
      </c>
      <c r="Z16" s="27">
        <v>10463.588068999999</v>
      </c>
      <c r="AA16" s="27">
        <v>2710</v>
      </c>
      <c r="AB16" s="27">
        <v>8053</v>
      </c>
      <c r="AC16" s="27">
        <v>1816</v>
      </c>
      <c r="AD16" s="27">
        <v>6797</v>
      </c>
      <c r="AE16" s="27">
        <v>-4475.0564083200006</v>
      </c>
      <c r="AF16" s="27">
        <v>43182</v>
      </c>
      <c r="AG16" s="27">
        <v>59205</v>
      </c>
      <c r="AH16" s="27">
        <v>6482.2092680000005</v>
      </c>
      <c r="AI16" s="27">
        <v>26845.505374100001</v>
      </c>
      <c r="AJ16" s="27">
        <v>34337</v>
      </c>
      <c r="AK16" s="27">
        <v>29090.462282</v>
      </c>
      <c r="AL16" s="27">
        <v>86849.231100999998</v>
      </c>
      <c r="AM16" s="27">
        <v>170238</v>
      </c>
      <c r="AN16" s="27">
        <v>18733</v>
      </c>
      <c r="AO16" s="27">
        <v>34198.8039709</v>
      </c>
      <c r="AP16" s="27">
        <v>1597</v>
      </c>
      <c r="AQ16" s="27">
        <v>25580</v>
      </c>
      <c r="AR16" s="27">
        <v>29261</v>
      </c>
      <c r="AS16" s="27">
        <v>19665</v>
      </c>
      <c r="AT16" s="27">
        <v>11137</v>
      </c>
      <c r="AU16" s="27">
        <v>4979.3138228400003</v>
      </c>
      <c r="AV16" s="27">
        <v>9713</v>
      </c>
      <c r="AW16" s="27">
        <v>52385</v>
      </c>
      <c r="AX16" s="27">
        <v>22799</v>
      </c>
      <c r="AY16" s="27">
        <v>4035.350321280001</v>
      </c>
      <c r="AZ16" s="27">
        <v>26320</v>
      </c>
      <c r="BA16" s="27">
        <v>2491</v>
      </c>
      <c r="BB16" s="27">
        <v>29571</v>
      </c>
      <c r="BC16" s="27">
        <v>25806.526214000001</v>
      </c>
      <c r="BD16" s="27">
        <v>97519.256785999998</v>
      </c>
      <c r="BE16" s="27">
        <v>15531.719342</v>
      </c>
      <c r="BF16" s="27">
        <v>12859.567193999999</v>
      </c>
      <c r="BG16" s="27">
        <v>48685</v>
      </c>
      <c r="BH16" s="27">
        <v>144923</v>
      </c>
      <c r="BI16" s="27">
        <v>3153.9404519999998</v>
      </c>
      <c r="BJ16" s="27">
        <v>4382</v>
      </c>
      <c r="BK16" s="27">
        <v>22681.859392999999</v>
      </c>
      <c r="BL16" s="27">
        <v>21654</v>
      </c>
      <c r="BM16" s="27">
        <v>29481</v>
      </c>
      <c r="BN16" s="27">
        <v>8553.3941510000004</v>
      </c>
      <c r="BO16" s="27">
        <v>16710</v>
      </c>
      <c r="BP16" s="27">
        <v>57392.2</v>
      </c>
      <c r="BQ16" s="27">
        <v>95237.941175</v>
      </c>
      <c r="BR16" s="27">
        <v>33546.038278</v>
      </c>
      <c r="BS16" s="27">
        <v>-85800</v>
      </c>
      <c r="BT16" s="27">
        <v>-1792.5846520000005</v>
      </c>
      <c r="BU16" s="27">
        <v>21886.7</v>
      </c>
      <c r="BV16" s="27">
        <v>12933.198024720001</v>
      </c>
      <c r="BW16" s="27">
        <v>178827</v>
      </c>
      <c r="BX16" s="27">
        <v>594644.83847199997</v>
      </c>
      <c r="BY16" s="27">
        <v>124415</v>
      </c>
      <c r="BZ16" s="27">
        <v>88772</v>
      </c>
      <c r="CA16" s="27">
        <v>12782</v>
      </c>
      <c r="CB16" s="27">
        <v>18628</v>
      </c>
      <c r="CC16" s="27">
        <v>23183</v>
      </c>
      <c r="CD16" s="27">
        <v>25180</v>
      </c>
      <c r="CE16" s="27">
        <v>10320</v>
      </c>
      <c r="CF16" s="27">
        <v>13610</v>
      </c>
      <c r="CG16" s="27">
        <v>58560.443439999995</v>
      </c>
      <c r="CH16" s="27">
        <v>29571</v>
      </c>
      <c r="CI16" s="27">
        <v>30497</v>
      </c>
      <c r="CJ16" s="27">
        <v>15738</v>
      </c>
      <c r="CK16" s="27">
        <v>132884</v>
      </c>
      <c r="CL16" s="27">
        <v>82030.524999999994</v>
      </c>
      <c r="CM16" s="27">
        <v>-499289</v>
      </c>
      <c r="CN16" s="27">
        <v>15994</v>
      </c>
      <c r="CO16" s="27">
        <v>193733</v>
      </c>
      <c r="CP16" s="27">
        <v>5190</v>
      </c>
      <c r="CQ16" s="27">
        <v>-22243</v>
      </c>
      <c r="CR16" s="27">
        <v>33902</v>
      </c>
      <c r="CS16" s="27">
        <v>57481</v>
      </c>
      <c r="CT16" s="27">
        <v>53065</v>
      </c>
      <c r="CU16" s="27">
        <v>24303</v>
      </c>
      <c r="CV16" s="27">
        <v>88738</v>
      </c>
      <c r="CW16" s="27">
        <v>5667</v>
      </c>
      <c r="CX16" s="27">
        <v>22729</v>
      </c>
      <c r="CY16" s="27">
        <v>4524</v>
      </c>
      <c r="CZ16" s="27">
        <v>9403</v>
      </c>
      <c r="DA16" s="27">
        <v>68763</v>
      </c>
      <c r="DB16" s="27">
        <v>13235.883626999999</v>
      </c>
      <c r="DC16" s="27">
        <v>58871</v>
      </c>
      <c r="DD16" s="27">
        <v>57662</v>
      </c>
      <c r="DE16" s="27">
        <v>36514</v>
      </c>
      <c r="DF16" s="27">
        <v>106136</v>
      </c>
      <c r="DG16" s="27">
        <v>30474.016206999997</v>
      </c>
      <c r="DH16" s="27"/>
      <c r="DI16" s="27">
        <v>19845</v>
      </c>
      <c r="DJ16" s="27">
        <v>50410.400000000001</v>
      </c>
      <c r="DK16" s="27">
        <v>84040</v>
      </c>
      <c r="DL16" s="27">
        <v>-2256</v>
      </c>
      <c r="DM16" s="27">
        <v>22095</v>
      </c>
      <c r="DN16" s="27">
        <v>49863</v>
      </c>
      <c r="DO16" s="27">
        <v>14098</v>
      </c>
      <c r="DP16" s="27">
        <v>18518</v>
      </c>
      <c r="DQ16" s="27">
        <v>23107</v>
      </c>
      <c r="DR16" s="27">
        <v>12495</v>
      </c>
      <c r="DS16" s="27">
        <v>23246</v>
      </c>
      <c r="DT16" s="27">
        <v>90669</v>
      </c>
      <c r="DU16" s="27">
        <v>26897.587961000001</v>
      </c>
      <c r="DV16" s="27">
        <v>45246.280566000001</v>
      </c>
      <c r="DW16" s="27">
        <v>97022</v>
      </c>
      <c r="DX16" s="27">
        <v>3688.46</v>
      </c>
      <c r="DY16" s="27">
        <v>18718</v>
      </c>
      <c r="DZ16" s="27">
        <v>7679</v>
      </c>
      <c r="EA16" s="27">
        <v>209573</v>
      </c>
      <c r="EB16" s="27">
        <v>10137</v>
      </c>
      <c r="EC16" s="27">
        <v>60737</v>
      </c>
      <c r="ED16" s="27">
        <v>4842</v>
      </c>
      <c r="EE16" s="27">
        <v>2359</v>
      </c>
      <c r="EF16" s="27">
        <v>5147</v>
      </c>
      <c r="EG16" s="27">
        <v>69431</v>
      </c>
      <c r="EH16" s="27">
        <v>24318</v>
      </c>
      <c r="EI16" s="27">
        <v>11671</v>
      </c>
      <c r="EJ16" s="27">
        <v>6673.2112820000002</v>
      </c>
      <c r="EK16" s="27">
        <v>32612</v>
      </c>
      <c r="EL16" s="27">
        <v>8216</v>
      </c>
      <c r="EM16" s="41">
        <f>SUM(EM7:EM15)-EM12</f>
        <v>4730084.6493195146</v>
      </c>
      <c r="EN16" s="9" t="s">
        <v>34</v>
      </c>
      <c r="EO16" s="146"/>
    </row>
    <row r="17" spans="1:146" s="9" customFormat="1">
      <c r="A17" s="174" t="s">
        <v>90</v>
      </c>
      <c r="B17" s="28" t="s">
        <v>0</v>
      </c>
      <c r="C17" s="29" t="s">
        <v>10</v>
      </c>
      <c r="D17" s="28">
        <v>0</v>
      </c>
      <c r="E17" s="28">
        <v>109989</v>
      </c>
      <c r="F17" s="28">
        <v>0</v>
      </c>
      <c r="G17" s="28">
        <v>0</v>
      </c>
      <c r="H17" s="28"/>
      <c r="I17" s="28"/>
      <c r="J17" s="28">
        <v>0</v>
      </c>
      <c r="K17" s="28">
        <v>0</v>
      </c>
      <c r="L17" s="28"/>
      <c r="M17" s="28"/>
      <c r="N17" s="28">
        <v>163802</v>
      </c>
      <c r="O17" s="28">
        <v>0</v>
      </c>
      <c r="P17" s="28">
        <v>0</v>
      </c>
      <c r="Q17" s="28">
        <v>0</v>
      </c>
      <c r="R17" s="28">
        <v>0</v>
      </c>
      <c r="S17" s="28"/>
      <c r="T17" s="28">
        <v>0</v>
      </c>
      <c r="U17" s="28"/>
      <c r="V17" s="28"/>
      <c r="W17" s="28">
        <v>138746</v>
      </c>
      <c r="X17" s="28">
        <v>0</v>
      </c>
      <c r="Y17" s="28"/>
      <c r="Z17" s="28"/>
      <c r="AA17" s="28"/>
      <c r="AB17" s="28"/>
      <c r="AC17" s="28"/>
      <c r="AD17" s="28"/>
      <c r="AE17" s="28">
        <v>0</v>
      </c>
      <c r="AF17" s="28">
        <v>0</v>
      </c>
      <c r="AG17" s="28">
        <v>386148</v>
      </c>
      <c r="AH17" s="28">
        <v>0</v>
      </c>
      <c r="AI17" s="28">
        <v>0</v>
      </c>
      <c r="AJ17" s="28">
        <v>0</v>
      </c>
      <c r="AK17" s="28">
        <v>0</v>
      </c>
      <c r="AL17" s="28"/>
      <c r="AM17" s="28"/>
      <c r="AN17" s="28">
        <v>0</v>
      </c>
      <c r="AO17" s="28">
        <v>0</v>
      </c>
      <c r="AP17" s="28"/>
      <c r="AQ17" s="28"/>
      <c r="AR17" s="28"/>
      <c r="AS17" s="28"/>
      <c r="AT17" s="28">
        <v>102684</v>
      </c>
      <c r="AU17" s="28"/>
      <c r="AV17" s="28">
        <v>0</v>
      </c>
      <c r="AW17" s="28">
        <v>0</v>
      </c>
      <c r="AX17" s="28"/>
      <c r="AY17" s="28"/>
      <c r="AZ17" s="28"/>
      <c r="BA17" s="28"/>
      <c r="BB17" s="28"/>
      <c r="BC17" s="28"/>
      <c r="BD17" s="28"/>
      <c r="BE17" s="28">
        <v>0</v>
      </c>
      <c r="BF17" s="28"/>
      <c r="BG17" s="28"/>
      <c r="BH17" s="28"/>
      <c r="BI17" s="28"/>
      <c r="BJ17" s="28">
        <v>83088</v>
      </c>
      <c r="BK17" s="28"/>
      <c r="BL17" s="28"/>
      <c r="BM17" s="28">
        <v>497331</v>
      </c>
      <c r="BN17" s="28"/>
      <c r="BO17" s="28"/>
      <c r="BP17" s="28"/>
      <c r="BQ17" s="28"/>
      <c r="BR17" s="28"/>
      <c r="BS17" s="28"/>
      <c r="BT17" s="28">
        <v>202208</v>
      </c>
      <c r="BU17" s="28">
        <v>0</v>
      </c>
      <c r="BV17" s="28">
        <v>0</v>
      </c>
      <c r="BW17" s="28">
        <v>0</v>
      </c>
      <c r="BX17" s="28"/>
      <c r="BY17" s="28">
        <v>0</v>
      </c>
      <c r="BZ17" s="28">
        <v>367649</v>
      </c>
      <c r="CA17" s="28">
        <v>0</v>
      </c>
      <c r="CB17" s="28">
        <v>0</v>
      </c>
      <c r="CC17" s="28"/>
      <c r="CD17" s="28"/>
      <c r="CE17" s="28">
        <v>0</v>
      </c>
      <c r="CF17" s="28">
        <v>0</v>
      </c>
      <c r="CG17" s="28"/>
      <c r="CH17" s="28">
        <v>0</v>
      </c>
      <c r="CI17" s="28">
        <v>101624</v>
      </c>
      <c r="CJ17" s="28"/>
      <c r="CK17" s="28"/>
      <c r="CL17" s="28"/>
      <c r="CM17" s="28">
        <v>0</v>
      </c>
      <c r="CN17" s="28"/>
      <c r="CO17" s="28"/>
      <c r="CP17" s="28">
        <v>0</v>
      </c>
      <c r="CQ17" s="28">
        <v>0</v>
      </c>
      <c r="CR17" s="28"/>
      <c r="CS17" s="28">
        <v>0</v>
      </c>
      <c r="CT17" s="28">
        <v>419505</v>
      </c>
      <c r="CU17" s="28"/>
      <c r="CV17" s="28"/>
      <c r="CW17" s="28">
        <v>0</v>
      </c>
      <c r="CX17" s="28">
        <v>0</v>
      </c>
      <c r="CY17" s="28">
        <v>0</v>
      </c>
      <c r="CZ17" s="28">
        <v>0</v>
      </c>
      <c r="DA17" s="28">
        <v>146014</v>
      </c>
      <c r="DB17" s="28"/>
      <c r="DC17" s="28"/>
      <c r="DD17" s="28"/>
      <c r="DE17" s="28">
        <v>0</v>
      </c>
      <c r="DF17" s="28">
        <v>0</v>
      </c>
      <c r="DG17" s="28"/>
      <c r="DH17" s="28"/>
      <c r="DI17" s="28">
        <v>0</v>
      </c>
      <c r="DJ17" s="28"/>
      <c r="DK17" s="28">
        <v>540678</v>
      </c>
      <c r="DL17" s="28">
        <v>277197</v>
      </c>
      <c r="DM17" s="28"/>
      <c r="DN17" s="28"/>
      <c r="DO17" s="28">
        <v>0</v>
      </c>
      <c r="DP17" s="28">
        <v>0</v>
      </c>
      <c r="DQ17" s="28">
        <v>0</v>
      </c>
      <c r="DR17" s="28"/>
      <c r="DS17" s="28">
        <v>0</v>
      </c>
      <c r="DT17" s="28">
        <v>708495</v>
      </c>
      <c r="DU17" s="28"/>
      <c r="DV17" s="28">
        <v>670190</v>
      </c>
      <c r="DW17" s="28"/>
      <c r="DX17" s="28"/>
      <c r="DY17" s="28">
        <v>360633</v>
      </c>
      <c r="DZ17" s="28"/>
      <c r="EA17" s="28"/>
      <c r="EB17" s="28"/>
      <c r="EC17" s="28"/>
      <c r="ED17" s="28">
        <v>28127</v>
      </c>
      <c r="EE17" s="28">
        <v>27002</v>
      </c>
      <c r="EF17" s="28"/>
      <c r="EG17" s="28"/>
      <c r="EH17" s="28">
        <v>187670</v>
      </c>
      <c r="EI17" s="28">
        <v>33635</v>
      </c>
      <c r="EJ17" s="28"/>
      <c r="EK17" s="28"/>
      <c r="EL17" s="28"/>
      <c r="EO17" s="146"/>
    </row>
    <row r="18" spans="1:146" s="9" customFormat="1">
      <c r="A18" s="175"/>
      <c r="B18" s="55" t="s">
        <v>32</v>
      </c>
      <c r="C18" s="15" t="s">
        <v>10</v>
      </c>
      <c r="D18" s="54">
        <v>0</v>
      </c>
      <c r="E18" s="54">
        <v>18740</v>
      </c>
      <c r="F18" s="54">
        <v>0</v>
      </c>
      <c r="G18" s="54">
        <v>0</v>
      </c>
      <c r="H18" s="54"/>
      <c r="I18" s="54"/>
      <c r="J18" s="54">
        <v>0</v>
      </c>
      <c r="K18" s="54">
        <v>0</v>
      </c>
      <c r="L18" s="54"/>
      <c r="M18" s="54"/>
      <c r="N18" s="54">
        <v>23818</v>
      </c>
      <c r="O18" s="54">
        <v>0</v>
      </c>
      <c r="P18" s="54">
        <v>0</v>
      </c>
      <c r="Q18" s="54">
        <v>0</v>
      </c>
      <c r="R18" s="54">
        <v>0</v>
      </c>
      <c r="S18" s="54"/>
      <c r="T18" s="54">
        <v>0</v>
      </c>
      <c r="U18" s="54"/>
      <c r="V18" s="54"/>
      <c r="W18" s="54">
        <v>0</v>
      </c>
      <c r="X18" s="54">
        <v>0</v>
      </c>
      <c r="Y18" s="54"/>
      <c r="Z18" s="54"/>
      <c r="AA18" s="54"/>
      <c r="AB18" s="54"/>
      <c r="AC18" s="54"/>
      <c r="AD18" s="54"/>
      <c r="AE18" s="54">
        <v>0</v>
      </c>
      <c r="AF18" s="54">
        <v>0</v>
      </c>
      <c r="AG18" s="54">
        <v>10720</v>
      </c>
      <c r="AH18" s="54">
        <v>0</v>
      </c>
      <c r="AI18" s="54">
        <v>0</v>
      </c>
      <c r="AJ18" s="54">
        <v>0</v>
      </c>
      <c r="AK18" s="54">
        <v>0</v>
      </c>
      <c r="AL18" s="54"/>
      <c r="AM18" s="54"/>
      <c r="AN18" s="54">
        <v>0</v>
      </c>
      <c r="AO18" s="54">
        <v>0</v>
      </c>
      <c r="AP18" s="54"/>
      <c r="AQ18" s="54"/>
      <c r="AR18" s="54"/>
      <c r="AS18" s="54"/>
      <c r="AT18" s="54">
        <v>0</v>
      </c>
      <c r="AU18" s="54"/>
      <c r="AV18" s="54">
        <v>0</v>
      </c>
      <c r="AW18" s="54">
        <v>0</v>
      </c>
      <c r="AX18" s="54"/>
      <c r="AY18" s="54"/>
      <c r="AZ18" s="54"/>
      <c r="BA18" s="54"/>
      <c r="BB18" s="54"/>
      <c r="BC18" s="54"/>
      <c r="BD18" s="54"/>
      <c r="BE18" s="54">
        <v>0</v>
      </c>
      <c r="BF18" s="54"/>
      <c r="BG18" s="54"/>
      <c r="BH18" s="54"/>
      <c r="BI18" s="54"/>
      <c r="BJ18" s="54">
        <v>67432</v>
      </c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>
        <v>0</v>
      </c>
      <c r="BV18" s="54">
        <v>0</v>
      </c>
      <c r="BW18" s="54">
        <v>0</v>
      </c>
      <c r="BX18" s="54"/>
      <c r="BY18" s="54">
        <v>0</v>
      </c>
      <c r="BZ18" s="54">
        <v>8985</v>
      </c>
      <c r="CA18" s="54">
        <v>0</v>
      </c>
      <c r="CB18" s="54">
        <v>0</v>
      </c>
      <c r="CC18" s="54"/>
      <c r="CD18" s="54"/>
      <c r="CE18" s="54">
        <v>0</v>
      </c>
      <c r="CF18" s="54">
        <v>0</v>
      </c>
      <c r="CG18" s="54"/>
      <c r="CH18" s="54">
        <v>0</v>
      </c>
      <c r="CI18" s="54">
        <v>0</v>
      </c>
      <c r="CJ18" s="54"/>
      <c r="CK18" s="54"/>
      <c r="CL18" s="54"/>
      <c r="CM18" s="54">
        <v>0</v>
      </c>
      <c r="CN18" s="54"/>
      <c r="CO18" s="54"/>
      <c r="CP18" s="54">
        <v>0</v>
      </c>
      <c r="CQ18" s="54">
        <v>0</v>
      </c>
      <c r="CR18" s="54"/>
      <c r="CS18" s="54">
        <v>0</v>
      </c>
      <c r="CT18" s="54">
        <v>32731</v>
      </c>
      <c r="CU18" s="54"/>
      <c r="CV18" s="54"/>
      <c r="CW18" s="54">
        <v>0</v>
      </c>
      <c r="CX18" s="54">
        <v>0</v>
      </c>
      <c r="CY18" s="54">
        <v>0</v>
      </c>
      <c r="CZ18" s="54">
        <v>0</v>
      </c>
      <c r="DA18" s="54">
        <v>21848</v>
      </c>
      <c r="DB18" s="54"/>
      <c r="DC18" s="54"/>
      <c r="DD18" s="54"/>
      <c r="DE18" s="54">
        <v>0</v>
      </c>
      <c r="DF18" s="54">
        <v>0</v>
      </c>
      <c r="DG18" s="54"/>
      <c r="DH18" s="54"/>
      <c r="DI18" s="54">
        <v>0</v>
      </c>
      <c r="DJ18" s="54"/>
      <c r="DK18" s="54">
        <v>8391</v>
      </c>
      <c r="DL18" s="54">
        <v>108768</v>
      </c>
      <c r="DM18" s="54"/>
      <c r="DN18" s="54"/>
      <c r="DO18" s="54">
        <v>0</v>
      </c>
      <c r="DP18" s="54">
        <v>0</v>
      </c>
      <c r="DQ18" s="54">
        <v>0</v>
      </c>
      <c r="DR18" s="54"/>
      <c r="DS18" s="54">
        <v>0</v>
      </c>
      <c r="DT18" s="54">
        <v>14082</v>
      </c>
      <c r="DU18" s="54"/>
      <c r="DV18" s="54">
        <v>47277</v>
      </c>
      <c r="DW18" s="54"/>
      <c r="DX18" s="54"/>
      <c r="DY18" s="54">
        <v>14934</v>
      </c>
      <c r="DZ18" s="54"/>
      <c r="EA18" s="54"/>
      <c r="EB18" s="54"/>
      <c r="EC18" s="54"/>
      <c r="ED18" s="54">
        <v>17007</v>
      </c>
      <c r="EE18" s="54">
        <v>3629</v>
      </c>
      <c r="EF18" s="54"/>
      <c r="EG18" s="54"/>
      <c r="EH18" s="54"/>
      <c r="EI18" s="54"/>
      <c r="EJ18" s="54"/>
      <c r="EK18" s="54"/>
      <c r="EL18" s="54"/>
      <c r="EO18" s="146"/>
    </row>
    <row r="19" spans="1:146" s="9" customFormat="1">
      <c r="A19" s="175"/>
      <c r="B19" s="17" t="s">
        <v>1</v>
      </c>
      <c r="C19" s="15" t="s">
        <v>10</v>
      </c>
      <c r="D19" s="17">
        <v>0</v>
      </c>
      <c r="E19" s="17">
        <v>61640</v>
      </c>
      <c r="F19" s="17">
        <v>0</v>
      </c>
      <c r="G19" s="17">
        <v>0</v>
      </c>
      <c r="H19" s="17"/>
      <c r="I19" s="17"/>
      <c r="J19" s="17">
        <v>0</v>
      </c>
      <c r="K19" s="17">
        <v>0</v>
      </c>
      <c r="L19" s="17"/>
      <c r="M19" s="17"/>
      <c r="N19" s="17"/>
      <c r="O19" s="17">
        <v>0</v>
      </c>
      <c r="P19" s="17">
        <v>0</v>
      </c>
      <c r="Q19" s="17">
        <v>0</v>
      </c>
      <c r="R19" s="17">
        <v>0</v>
      </c>
      <c r="S19" s="17"/>
      <c r="T19" s="17">
        <v>0</v>
      </c>
      <c r="U19" s="17"/>
      <c r="V19" s="17"/>
      <c r="W19" s="17">
        <v>175593</v>
      </c>
      <c r="X19" s="17">
        <v>0</v>
      </c>
      <c r="Y19" s="17"/>
      <c r="Z19" s="17">
        <v>0</v>
      </c>
      <c r="AA19" s="17"/>
      <c r="AB19" s="17"/>
      <c r="AC19" s="17"/>
      <c r="AD19" s="17"/>
      <c r="AE19" s="17">
        <v>0</v>
      </c>
      <c r="AF19" s="17">
        <v>0</v>
      </c>
      <c r="AG19" s="17">
        <v>716786</v>
      </c>
      <c r="AH19" s="17">
        <v>0</v>
      </c>
      <c r="AI19" s="17">
        <v>0</v>
      </c>
      <c r="AJ19" s="17">
        <v>0</v>
      </c>
      <c r="AK19" s="17">
        <v>0</v>
      </c>
      <c r="AL19" s="17"/>
      <c r="AM19" s="17"/>
      <c r="AN19" s="17">
        <v>0</v>
      </c>
      <c r="AO19" s="17">
        <v>0</v>
      </c>
      <c r="AP19" s="17"/>
      <c r="AQ19" s="17"/>
      <c r="AR19" s="17"/>
      <c r="AS19" s="17"/>
      <c r="AT19" s="17">
        <v>20625</v>
      </c>
      <c r="AU19" s="17"/>
      <c r="AV19" s="17">
        <v>0</v>
      </c>
      <c r="AW19" s="17">
        <v>0</v>
      </c>
      <c r="AX19" s="17"/>
      <c r="AY19" s="17"/>
      <c r="AZ19" s="17"/>
      <c r="BA19" s="17"/>
      <c r="BB19" s="17"/>
      <c r="BC19" s="17"/>
      <c r="BD19" s="17"/>
      <c r="BE19" s="17">
        <v>0</v>
      </c>
      <c r="BF19" s="17"/>
      <c r="BG19" s="17"/>
      <c r="BH19" s="17"/>
      <c r="BI19" s="17"/>
      <c r="BJ19" s="17">
        <v>-3555</v>
      </c>
      <c r="BK19" s="17"/>
      <c r="BL19" s="17"/>
      <c r="BM19" s="17"/>
      <c r="BN19" s="17"/>
      <c r="BO19" s="17"/>
      <c r="BP19" s="17"/>
      <c r="BQ19" s="17"/>
      <c r="BR19" s="17"/>
      <c r="BS19" s="17"/>
      <c r="BT19" s="17">
        <v>-26267</v>
      </c>
      <c r="BU19" s="17">
        <v>0</v>
      </c>
      <c r="BV19" s="17">
        <v>0</v>
      </c>
      <c r="BW19" s="17">
        <v>0</v>
      </c>
      <c r="BX19" s="17"/>
      <c r="BY19" s="17">
        <v>0</v>
      </c>
      <c r="BZ19" s="17">
        <v>0</v>
      </c>
      <c r="CA19" s="17">
        <v>0</v>
      </c>
      <c r="CB19" s="17">
        <v>0</v>
      </c>
      <c r="CC19" s="17"/>
      <c r="CD19" s="17"/>
      <c r="CE19" s="17">
        <v>0</v>
      </c>
      <c r="CF19" s="17">
        <v>0</v>
      </c>
      <c r="CG19" s="17"/>
      <c r="CH19" s="17">
        <v>0</v>
      </c>
      <c r="CI19" s="17">
        <v>31878</v>
      </c>
      <c r="CJ19" s="17"/>
      <c r="CK19" s="17"/>
      <c r="CL19" s="17"/>
      <c r="CM19" s="17">
        <v>0</v>
      </c>
      <c r="CN19" s="17"/>
      <c r="CO19" s="17"/>
      <c r="CP19" s="17">
        <v>0</v>
      </c>
      <c r="CQ19" s="17">
        <v>0</v>
      </c>
      <c r="CR19" s="17"/>
      <c r="CS19" s="17">
        <v>0</v>
      </c>
      <c r="CT19" s="17">
        <v>64525</v>
      </c>
      <c r="CU19" s="17"/>
      <c r="CV19" s="17"/>
      <c r="CW19" s="17">
        <v>0</v>
      </c>
      <c r="CX19" s="17">
        <v>0</v>
      </c>
      <c r="CY19" s="17">
        <v>0</v>
      </c>
      <c r="CZ19" s="17">
        <v>0</v>
      </c>
      <c r="DA19" s="17">
        <v>601640</v>
      </c>
      <c r="DB19" s="17"/>
      <c r="DC19" s="17"/>
      <c r="DD19" s="17"/>
      <c r="DE19" s="17">
        <v>0</v>
      </c>
      <c r="DF19" s="17">
        <v>0</v>
      </c>
      <c r="DG19" s="17"/>
      <c r="DH19" s="17"/>
      <c r="DI19" s="17">
        <v>0</v>
      </c>
      <c r="DJ19" s="17"/>
      <c r="DK19" s="17">
        <v>145594</v>
      </c>
      <c r="DL19" s="17">
        <v>-62679</v>
      </c>
      <c r="DM19" s="17"/>
      <c r="DN19" s="17"/>
      <c r="DO19" s="17">
        <v>0</v>
      </c>
      <c r="DP19" s="17">
        <v>0</v>
      </c>
      <c r="DQ19" s="17">
        <v>0</v>
      </c>
      <c r="DR19" s="17"/>
      <c r="DS19" s="17">
        <v>0</v>
      </c>
      <c r="DT19" s="17">
        <v>552243</v>
      </c>
      <c r="DU19" s="17"/>
      <c r="DV19" s="17">
        <v>-34444</v>
      </c>
      <c r="DW19" s="17"/>
      <c r="DX19" s="17"/>
      <c r="DY19" s="17">
        <v>0</v>
      </c>
      <c r="DZ19" s="17"/>
      <c r="EA19" s="17"/>
      <c r="EB19" s="17"/>
      <c r="EC19" s="17">
        <v>523458</v>
      </c>
      <c r="ED19" s="17">
        <v>31004</v>
      </c>
      <c r="EE19" s="17">
        <v>30692</v>
      </c>
      <c r="EF19" s="17"/>
      <c r="EG19" s="17"/>
      <c r="EH19" s="17">
        <v>230554</v>
      </c>
      <c r="EI19" s="17"/>
      <c r="EJ19" s="17"/>
      <c r="EK19" s="17"/>
      <c r="EL19" s="17"/>
      <c r="EO19" s="146"/>
    </row>
    <row r="20" spans="1:146" s="9" customFormat="1">
      <c r="A20" s="175"/>
      <c r="B20" s="17" t="s">
        <v>24</v>
      </c>
      <c r="C20" s="15" t="s">
        <v>10</v>
      </c>
      <c r="D20" s="17">
        <v>0</v>
      </c>
      <c r="E20" s="17">
        <v>2457</v>
      </c>
      <c r="F20" s="17">
        <v>0</v>
      </c>
      <c r="G20" s="17">
        <v>0</v>
      </c>
      <c r="H20" s="17"/>
      <c r="I20" s="17"/>
      <c r="J20" s="17">
        <v>0</v>
      </c>
      <c r="K20" s="17">
        <v>0</v>
      </c>
      <c r="L20" s="17"/>
      <c r="M20" s="17"/>
      <c r="N20" s="17"/>
      <c r="O20" s="17">
        <v>0</v>
      </c>
      <c r="P20" s="17">
        <v>0</v>
      </c>
      <c r="Q20" s="17">
        <v>0</v>
      </c>
      <c r="R20" s="17">
        <v>0</v>
      </c>
      <c r="S20" s="17"/>
      <c r="T20" s="17">
        <v>0</v>
      </c>
      <c r="U20" s="17"/>
      <c r="V20" s="17"/>
      <c r="W20" s="17">
        <v>0</v>
      </c>
      <c r="X20" s="17">
        <v>0</v>
      </c>
      <c r="Y20" s="17"/>
      <c r="Z20" s="17"/>
      <c r="AA20" s="17"/>
      <c r="AB20" s="17"/>
      <c r="AC20" s="17"/>
      <c r="AD20" s="17"/>
      <c r="AE20" s="17">
        <v>0</v>
      </c>
      <c r="AF20" s="17">
        <v>0</v>
      </c>
      <c r="AG20" s="17">
        <v>3579</v>
      </c>
      <c r="AH20" s="17">
        <v>0</v>
      </c>
      <c r="AI20" s="17">
        <v>0</v>
      </c>
      <c r="AJ20" s="17">
        <v>0</v>
      </c>
      <c r="AK20" s="17">
        <v>0</v>
      </c>
      <c r="AL20" s="17"/>
      <c r="AM20" s="17"/>
      <c r="AN20" s="17">
        <v>0</v>
      </c>
      <c r="AO20" s="17">
        <v>0</v>
      </c>
      <c r="AP20" s="17"/>
      <c r="AQ20" s="17"/>
      <c r="AR20" s="17"/>
      <c r="AS20" s="17"/>
      <c r="AT20" s="17">
        <v>58160</v>
      </c>
      <c r="AU20" s="17"/>
      <c r="AV20" s="17">
        <v>0</v>
      </c>
      <c r="AW20" s="17">
        <v>0</v>
      </c>
      <c r="AX20" s="17"/>
      <c r="AY20" s="17"/>
      <c r="AZ20" s="17"/>
      <c r="BA20" s="17"/>
      <c r="BB20" s="17"/>
      <c r="BC20" s="17"/>
      <c r="BD20" s="17">
        <v>46699</v>
      </c>
      <c r="BE20" s="17">
        <v>0</v>
      </c>
      <c r="BF20" s="17"/>
      <c r="BG20" s="17"/>
      <c r="BH20" s="17"/>
      <c r="BI20" s="17"/>
      <c r="BJ20" s="17">
        <v>8564</v>
      </c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>
        <v>0</v>
      </c>
      <c r="BV20" s="17">
        <v>0</v>
      </c>
      <c r="BW20" s="17">
        <v>0</v>
      </c>
      <c r="BX20" s="17"/>
      <c r="BY20" s="17">
        <v>0</v>
      </c>
      <c r="BZ20" s="17">
        <v>78920</v>
      </c>
      <c r="CA20" s="17">
        <v>27350</v>
      </c>
      <c r="CB20" s="17">
        <v>0</v>
      </c>
      <c r="CC20" s="17"/>
      <c r="CD20" s="17"/>
      <c r="CE20" s="17">
        <v>0</v>
      </c>
      <c r="CF20" s="17">
        <v>0</v>
      </c>
      <c r="CG20" s="17"/>
      <c r="CH20" s="17">
        <v>0</v>
      </c>
      <c r="CI20" s="17">
        <v>0</v>
      </c>
      <c r="CJ20" s="17"/>
      <c r="CK20" s="17"/>
      <c r="CL20" s="17"/>
      <c r="CM20" s="17">
        <v>0</v>
      </c>
      <c r="CN20" s="17"/>
      <c r="CO20" s="17"/>
      <c r="CP20" s="17">
        <v>0</v>
      </c>
      <c r="CQ20" s="17">
        <v>0</v>
      </c>
      <c r="CR20" s="17"/>
      <c r="CS20" s="17">
        <v>0</v>
      </c>
      <c r="CT20" s="17">
        <v>103817</v>
      </c>
      <c r="CU20" s="17"/>
      <c r="CV20" s="17"/>
      <c r="CW20" s="17">
        <v>0</v>
      </c>
      <c r="CX20" s="17">
        <v>0</v>
      </c>
      <c r="CY20" s="17">
        <v>0</v>
      </c>
      <c r="CZ20" s="17">
        <v>0</v>
      </c>
      <c r="DA20" s="17"/>
      <c r="DB20" s="17"/>
      <c r="DC20" s="17"/>
      <c r="DD20" s="17"/>
      <c r="DE20" s="17">
        <v>0</v>
      </c>
      <c r="DF20" s="17">
        <v>0</v>
      </c>
      <c r="DG20" s="17"/>
      <c r="DH20" s="17"/>
      <c r="DI20" s="17">
        <v>0</v>
      </c>
      <c r="DJ20" s="17"/>
      <c r="DK20" s="17">
        <v>476799</v>
      </c>
      <c r="DL20" s="17">
        <v>3769</v>
      </c>
      <c r="DM20" s="17"/>
      <c r="DN20" s="17"/>
      <c r="DO20" s="17">
        <v>0</v>
      </c>
      <c r="DP20" s="17">
        <v>75301</v>
      </c>
      <c r="DQ20" s="17">
        <v>0</v>
      </c>
      <c r="DR20" s="17"/>
      <c r="DS20" s="17">
        <v>0</v>
      </c>
      <c r="DT20" s="17">
        <v>7529</v>
      </c>
      <c r="DU20" s="17"/>
      <c r="DV20" s="17">
        <v>15352</v>
      </c>
      <c r="DW20" s="17"/>
      <c r="DX20" s="17"/>
      <c r="DY20" s="17">
        <v>0</v>
      </c>
      <c r="DZ20" s="17"/>
      <c r="EA20" s="17"/>
      <c r="EB20" s="17"/>
      <c r="EC20" s="17">
        <v>256736</v>
      </c>
      <c r="ED20" s="17">
        <v>14239</v>
      </c>
      <c r="EE20" s="17"/>
      <c r="EF20" s="17"/>
      <c r="EG20" s="17"/>
      <c r="EH20" s="17">
        <v>43465</v>
      </c>
      <c r="EI20" s="17"/>
      <c r="EJ20" s="17"/>
      <c r="EK20" s="17"/>
      <c r="EL20" s="17"/>
      <c r="EO20" s="146"/>
    </row>
    <row r="21" spans="1:146" s="9" customFormat="1">
      <c r="A21" s="175"/>
      <c r="B21" s="56" t="s">
        <v>3</v>
      </c>
      <c r="C21" s="15" t="s">
        <v>10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>
        <v>166819</v>
      </c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>
        <v>128053</v>
      </c>
      <c r="EJ21" s="17"/>
      <c r="EK21" s="17"/>
      <c r="EL21" s="17"/>
      <c r="EO21" s="146"/>
    </row>
    <row r="22" spans="1:146" s="9" customFormat="1">
      <c r="A22" s="175"/>
      <c r="B22" s="56" t="s">
        <v>4</v>
      </c>
      <c r="C22" s="15" t="s">
        <v>10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O22" s="146"/>
    </row>
    <row r="23" spans="1:146" s="9" customFormat="1">
      <c r="A23" s="175"/>
      <c r="B23" s="56" t="s">
        <v>11</v>
      </c>
      <c r="C23" s="15" t="s">
        <v>10</v>
      </c>
      <c r="D23" s="17">
        <v>0</v>
      </c>
      <c r="E23" s="17"/>
      <c r="F23" s="17">
        <v>0</v>
      </c>
      <c r="G23" s="17">
        <v>0</v>
      </c>
      <c r="H23" s="17"/>
      <c r="I23" s="17"/>
      <c r="J23" s="17">
        <v>0</v>
      </c>
      <c r="K23" s="17">
        <v>0</v>
      </c>
      <c r="L23" s="17"/>
      <c r="M23" s="17"/>
      <c r="N23" s="17"/>
      <c r="O23" s="17">
        <v>0</v>
      </c>
      <c r="P23" s="17">
        <v>0</v>
      </c>
      <c r="Q23" s="17">
        <v>0</v>
      </c>
      <c r="R23" s="17">
        <v>0</v>
      </c>
      <c r="S23" s="17"/>
      <c r="T23" s="17">
        <v>0</v>
      </c>
      <c r="U23" s="17"/>
      <c r="V23" s="17"/>
      <c r="W23" s="17">
        <v>0</v>
      </c>
      <c r="X23" s="17">
        <v>0</v>
      </c>
      <c r="Y23" s="17"/>
      <c r="Z23" s="17"/>
      <c r="AA23" s="17"/>
      <c r="AB23" s="17"/>
      <c r="AC23" s="17"/>
      <c r="AD23" s="17"/>
      <c r="AE23" s="17">
        <v>0</v>
      </c>
      <c r="AF23" s="17">
        <v>0</v>
      </c>
      <c r="AG23" s="17">
        <v>177763</v>
      </c>
      <c r="AH23" s="17">
        <v>0</v>
      </c>
      <c r="AI23" s="17">
        <v>0</v>
      </c>
      <c r="AJ23" s="17">
        <v>0</v>
      </c>
      <c r="AK23" s="17">
        <v>0</v>
      </c>
      <c r="AL23" s="17"/>
      <c r="AM23" s="17"/>
      <c r="AN23" s="17">
        <v>0</v>
      </c>
      <c r="AO23" s="17">
        <v>0</v>
      </c>
      <c r="AP23" s="17"/>
      <c r="AQ23" s="17"/>
      <c r="AR23" s="17"/>
      <c r="AS23" s="17"/>
      <c r="AT23" s="17"/>
      <c r="AU23" s="17"/>
      <c r="AV23" s="17">
        <v>0</v>
      </c>
      <c r="AW23" s="17">
        <v>0</v>
      </c>
      <c r="AX23" s="17"/>
      <c r="AY23" s="17"/>
      <c r="AZ23" s="17"/>
      <c r="BA23" s="17"/>
      <c r="BB23" s="17"/>
      <c r="BC23" s="17"/>
      <c r="BD23" s="17"/>
      <c r="BE23" s="17">
        <v>0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>
        <v>0</v>
      </c>
      <c r="BV23" s="17">
        <v>0</v>
      </c>
      <c r="BW23" s="17">
        <v>0</v>
      </c>
      <c r="BX23" s="17"/>
      <c r="BY23" s="17">
        <v>0</v>
      </c>
      <c r="BZ23" s="17">
        <v>845247</v>
      </c>
      <c r="CA23" s="17">
        <v>0</v>
      </c>
      <c r="CB23" s="17">
        <v>0</v>
      </c>
      <c r="CC23" s="17"/>
      <c r="CD23" s="17"/>
      <c r="CE23" s="17">
        <v>0</v>
      </c>
      <c r="CF23" s="17">
        <v>0</v>
      </c>
      <c r="CG23" s="17"/>
      <c r="CH23" s="17">
        <v>0</v>
      </c>
      <c r="CI23" s="17">
        <v>258367</v>
      </c>
      <c r="CJ23" s="17"/>
      <c r="CK23" s="17"/>
      <c r="CL23" s="17"/>
      <c r="CM23" s="17">
        <v>0</v>
      </c>
      <c r="CN23" s="17"/>
      <c r="CO23" s="17"/>
      <c r="CP23" s="17">
        <v>0</v>
      </c>
      <c r="CQ23" s="17">
        <v>0</v>
      </c>
      <c r="CR23" s="17"/>
      <c r="CS23" s="17">
        <v>0</v>
      </c>
      <c r="CT23" s="17">
        <v>0</v>
      </c>
      <c r="CU23" s="17"/>
      <c r="CV23" s="17"/>
      <c r="CW23" s="17">
        <v>0</v>
      </c>
      <c r="CX23" s="17">
        <v>0</v>
      </c>
      <c r="CY23" s="17">
        <v>0</v>
      </c>
      <c r="CZ23" s="17">
        <v>0</v>
      </c>
      <c r="DA23" s="17"/>
      <c r="DB23" s="17"/>
      <c r="DC23" s="17"/>
      <c r="DD23" s="17"/>
      <c r="DE23" s="17">
        <v>0</v>
      </c>
      <c r="DF23" s="17">
        <v>0</v>
      </c>
      <c r="DG23" s="17"/>
      <c r="DH23" s="17"/>
      <c r="DI23" s="17">
        <v>0</v>
      </c>
      <c r="DJ23" s="17"/>
      <c r="DK23" s="17">
        <v>664809</v>
      </c>
      <c r="DL23" s="17">
        <v>0</v>
      </c>
      <c r="DM23" s="17"/>
      <c r="DN23" s="17"/>
      <c r="DO23" s="17">
        <v>0</v>
      </c>
      <c r="DP23" s="17">
        <v>0</v>
      </c>
      <c r="DQ23" s="17">
        <v>0</v>
      </c>
      <c r="DR23" s="17"/>
      <c r="DS23" s="17">
        <v>0</v>
      </c>
      <c r="DT23" s="17">
        <v>0</v>
      </c>
      <c r="DU23" s="17"/>
      <c r="DV23" s="17">
        <v>1174473</v>
      </c>
      <c r="DW23" s="17"/>
      <c r="DX23" s="17"/>
      <c r="DY23" s="17">
        <v>0</v>
      </c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O23" s="146"/>
    </row>
    <row r="24" spans="1:146" s="9" customFormat="1">
      <c r="A24" s="175"/>
      <c r="B24" s="56" t="s">
        <v>2</v>
      </c>
      <c r="C24" s="15" t="s">
        <v>10</v>
      </c>
      <c r="D24" s="17">
        <v>0</v>
      </c>
      <c r="E24" s="17"/>
      <c r="F24" s="17">
        <v>0</v>
      </c>
      <c r="G24" s="17">
        <v>0</v>
      </c>
      <c r="H24" s="17"/>
      <c r="I24" s="17"/>
      <c r="J24" s="17">
        <v>0</v>
      </c>
      <c r="K24" s="17">
        <v>0</v>
      </c>
      <c r="L24" s="17"/>
      <c r="M24" s="17"/>
      <c r="N24" s="17"/>
      <c r="O24" s="17">
        <v>0</v>
      </c>
      <c r="P24" s="17">
        <v>0</v>
      </c>
      <c r="Q24" s="17">
        <v>0</v>
      </c>
      <c r="R24" s="17">
        <v>0</v>
      </c>
      <c r="S24" s="17"/>
      <c r="T24" s="17">
        <v>0</v>
      </c>
      <c r="U24" s="17"/>
      <c r="V24" s="17"/>
      <c r="W24" s="17">
        <v>0</v>
      </c>
      <c r="X24" s="17">
        <v>0</v>
      </c>
      <c r="Y24" s="17"/>
      <c r="Z24" s="17"/>
      <c r="AA24" s="17"/>
      <c r="AB24" s="17"/>
      <c r="AC24" s="17"/>
      <c r="AD24" s="17"/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/>
      <c r="AM24" s="17"/>
      <c r="AN24" s="17">
        <v>0</v>
      </c>
      <c r="AO24" s="17">
        <v>0</v>
      </c>
      <c r="AP24" s="17"/>
      <c r="AQ24" s="17"/>
      <c r="AR24" s="17"/>
      <c r="AS24" s="17"/>
      <c r="AT24" s="17"/>
      <c r="AU24" s="17"/>
      <c r="AV24" s="17">
        <v>0</v>
      </c>
      <c r="AW24" s="17">
        <v>0</v>
      </c>
      <c r="AX24" s="17"/>
      <c r="AY24" s="17"/>
      <c r="AZ24" s="17"/>
      <c r="BA24" s="17"/>
      <c r="BB24" s="17"/>
      <c r="BC24" s="17"/>
      <c r="BD24" s="17"/>
      <c r="BE24" s="17">
        <v>0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>
        <v>0</v>
      </c>
      <c r="BV24" s="17">
        <v>0</v>
      </c>
      <c r="BW24" s="17">
        <v>0</v>
      </c>
      <c r="BX24" s="17"/>
      <c r="BY24" s="17">
        <v>0</v>
      </c>
      <c r="BZ24" s="17">
        <v>863535</v>
      </c>
      <c r="CA24" s="17">
        <v>0</v>
      </c>
      <c r="CB24" s="17">
        <v>0</v>
      </c>
      <c r="CC24" s="17"/>
      <c r="CD24" s="17"/>
      <c r="CE24" s="17">
        <v>0</v>
      </c>
      <c r="CF24" s="17">
        <v>0</v>
      </c>
      <c r="CG24" s="17"/>
      <c r="CH24" s="17">
        <v>0</v>
      </c>
      <c r="CI24" s="17">
        <v>0</v>
      </c>
      <c r="CJ24" s="17"/>
      <c r="CK24" s="17"/>
      <c r="CL24" s="17"/>
      <c r="CM24" s="17">
        <v>0</v>
      </c>
      <c r="CN24" s="17"/>
      <c r="CO24" s="17"/>
      <c r="CP24" s="17">
        <v>0</v>
      </c>
      <c r="CQ24" s="17">
        <v>0</v>
      </c>
      <c r="CR24" s="17"/>
      <c r="CS24" s="17">
        <v>0</v>
      </c>
      <c r="CT24" s="17">
        <v>56316</v>
      </c>
      <c r="CU24" s="17"/>
      <c r="CV24" s="17"/>
      <c r="CW24" s="17">
        <v>0</v>
      </c>
      <c r="CX24" s="17">
        <v>0</v>
      </c>
      <c r="CY24" s="17">
        <v>0</v>
      </c>
      <c r="CZ24" s="17">
        <v>0</v>
      </c>
      <c r="DA24" s="17"/>
      <c r="DB24" s="17"/>
      <c r="DC24" s="17"/>
      <c r="DD24" s="17"/>
      <c r="DE24" s="17">
        <v>0</v>
      </c>
      <c r="DF24" s="17">
        <v>0</v>
      </c>
      <c r="DG24" s="17"/>
      <c r="DH24" s="17"/>
      <c r="DI24" s="17">
        <v>0</v>
      </c>
      <c r="DJ24" s="17"/>
      <c r="DK24" s="17">
        <v>0</v>
      </c>
      <c r="DL24" s="17">
        <v>0</v>
      </c>
      <c r="DM24" s="17"/>
      <c r="DN24" s="17"/>
      <c r="DO24" s="17">
        <v>0</v>
      </c>
      <c r="DP24" s="17">
        <v>0</v>
      </c>
      <c r="DQ24" s="17">
        <v>0</v>
      </c>
      <c r="DR24" s="17"/>
      <c r="DS24" s="17">
        <v>0</v>
      </c>
      <c r="DT24" s="17">
        <v>0</v>
      </c>
      <c r="DU24" s="17"/>
      <c r="DV24" s="17">
        <v>0</v>
      </c>
      <c r="DW24" s="17"/>
      <c r="DX24" s="17"/>
      <c r="DY24" s="17">
        <v>94387</v>
      </c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O24" s="146"/>
    </row>
    <row r="25" spans="1:146" s="1" customFormat="1">
      <c r="A25" s="175"/>
      <c r="B25" s="14" t="s">
        <v>25</v>
      </c>
      <c r="C25" s="10" t="s">
        <v>10</v>
      </c>
      <c r="D25" s="14">
        <v>348934</v>
      </c>
      <c r="E25" s="14">
        <v>192823</v>
      </c>
      <c r="F25" s="14">
        <v>854762</v>
      </c>
      <c r="G25" s="14">
        <v>1725661</v>
      </c>
      <c r="H25" s="14">
        <v>1348695</v>
      </c>
      <c r="I25" s="14">
        <v>406925</v>
      </c>
      <c r="J25" s="17">
        <v>102505</v>
      </c>
      <c r="K25" s="14">
        <v>99448</v>
      </c>
      <c r="L25" s="14"/>
      <c r="M25" s="14">
        <v>502860</v>
      </c>
      <c r="N25" s="14">
        <v>187620</v>
      </c>
      <c r="O25" s="14">
        <v>283378</v>
      </c>
      <c r="P25" s="14">
        <v>62162</v>
      </c>
      <c r="Q25" s="14">
        <v>288992</v>
      </c>
      <c r="R25" s="14">
        <v>205993</v>
      </c>
      <c r="S25" s="14">
        <v>1677128</v>
      </c>
      <c r="T25" s="14">
        <v>529452</v>
      </c>
      <c r="U25" s="14">
        <v>796880</v>
      </c>
      <c r="V25" s="14">
        <v>1263866</v>
      </c>
      <c r="W25" s="14">
        <v>314339</v>
      </c>
      <c r="X25" s="14">
        <v>206618</v>
      </c>
      <c r="Y25" s="14">
        <v>528669</v>
      </c>
      <c r="Z25" s="14">
        <v>199486</v>
      </c>
      <c r="AA25" s="14">
        <v>96649</v>
      </c>
      <c r="AB25" s="14">
        <v>209808</v>
      </c>
      <c r="AC25" s="14">
        <v>300502</v>
      </c>
      <c r="AD25" s="14">
        <v>116306</v>
      </c>
      <c r="AE25" s="14">
        <v>535433</v>
      </c>
      <c r="AF25" s="14">
        <v>343069</v>
      </c>
      <c r="AG25" s="14">
        <v>1200456</v>
      </c>
      <c r="AH25" s="16">
        <v>78092</v>
      </c>
      <c r="AI25" s="14">
        <v>275781</v>
      </c>
      <c r="AJ25" s="14">
        <v>310455</v>
      </c>
      <c r="AK25" s="14">
        <v>452751</v>
      </c>
      <c r="AL25" s="14">
        <v>614324</v>
      </c>
      <c r="AM25" s="14">
        <v>1034629</v>
      </c>
      <c r="AN25" s="14">
        <v>0</v>
      </c>
      <c r="AO25" s="14">
        <v>221943</v>
      </c>
      <c r="AP25" s="14">
        <v>46028</v>
      </c>
      <c r="AQ25" s="14">
        <v>205452</v>
      </c>
      <c r="AR25" s="14">
        <v>294556</v>
      </c>
      <c r="AS25" s="14">
        <v>152627</v>
      </c>
      <c r="AT25" s="14">
        <v>248518</v>
      </c>
      <c r="AU25" s="14">
        <v>40117</v>
      </c>
      <c r="AV25" s="14">
        <v>103544</v>
      </c>
      <c r="AW25" s="14">
        <v>674441</v>
      </c>
      <c r="AX25" s="14">
        <v>457927</v>
      </c>
      <c r="AY25" s="14">
        <v>211203</v>
      </c>
      <c r="AZ25" s="14">
        <v>849607</v>
      </c>
      <c r="BA25" s="14">
        <v>77120</v>
      </c>
      <c r="BB25" s="14">
        <v>856565</v>
      </c>
      <c r="BC25" s="14">
        <v>272207</v>
      </c>
      <c r="BD25" s="14">
        <v>925374</v>
      </c>
      <c r="BE25" s="14">
        <v>145780</v>
      </c>
      <c r="BF25" s="14">
        <v>119246</v>
      </c>
      <c r="BG25" s="14">
        <v>706643</v>
      </c>
      <c r="BH25" s="14">
        <v>2936531</v>
      </c>
      <c r="BI25" s="14">
        <v>51904</v>
      </c>
      <c r="BJ25" s="14">
        <v>155528</v>
      </c>
      <c r="BK25" s="14">
        <v>351029</v>
      </c>
      <c r="BL25" s="14">
        <v>262066</v>
      </c>
      <c r="BM25" s="14">
        <v>497331</v>
      </c>
      <c r="BN25" s="14">
        <v>84315</v>
      </c>
      <c r="BO25" s="14">
        <v>328077</v>
      </c>
      <c r="BP25" s="14">
        <v>900050</v>
      </c>
      <c r="BQ25" s="14">
        <v>1191484</v>
      </c>
      <c r="BR25" s="14">
        <v>379830</v>
      </c>
      <c r="BS25" s="14">
        <v>1679622</v>
      </c>
      <c r="BT25" s="14">
        <v>175941</v>
      </c>
      <c r="BU25" s="14">
        <v>447533</v>
      </c>
      <c r="BV25" s="14">
        <v>277619</v>
      </c>
      <c r="BW25" s="14">
        <v>455315</v>
      </c>
      <c r="BX25" s="14">
        <v>2026518</v>
      </c>
      <c r="BY25" s="14">
        <v>1497072</v>
      </c>
      <c r="BZ25" s="14">
        <v>2164336</v>
      </c>
      <c r="CA25" s="14">
        <v>462689</v>
      </c>
      <c r="CB25" s="14">
        <v>208350</v>
      </c>
      <c r="CC25" s="14"/>
      <c r="CD25" s="14">
        <v>261199</v>
      </c>
      <c r="CE25" s="14">
        <v>257177</v>
      </c>
      <c r="CF25" s="14">
        <v>597129</v>
      </c>
      <c r="CG25" s="14">
        <v>1171825</v>
      </c>
      <c r="CH25" s="14">
        <v>856566</v>
      </c>
      <c r="CI25" s="14">
        <v>558690</v>
      </c>
      <c r="CJ25" s="14">
        <v>352300</v>
      </c>
      <c r="CK25" s="14">
        <v>2702359</v>
      </c>
      <c r="CL25" s="14">
        <v>1058799</v>
      </c>
      <c r="CM25" s="14">
        <v>0</v>
      </c>
      <c r="CN25" s="14">
        <v>149151</v>
      </c>
      <c r="CO25" s="14">
        <v>1706707</v>
      </c>
      <c r="CP25" s="14">
        <v>442178</v>
      </c>
      <c r="CQ25" s="14">
        <v>686566</v>
      </c>
      <c r="CR25" s="14">
        <v>361266</v>
      </c>
      <c r="CS25" s="14">
        <v>994204</v>
      </c>
      <c r="CT25" s="14">
        <v>676895</v>
      </c>
      <c r="CU25" s="14">
        <v>576411</v>
      </c>
      <c r="CV25" s="14">
        <v>2608218</v>
      </c>
      <c r="CW25" s="14">
        <v>248828</v>
      </c>
      <c r="CX25" s="14">
        <v>1011755</v>
      </c>
      <c r="CY25" s="14">
        <v>183048</v>
      </c>
      <c r="CZ25" s="14">
        <v>154973</v>
      </c>
      <c r="DA25" s="14">
        <v>601540</v>
      </c>
      <c r="DB25" s="14"/>
      <c r="DC25" s="14">
        <v>1119393</v>
      </c>
      <c r="DD25" s="14">
        <v>955122</v>
      </c>
      <c r="DE25" s="14">
        <v>719507</v>
      </c>
      <c r="DF25" s="14">
        <v>1749726</v>
      </c>
      <c r="DG25" s="14">
        <v>516228</v>
      </c>
      <c r="DH25" s="14">
        <v>716108</v>
      </c>
      <c r="DI25" s="14">
        <v>2138710</v>
      </c>
      <c r="DJ25" s="14">
        <v>1400725</v>
      </c>
      <c r="DK25" s="14">
        <v>1836271</v>
      </c>
      <c r="DL25" s="14">
        <v>327056</v>
      </c>
      <c r="DM25" s="14">
        <v>783565</v>
      </c>
      <c r="DN25" s="14">
        <v>678180</v>
      </c>
      <c r="DO25" s="14">
        <v>280860</v>
      </c>
      <c r="DP25" s="14">
        <v>422775</v>
      </c>
      <c r="DQ25" s="14">
        <v>610756</v>
      </c>
      <c r="DR25" s="14">
        <v>142333</v>
      </c>
      <c r="DS25" s="14">
        <v>793975</v>
      </c>
      <c r="DT25" s="14">
        <v>620455</v>
      </c>
      <c r="DU25" s="14">
        <v>212129</v>
      </c>
      <c r="DV25" s="14">
        <v>1872848</v>
      </c>
      <c r="DW25" s="14">
        <v>1610638</v>
      </c>
      <c r="DX25" s="14">
        <v>110410</v>
      </c>
      <c r="DY25" s="14">
        <v>469954</v>
      </c>
      <c r="DZ25" s="14">
        <v>122248</v>
      </c>
      <c r="EA25" s="14">
        <v>3542616</v>
      </c>
      <c r="EB25" s="14">
        <v>262589</v>
      </c>
      <c r="EC25" s="14"/>
      <c r="ED25" s="14">
        <v>90377</v>
      </c>
      <c r="EE25" s="14">
        <v>61323</v>
      </c>
      <c r="EF25" s="14">
        <v>152812</v>
      </c>
      <c r="EG25" s="14">
        <v>1718829</v>
      </c>
      <c r="EH25" s="14">
        <v>461689</v>
      </c>
      <c r="EI25" s="14">
        <v>161688</v>
      </c>
      <c r="EJ25" s="14">
        <v>141029</v>
      </c>
      <c r="EK25" s="14">
        <v>1132129</v>
      </c>
      <c r="EL25" s="14">
        <v>193899</v>
      </c>
      <c r="EM25" s="8">
        <f>SUM(D25:EL25)</f>
        <v>87184225</v>
      </c>
      <c r="EO25" s="148"/>
    </row>
    <row r="26" spans="1:146" s="1" customFormat="1">
      <c r="A26" s="175"/>
      <c r="B26" s="14" t="s">
        <v>12</v>
      </c>
      <c r="C26" s="10" t="s">
        <v>10</v>
      </c>
      <c r="D26" s="14">
        <v>181055</v>
      </c>
      <c r="E26" s="14">
        <v>99803</v>
      </c>
      <c r="F26" s="14">
        <v>0</v>
      </c>
      <c r="G26" s="14">
        <v>32964</v>
      </c>
      <c r="H26" s="14">
        <v>135597</v>
      </c>
      <c r="I26" s="14">
        <v>81723</v>
      </c>
      <c r="J26" s="17">
        <v>0</v>
      </c>
      <c r="K26" s="14">
        <v>16371</v>
      </c>
      <c r="L26" s="14"/>
      <c r="M26" s="14"/>
      <c r="N26" s="14"/>
      <c r="O26" s="14">
        <v>2685</v>
      </c>
      <c r="P26" s="14">
        <v>0</v>
      </c>
      <c r="Q26" s="14">
        <v>442886</v>
      </c>
      <c r="R26" s="14">
        <v>305487</v>
      </c>
      <c r="S26" s="14"/>
      <c r="T26" s="14">
        <v>41263</v>
      </c>
      <c r="U26" s="14">
        <v>41105</v>
      </c>
      <c r="V26" s="14">
        <v>148427</v>
      </c>
      <c r="W26" s="14">
        <v>0</v>
      </c>
      <c r="X26" s="14">
        <v>60963</v>
      </c>
      <c r="Y26" s="14">
        <v>503733</v>
      </c>
      <c r="Z26" s="14">
        <v>13116</v>
      </c>
      <c r="AA26" s="14">
        <v>377868</v>
      </c>
      <c r="AB26" s="14">
        <v>27594</v>
      </c>
      <c r="AC26" s="14"/>
      <c r="AD26" s="14"/>
      <c r="AE26" s="14">
        <v>78034</v>
      </c>
      <c r="AF26" s="14">
        <v>14716</v>
      </c>
      <c r="AG26" s="14">
        <v>80698</v>
      </c>
      <c r="AH26" s="14">
        <v>10165</v>
      </c>
      <c r="AI26" s="14">
        <v>0</v>
      </c>
      <c r="AJ26" s="14">
        <v>226822</v>
      </c>
      <c r="AK26" s="14">
        <v>77667</v>
      </c>
      <c r="AL26" s="14">
        <v>41613</v>
      </c>
      <c r="AM26" s="14">
        <v>240015</v>
      </c>
      <c r="AN26" s="14">
        <v>159360</v>
      </c>
      <c r="AO26" s="14">
        <v>77980</v>
      </c>
      <c r="AP26" s="14">
        <v>18092</v>
      </c>
      <c r="AQ26" s="14">
        <v>6764</v>
      </c>
      <c r="AR26" s="14">
        <v>31474</v>
      </c>
      <c r="AS26" s="14">
        <v>57111</v>
      </c>
      <c r="AT26" s="14">
        <v>28285</v>
      </c>
      <c r="AU26" s="14"/>
      <c r="AV26" s="14">
        <v>0</v>
      </c>
      <c r="AW26" s="14">
        <v>219261</v>
      </c>
      <c r="AX26" s="14"/>
      <c r="AY26" s="14"/>
      <c r="AZ26" s="14"/>
      <c r="BA26" s="14"/>
      <c r="BB26" s="14">
        <v>533737</v>
      </c>
      <c r="BC26" s="14">
        <v>8739</v>
      </c>
      <c r="BD26" s="14">
        <v>45583</v>
      </c>
      <c r="BE26" s="14">
        <v>0</v>
      </c>
      <c r="BF26" s="14">
        <v>24721</v>
      </c>
      <c r="BG26" s="14">
        <v>149424</v>
      </c>
      <c r="BH26" s="14">
        <v>422616</v>
      </c>
      <c r="BI26" s="14">
        <v>18256</v>
      </c>
      <c r="BJ26" s="14">
        <v>18816</v>
      </c>
      <c r="BK26" s="14">
        <v>19167</v>
      </c>
      <c r="BL26" s="14">
        <v>407087</v>
      </c>
      <c r="BM26" s="14">
        <v>215351</v>
      </c>
      <c r="BN26" s="14">
        <v>213547</v>
      </c>
      <c r="BO26" s="14">
        <v>66387</v>
      </c>
      <c r="BP26" s="14">
        <v>245870</v>
      </c>
      <c r="BQ26" s="14"/>
      <c r="BR26" s="14">
        <v>279218</v>
      </c>
      <c r="BS26" s="14">
        <v>3002002</v>
      </c>
      <c r="BT26" s="14">
        <v>3939</v>
      </c>
      <c r="BU26" s="14">
        <v>0</v>
      </c>
      <c r="BV26" s="14">
        <v>0</v>
      </c>
      <c r="BW26" s="14">
        <v>1799737</v>
      </c>
      <c r="BX26" s="14">
        <v>2086494</v>
      </c>
      <c r="BY26" s="14">
        <v>7520</v>
      </c>
      <c r="BZ26" s="14">
        <v>0</v>
      </c>
      <c r="CA26" s="14">
        <v>0</v>
      </c>
      <c r="CB26" s="14">
        <v>0</v>
      </c>
      <c r="CC26" s="14">
        <v>20150</v>
      </c>
      <c r="CD26" s="14">
        <v>9370</v>
      </c>
      <c r="CE26" s="14">
        <v>15016</v>
      </c>
      <c r="CF26" s="14">
        <v>550210</v>
      </c>
      <c r="CG26" s="14"/>
      <c r="CH26" s="14">
        <v>533737</v>
      </c>
      <c r="CI26" s="14">
        <v>0</v>
      </c>
      <c r="CJ26" s="14"/>
      <c r="CK26" s="14"/>
      <c r="CL26" s="14">
        <v>174522</v>
      </c>
      <c r="CM26" s="14">
        <v>0</v>
      </c>
      <c r="CN26" s="14">
        <v>98536</v>
      </c>
      <c r="CO26" s="14">
        <v>502703</v>
      </c>
      <c r="CP26" s="14">
        <v>4934</v>
      </c>
      <c r="CQ26" s="14">
        <v>59358</v>
      </c>
      <c r="CR26" s="14">
        <v>2773</v>
      </c>
      <c r="CS26" s="14">
        <v>473770</v>
      </c>
      <c r="CT26" s="14">
        <v>256842</v>
      </c>
      <c r="CU26" s="14">
        <v>27909</v>
      </c>
      <c r="CV26" s="14">
        <v>619552</v>
      </c>
      <c r="CW26" s="14">
        <v>12211</v>
      </c>
      <c r="CX26" s="14">
        <v>105526</v>
      </c>
      <c r="CY26" s="14">
        <v>11784</v>
      </c>
      <c r="CZ26" s="14">
        <v>0</v>
      </c>
      <c r="DA26" s="14">
        <v>57892</v>
      </c>
      <c r="DB26" s="14"/>
      <c r="DC26" s="14">
        <v>47021</v>
      </c>
      <c r="DD26" s="14"/>
      <c r="DE26" s="14">
        <v>41685</v>
      </c>
      <c r="DF26" s="14">
        <v>128207</v>
      </c>
      <c r="DG26" s="14">
        <v>22915</v>
      </c>
      <c r="DH26" s="14">
        <v>1353072</v>
      </c>
      <c r="DI26" s="14">
        <v>152732</v>
      </c>
      <c r="DJ26" s="14">
        <v>1440429</v>
      </c>
      <c r="DK26" s="14">
        <v>34003</v>
      </c>
      <c r="DL26" s="14">
        <v>9620</v>
      </c>
      <c r="DM26" s="14"/>
      <c r="DN26" s="14"/>
      <c r="DO26" s="14">
        <v>0</v>
      </c>
      <c r="DP26" s="14">
        <v>9368</v>
      </c>
      <c r="DQ26" s="14">
        <v>42059</v>
      </c>
      <c r="DR26" s="14">
        <v>140014</v>
      </c>
      <c r="DS26" s="14">
        <v>30397</v>
      </c>
      <c r="DT26" s="14">
        <v>809863</v>
      </c>
      <c r="DU26" s="14">
        <v>41000</v>
      </c>
      <c r="DV26" s="14">
        <v>68089</v>
      </c>
      <c r="DW26" s="14">
        <v>10200</v>
      </c>
      <c r="DX26" s="14">
        <v>7777</v>
      </c>
      <c r="DY26" s="14">
        <v>119000</v>
      </c>
      <c r="DZ26" s="14">
        <v>26980</v>
      </c>
      <c r="EA26" s="14">
        <v>1157712</v>
      </c>
      <c r="EB26" s="14"/>
      <c r="EC26" s="14">
        <v>25662</v>
      </c>
      <c r="ED26" s="14">
        <v>1866</v>
      </c>
      <c r="EE26" s="14">
        <v>17417</v>
      </c>
      <c r="EF26" s="14">
        <v>1452</v>
      </c>
      <c r="EG26" s="14">
        <v>150000</v>
      </c>
      <c r="EH26" s="14"/>
      <c r="EI26" s="14"/>
      <c r="EJ26" s="14"/>
      <c r="EK26" s="14">
        <v>26702</v>
      </c>
      <c r="EL26" s="14">
        <v>5268</v>
      </c>
      <c r="EM26" s="8">
        <f>SUM(D26:EL26)</f>
        <v>22906213</v>
      </c>
      <c r="EO26" s="148"/>
    </row>
    <row r="27" spans="1:146" s="1" customFormat="1">
      <c r="A27" s="176"/>
      <c r="B27" s="14" t="s">
        <v>9</v>
      </c>
      <c r="C27" s="10" t="s">
        <v>10</v>
      </c>
      <c r="D27" s="14">
        <v>529989</v>
      </c>
      <c r="E27" s="14">
        <v>292626</v>
      </c>
      <c r="F27" s="14">
        <v>854762</v>
      </c>
      <c r="G27" s="14">
        <v>1758625</v>
      </c>
      <c r="H27" s="14">
        <v>1484292</v>
      </c>
      <c r="I27" s="14">
        <v>488648</v>
      </c>
      <c r="J27" s="14">
        <v>102505</v>
      </c>
      <c r="K27" s="14">
        <v>115819</v>
      </c>
      <c r="L27" s="14">
        <v>266892</v>
      </c>
      <c r="M27" s="14">
        <v>502860</v>
      </c>
      <c r="N27" s="14">
        <v>187620</v>
      </c>
      <c r="O27" s="14">
        <v>286063</v>
      </c>
      <c r="P27" s="14">
        <v>62162</v>
      </c>
      <c r="Q27" s="14">
        <v>731878</v>
      </c>
      <c r="R27" s="14">
        <v>511480</v>
      </c>
      <c r="S27" s="14">
        <v>1677128</v>
      </c>
      <c r="T27" s="14">
        <v>570715</v>
      </c>
      <c r="U27" s="14">
        <v>837985</v>
      </c>
      <c r="V27" s="14">
        <v>1412293</v>
      </c>
      <c r="W27" s="14">
        <v>314339</v>
      </c>
      <c r="X27" s="14">
        <v>267582</v>
      </c>
      <c r="Y27" s="14">
        <v>1032402</v>
      </c>
      <c r="Z27" s="14">
        <v>212602</v>
      </c>
      <c r="AA27" s="14">
        <v>474517</v>
      </c>
      <c r="AB27" s="14">
        <v>237402</v>
      </c>
      <c r="AC27" s="14">
        <v>300502</v>
      </c>
      <c r="AD27" s="14">
        <v>116306</v>
      </c>
      <c r="AE27" s="14">
        <v>613467</v>
      </c>
      <c r="AF27" s="14">
        <v>357784</v>
      </c>
      <c r="AG27" s="14">
        <v>1281154</v>
      </c>
      <c r="AH27" s="14">
        <v>88257</v>
      </c>
      <c r="AI27" s="14">
        <v>275781</v>
      </c>
      <c r="AJ27" s="14">
        <v>537276</v>
      </c>
      <c r="AK27" s="14">
        <v>530418</v>
      </c>
      <c r="AL27" s="14">
        <v>655938</v>
      </c>
      <c r="AM27" s="14">
        <v>1274644</v>
      </c>
      <c r="AN27" s="14">
        <v>340856</v>
      </c>
      <c r="AO27" s="14">
        <v>299924</v>
      </c>
      <c r="AP27" s="14">
        <v>64120</v>
      </c>
      <c r="AQ27" s="14">
        <v>212215</v>
      </c>
      <c r="AR27" s="14">
        <v>326479</v>
      </c>
      <c r="AS27" s="14">
        <v>209738</v>
      </c>
      <c r="AT27" s="14">
        <v>276803</v>
      </c>
      <c r="AU27" s="14">
        <v>40117</v>
      </c>
      <c r="AV27" s="14">
        <v>103544</v>
      </c>
      <c r="AW27" s="14">
        <v>893702</v>
      </c>
      <c r="AX27" s="14">
        <v>457927</v>
      </c>
      <c r="AY27" s="14">
        <v>211203</v>
      </c>
      <c r="AZ27" s="14">
        <v>849607</v>
      </c>
      <c r="BA27" s="14">
        <v>77120</v>
      </c>
      <c r="BB27" s="14">
        <v>1390302</v>
      </c>
      <c r="BC27" s="14">
        <v>287517</v>
      </c>
      <c r="BD27" s="14">
        <v>1017656</v>
      </c>
      <c r="BE27" s="14">
        <v>145780</v>
      </c>
      <c r="BF27" s="14">
        <v>143967</v>
      </c>
      <c r="BG27" s="14">
        <v>856067</v>
      </c>
      <c r="BH27" s="14">
        <v>3359146</v>
      </c>
      <c r="BI27" s="14">
        <v>79131</v>
      </c>
      <c r="BJ27" s="14">
        <v>174344</v>
      </c>
      <c r="BK27" s="14">
        <v>370196</v>
      </c>
      <c r="BL27" s="14">
        <v>669152</v>
      </c>
      <c r="BM27" s="14">
        <v>712681</v>
      </c>
      <c r="BN27" s="14">
        <v>297862</v>
      </c>
      <c r="BO27" s="14">
        <v>394464</v>
      </c>
      <c r="BP27" s="14">
        <v>1145921</v>
      </c>
      <c r="BQ27" s="14">
        <v>1191484</v>
      </c>
      <c r="BR27" s="14">
        <v>659048</v>
      </c>
      <c r="BS27" s="14">
        <v>4681624</v>
      </c>
      <c r="BT27" s="14">
        <v>179881</v>
      </c>
      <c r="BU27" s="14">
        <v>447533</v>
      </c>
      <c r="BV27" s="14">
        <v>277619</v>
      </c>
      <c r="BW27" s="14">
        <v>2255052</v>
      </c>
      <c r="BX27" s="14">
        <v>4413012</v>
      </c>
      <c r="BY27" s="14">
        <v>1504592</v>
      </c>
      <c r="BZ27" s="14">
        <v>2164336</v>
      </c>
      <c r="CA27" s="14">
        <v>462689</v>
      </c>
      <c r="CB27" s="14">
        <v>208350</v>
      </c>
      <c r="CC27" s="14">
        <v>448088</v>
      </c>
      <c r="CD27" s="14">
        <v>270568</v>
      </c>
      <c r="CE27" s="14">
        <v>272193</v>
      </c>
      <c r="CF27" s="14">
        <v>1147340</v>
      </c>
      <c r="CG27" s="14">
        <v>1171825</v>
      </c>
      <c r="CH27" s="14">
        <v>1390302</v>
      </c>
      <c r="CI27" s="14">
        <v>558690</v>
      </c>
      <c r="CJ27" s="14">
        <v>352300</v>
      </c>
      <c r="CK27" s="14">
        <v>2702359</v>
      </c>
      <c r="CL27" s="14">
        <v>1233321</v>
      </c>
      <c r="CM27" s="14">
        <v>2089960</v>
      </c>
      <c r="CN27" s="14">
        <v>247687</v>
      </c>
      <c r="CO27" s="14">
        <v>2209410</v>
      </c>
      <c r="CP27" s="14">
        <v>447112</v>
      </c>
      <c r="CQ27" s="14">
        <v>745922</v>
      </c>
      <c r="CR27" s="14">
        <v>364039</v>
      </c>
      <c r="CS27" s="14">
        <v>1467974</v>
      </c>
      <c r="CT27" s="14">
        <v>933738</v>
      </c>
      <c r="CU27" s="14">
        <v>604320</v>
      </c>
      <c r="CV27" s="14">
        <v>3227769</v>
      </c>
      <c r="CW27" s="14">
        <v>261039</v>
      </c>
      <c r="CX27" s="14">
        <v>1117281</v>
      </c>
      <c r="CY27" s="14">
        <v>194832</v>
      </c>
      <c r="CZ27" s="14">
        <v>154973</v>
      </c>
      <c r="DA27" s="14">
        <v>659432</v>
      </c>
      <c r="DB27" s="14">
        <v>367256</v>
      </c>
      <c r="DC27" s="14">
        <v>1166414</v>
      </c>
      <c r="DD27" s="14">
        <v>955122</v>
      </c>
      <c r="DE27" s="14">
        <v>761194</v>
      </c>
      <c r="DF27" s="14">
        <v>1877933</v>
      </c>
      <c r="DG27" s="14">
        <v>539144</v>
      </c>
      <c r="DH27" s="14">
        <v>2069179</v>
      </c>
      <c r="DI27" s="14">
        <v>2291442</v>
      </c>
      <c r="DJ27" s="14">
        <v>2841154</v>
      </c>
      <c r="DK27" s="14">
        <v>1870275</v>
      </c>
      <c r="DL27" s="14">
        <v>336676</v>
      </c>
      <c r="DM27" s="14">
        <v>783565</v>
      </c>
      <c r="DN27" s="14">
        <v>678180</v>
      </c>
      <c r="DO27" s="14">
        <v>280860</v>
      </c>
      <c r="DP27" s="14">
        <v>432143</v>
      </c>
      <c r="DQ27" s="14">
        <v>652814</v>
      </c>
      <c r="DR27" s="14">
        <v>282347</v>
      </c>
      <c r="DS27" s="14">
        <v>824372</v>
      </c>
      <c r="DT27" s="14">
        <v>2092211</v>
      </c>
      <c r="DU27" s="14">
        <v>253129</v>
      </c>
      <c r="DV27" s="14">
        <v>1940937</v>
      </c>
      <c r="DW27" s="14">
        <v>1620845</v>
      </c>
      <c r="DX27" s="14">
        <v>118187</v>
      </c>
      <c r="DY27" s="14">
        <v>588954</v>
      </c>
      <c r="DZ27" s="14">
        <v>149228</v>
      </c>
      <c r="EA27" s="14">
        <v>4700328</v>
      </c>
      <c r="EB27" s="14">
        <v>262589</v>
      </c>
      <c r="EC27" s="14">
        <v>900165</v>
      </c>
      <c r="ED27" s="14">
        <v>92243</v>
      </c>
      <c r="EE27" s="14">
        <v>78740</v>
      </c>
      <c r="EF27" s="14">
        <v>154264</v>
      </c>
      <c r="EG27" s="14">
        <v>1868829</v>
      </c>
      <c r="EH27" s="14">
        <v>461689</v>
      </c>
      <c r="EI27" s="14">
        <v>161688</v>
      </c>
      <c r="EJ27" s="14">
        <v>141029</v>
      </c>
      <c r="EK27" s="14">
        <v>1158831</v>
      </c>
      <c r="EL27" s="14">
        <v>199167</v>
      </c>
      <c r="EM27" s="7">
        <f>SUM(D27:EL27)</f>
        <v>115323071</v>
      </c>
      <c r="EO27" s="148"/>
    </row>
    <row r="28" spans="1:146">
      <c r="B28" s="30"/>
      <c r="C28" s="3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146"/>
      <c r="EP28" s="9"/>
    </row>
    <row r="29" spans="1:146" s="60" customFormat="1">
      <c r="B29" s="61" t="s">
        <v>27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59"/>
      <c r="EN29" s="59"/>
      <c r="EO29" s="145"/>
      <c r="EP29" s="59"/>
    </row>
    <row r="30" spans="1:146">
      <c r="A30" s="174" t="s">
        <v>91</v>
      </c>
      <c r="B30" s="34" t="s">
        <v>13</v>
      </c>
      <c r="C30" s="34" t="s">
        <v>28</v>
      </c>
      <c r="D30" s="21">
        <v>0</v>
      </c>
      <c r="E30" s="21">
        <v>2764</v>
      </c>
      <c r="F30" s="21">
        <v>1245</v>
      </c>
      <c r="G30" s="21">
        <v>0</v>
      </c>
      <c r="H30" s="21">
        <v>24766</v>
      </c>
      <c r="I30" s="21">
        <v>8361</v>
      </c>
      <c r="J30" s="21">
        <v>1722</v>
      </c>
      <c r="K30" s="21">
        <v>336</v>
      </c>
      <c r="L30" s="21"/>
      <c r="M30" s="21">
        <v>4230</v>
      </c>
      <c r="N30" s="21">
        <v>2279</v>
      </c>
      <c r="O30" s="21">
        <v>0</v>
      </c>
      <c r="P30" s="21">
        <v>164.11</v>
      </c>
      <c r="Q30" s="21">
        <v>0</v>
      </c>
      <c r="R30" s="21">
        <v>0</v>
      </c>
      <c r="S30" s="21">
        <v>4259</v>
      </c>
      <c r="T30" s="21">
        <v>301</v>
      </c>
      <c r="U30" s="21">
        <v>4339</v>
      </c>
      <c r="V30" s="21"/>
      <c r="W30" s="21">
        <v>0</v>
      </c>
      <c r="X30" s="21">
        <v>3631</v>
      </c>
      <c r="Y30" s="21">
        <v>22351</v>
      </c>
      <c r="Z30" s="32">
        <v>9151</v>
      </c>
      <c r="AA30" s="21"/>
      <c r="AB30" s="21">
        <v>488</v>
      </c>
      <c r="AC30" s="21"/>
      <c r="AD30" s="21"/>
      <c r="AE30" s="21">
        <v>19444</v>
      </c>
      <c r="AF30" s="21">
        <v>3313</v>
      </c>
      <c r="AG30" s="21">
        <v>11314</v>
      </c>
      <c r="AH30" s="21">
        <v>0</v>
      </c>
      <c r="AI30" s="21">
        <v>0</v>
      </c>
      <c r="AJ30" s="21">
        <v>2177</v>
      </c>
      <c r="AK30" s="21">
        <v>11031</v>
      </c>
      <c r="AL30" s="21">
        <v>13088</v>
      </c>
      <c r="AM30" s="21">
        <v>10102</v>
      </c>
      <c r="AN30" s="21">
        <v>3235</v>
      </c>
      <c r="AO30" s="21">
        <v>5158</v>
      </c>
      <c r="AP30" s="21"/>
      <c r="AQ30" s="21">
        <v>-22</v>
      </c>
      <c r="AR30" s="21">
        <v>418.4</v>
      </c>
      <c r="AS30" s="21">
        <v>688</v>
      </c>
      <c r="AT30" s="21">
        <v>647</v>
      </c>
      <c r="AU30" s="21">
        <v>67</v>
      </c>
      <c r="AV30" s="21">
        <v>218.1</v>
      </c>
      <c r="AW30" s="21">
        <v>12262</v>
      </c>
      <c r="AX30" s="21">
        <v>561</v>
      </c>
      <c r="AY30" s="21"/>
      <c r="AZ30" s="21"/>
      <c r="BA30" s="21"/>
      <c r="BB30" s="21">
        <v>2528</v>
      </c>
      <c r="BC30" s="21">
        <v>240</v>
      </c>
      <c r="BD30" s="21">
        <v>269.60000000000002</v>
      </c>
      <c r="BE30" s="21">
        <v>528</v>
      </c>
      <c r="BF30" s="21">
        <v>2157</v>
      </c>
      <c r="BG30" s="21">
        <v>660</v>
      </c>
      <c r="BH30" s="21">
        <v>57690</v>
      </c>
      <c r="BI30" s="21">
        <v>85.47</v>
      </c>
      <c r="BJ30" s="21">
        <v>231</v>
      </c>
      <c r="BK30" s="32">
        <v>6568.9</v>
      </c>
      <c r="BL30" s="21"/>
      <c r="BM30" s="21"/>
      <c r="BN30" s="21"/>
      <c r="BO30" s="21"/>
      <c r="BP30" s="21">
        <v>320.8</v>
      </c>
      <c r="BQ30" s="21">
        <v>6584</v>
      </c>
      <c r="BR30" s="21"/>
      <c r="BS30" s="21"/>
      <c r="BT30" s="21"/>
      <c r="BU30" s="21">
        <v>5943.1</v>
      </c>
      <c r="BV30" s="21">
        <v>1216</v>
      </c>
      <c r="BW30" s="21">
        <v>0</v>
      </c>
      <c r="BX30" s="21"/>
      <c r="BY30" s="21">
        <v>1812</v>
      </c>
      <c r="BZ30" s="21">
        <v>1416</v>
      </c>
      <c r="CA30" s="21">
        <v>3103</v>
      </c>
      <c r="CB30" s="21">
        <v>0</v>
      </c>
      <c r="CC30" s="21"/>
      <c r="CD30" s="21">
        <v>854</v>
      </c>
      <c r="CE30" s="21">
        <v>0</v>
      </c>
      <c r="CF30" s="21">
        <v>5161</v>
      </c>
      <c r="CG30" s="21"/>
      <c r="CH30" s="21">
        <v>2528</v>
      </c>
      <c r="CI30" s="21">
        <v>0</v>
      </c>
      <c r="CJ30" s="21">
        <v>3569</v>
      </c>
      <c r="CK30" s="21"/>
      <c r="CL30" s="21">
        <v>1535</v>
      </c>
      <c r="CM30" s="21">
        <v>58542</v>
      </c>
      <c r="CN30" s="21">
        <v>177</v>
      </c>
      <c r="CO30" s="21">
        <v>10840</v>
      </c>
      <c r="CP30" s="21">
        <v>3548</v>
      </c>
      <c r="CQ30" s="21">
        <v>2876</v>
      </c>
      <c r="CR30" s="21"/>
      <c r="CS30" s="21">
        <v>19998</v>
      </c>
      <c r="CT30" s="21">
        <v>16312</v>
      </c>
      <c r="CU30" s="21">
        <v>4070</v>
      </c>
      <c r="CV30" s="21">
        <v>14246</v>
      </c>
      <c r="CW30" s="21">
        <v>5260.5</v>
      </c>
      <c r="CX30" s="21">
        <v>13530.7</v>
      </c>
      <c r="CY30" s="32">
        <v>2846</v>
      </c>
      <c r="CZ30" s="21">
        <v>2605</v>
      </c>
      <c r="DA30" s="21">
        <v>4591</v>
      </c>
      <c r="DB30" s="21"/>
      <c r="DC30" s="21">
        <v>7641</v>
      </c>
      <c r="DD30" s="21">
        <v>437</v>
      </c>
      <c r="DE30" s="21">
        <v>0</v>
      </c>
      <c r="DF30" s="21">
        <v>1846</v>
      </c>
      <c r="DG30" s="21">
        <v>10325</v>
      </c>
      <c r="DH30" s="21"/>
      <c r="DI30" s="21">
        <v>0</v>
      </c>
      <c r="DJ30" s="21">
        <v>1633</v>
      </c>
      <c r="DK30" s="21">
        <v>924</v>
      </c>
      <c r="DL30" s="21">
        <v>3171</v>
      </c>
      <c r="DM30" s="21"/>
      <c r="DN30" s="21"/>
      <c r="DO30" s="21">
        <v>0</v>
      </c>
      <c r="DP30" s="21">
        <v>3886</v>
      </c>
      <c r="DQ30" s="21">
        <v>8863</v>
      </c>
      <c r="DR30" s="21"/>
      <c r="DS30" s="21">
        <v>8556</v>
      </c>
      <c r="DT30" s="21">
        <v>3307</v>
      </c>
      <c r="DU30" s="21"/>
      <c r="DV30" s="21">
        <v>10961</v>
      </c>
      <c r="DW30" s="21">
        <v>1973</v>
      </c>
      <c r="DX30" s="21"/>
      <c r="DY30" s="21">
        <v>405</v>
      </c>
      <c r="DZ30" s="21"/>
      <c r="EA30" s="21">
        <v>17192</v>
      </c>
      <c r="EB30" s="21">
        <v>7509</v>
      </c>
      <c r="EC30" s="21"/>
      <c r="ED30" s="21">
        <v>1086</v>
      </c>
      <c r="EE30" s="21">
        <v>356</v>
      </c>
      <c r="EF30" s="21"/>
      <c r="EG30" s="21">
        <v>3025</v>
      </c>
      <c r="EH30" s="21"/>
      <c r="EI30" s="21"/>
      <c r="EJ30" s="21"/>
      <c r="EK30" s="21">
        <v>9564</v>
      </c>
      <c r="EL30" s="21">
        <v>1166</v>
      </c>
      <c r="EM30" s="40">
        <f>SUM(D30:EL30)</f>
        <v>552356.67999999993</v>
      </c>
      <c r="EN30" s="9"/>
      <c r="EO30" s="146"/>
      <c r="EP30" s="9"/>
    </row>
    <row r="31" spans="1:146">
      <c r="A31" s="175"/>
      <c r="B31" s="33" t="s">
        <v>14</v>
      </c>
      <c r="C31" s="21" t="s">
        <v>29</v>
      </c>
      <c r="D31" s="21">
        <v>1503185</v>
      </c>
      <c r="E31" s="21">
        <v>2213701</v>
      </c>
      <c r="F31" s="21">
        <v>13211362</v>
      </c>
      <c r="G31" s="21">
        <v>7494567</v>
      </c>
      <c r="H31" s="21">
        <v>8307205</v>
      </c>
      <c r="I31" s="21">
        <v>2984533</v>
      </c>
      <c r="J31" s="21">
        <v>806498</v>
      </c>
      <c r="K31" s="21">
        <v>1203329</v>
      </c>
      <c r="L31" s="21">
        <v>1554742</v>
      </c>
      <c r="M31" s="21">
        <v>2833117</v>
      </c>
      <c r="N31" s="21">
        <v>1633149</v>
      </c>
      <c r="O31" s="21">
        <v>3933703</v>
      </c>
      <c r="P31" s="21">
        <v>1137663</v>
      </c>
      <c r="Q31" s="21">
        <v>2366111</v>
      </c>
      <c r="R31" s="21">
        <v>200339</v>
      </c>
      <c r="S31" s="21">
        <v>26105755</v>
      </c>
      <c r="T31" s="21">
        <v>3262049</v>
      </c>
      <c r="U31" s="21">
        <v>8411479</v>
      </c>
      <c r="V31" s="21">
        <v>12103069</v>
      </c>
      <c r="W31" s="21">
        <v>2324482</v>
      </c>
      <c r="X31" s="21">
        <v>3397276</v>
      </c>
      <c r="Y31" s="21">
        <v>10435007</v>
      </c>
      <c r="Z31" s="21">
        <v>3178481</v>
      </c>
      <c r="AA31" s="21">
        <v>1312254</v>
      </c>
      <c r="AB31" s="21">
        <v>2176730</v>
      </c>
      <c r="AC31" s="21"/>
      <c r="AD31" s="21">
        <v>1810112</v>
      </c>
      <c r="AE31" s="21">
        <v>10385664</v>
      </c>
      <c r="AF31" s="21">
        <v>2234635</v>
      </c>
      <c r="AG31" s="21">
        <v>7767013</v>
      </c>
      <c r="AH31" s="21">
        <v>318247</v>
      </c>
      <c r="AI31" s="21">
        <v>2605459</v>
      </c>
      <c r="AJ31" s="21">
        <v>452592</v>
      </c>
      <c r="AK31" s="21">
        <v>7086150</v>
      </c>
      <c r="AL31" s="21">
        <v>6634093</v>
      </c>
      <c r="AM31" s="21">
        <v>4472031</v>
      </c>
      <c r="AN31" s="21">
        <v>1536611</v>
      </c>
      <c r="AO31" s="21">
        <v>2800922</v>
      </c>
      <c r="AP31" s="21">
        <v>554616</v>
      </c>
      <c r="AQ31" s="21">
        <v>1123779</v>
      </c>
      <c r="AR31" s="21">
        <v>4100573</v>
      </c>
      <c r="AS31" s="21">
        <v>4097397</v>
      </c>
      <c r="AT31" s="21">
        <v>2450949</v>
      </c>
      <c r="AU31" s="21">
        <v>452506</v>
      </c>
      <c r="AV31" s="21">
        <v>1699256</v>
      </c>
      <c r="AW31" s="21">
        <v>5118342</v>
      </c>
      <c r="AX31" s="21">
        <v>1790931</v>
      </c>
      <c r="AY31" s="21">
        <v>4363552</v>
      </c>
      <c r="AZ31" s="21">
        <v>8198586</v>
      </c>
      <c r="BA31" s="21">
        <v>729994</v>
      </c>
      <c r="BB31" s="21">
        <v>3035661</v>
      </c>
      <c r="BC31" s="21">
        <v>1020078</v>
      </c>
      <c r="BD31" s="21">
        <v>4470922</v>
      </c>
      <c r="BE31" s="21">
        <v>821824</v>
      </c>
      <c r="BF31" s="21">
        <v>1487538</v>
      </c>
      <c r="BG31" s="21">
        <v>2647342</v>
      </c>
      <c r="BH31" s="21">
        <v>31463865</v>
      </c>
      <c r="BI31" s="21">
        <v>383605</v>
      </c>
      <c r="BJ31" s="21">
        <v>1395273</v>
      </c>
      <c r="BK31" s="21">
        <v>4607472</v>
      </c>
      <c r="BL31" s="21">
        <v>1446492</v>
      </c>
      <c r="BM31" s="21">
        <v>8637858</v>
      </c>
      <c r="BN31" s="21">
        <v>617713</v>
      </c>
      <c r="BO31" s="21">
        <v>802198</v>
      </c>
      <c r="BP31" s="21">
        <v>339087</v>
      </c>
      <c r="BQ31" s="21">
        <v>7841319</v>
      </c>
      <c r="BR31" s="21">
        <v>1651305</v>
      </c>
      <c r="BS31" s="21">
        <v>37133186</v>
      </c>
      <c r="BT31" s="21">
        <v>1199795</v>
      </c>
      <c r="BU31" s="21">
        <v>3116521</v>
      </c>
      <c r="BV31" s="21">
        <v>3867243</v>
      </c>
      <c r="BW31" s="21">
        <v>1782099</v>
      </c>
      <c r="BX31" s="21">
        <v>1519144</v>
      </c>
      <c r="BY31" s="21">
        <v>3466467</v>
      </c>
      <c r="BZ31" s="21">
        <v>2317857</v>
      </c>
      <c r="CA31" s="21">
        <v>1760476</v>
      </c>
      <c r="CB31" s="21">
        <v>0</v>
      </c>
      <c r="CC31" s="21">
        <v>2270002</v>
      </c>
      <c r="CD31" s="21">
        <v>3333227</v>
      </c>
      <c r="CE31" s="21">
        <v>3059331</v>
      </c>
      <c r="CF31" s="21">
        <v>2084578</v>
      </c>
      <c r="CG31" s="21">
        <v>18678114</v>
      </c>
      <c r="CH31" s="21">
        <v>3035661</v>
      </c>
      <c r="CI31" s="21">
        <v>1390630</v>
      </c>
      <c r="CJ31" s="21">
        <v>4575722</v>
      </c>
      <c r="CK31" s="21">
        <v>7355264</v>
      </c>
      <c r="CL31" s="21">
        <v>10425000</v>
      </c>
      <c r="CM31" s="21">
        <v>36059043</v>
      </c>
      <c r="CN31" s="21">
        <v>1452594</v>
      </c>
      <c r="CO31" s="21">
        <v>11067288</v>
      </c>
      <c r="CP31" s="21">
        <v>1561319</v>
      </c>
      <c r="CQ31" s="21">
        <v>7447250</v>
      </c>
      <c r="CR31" s="21">
        <v>4160317</v>
      </c>
      <c r="CS31" s="21">
        <v>9047360</v>
      </c>
      <c r="CT31" s="21">
        <v>7954442</v>
      </c>
      <c r="CU31" s="21">
        <v>3916066</v>
      </c>
      <c r="CV31" s="21">
        <v>11836096</v>
      </c>
      <c r="CW31" s="21">
        <v>1674413</v>
      </c>
      <c r="CX31" s="21">
        <v>6882526</v>
      </c>
      <c r="CY31" s="21">
        <v>1289911</v>
      </c>
      <c r="CZ31" s="21">
        <v>2961193</v>
      </c>
      <c r="DA31" s="21">
        <v>4678444</v>
      </c>
      <c r="DB31" s="21">
        <v>4458617</v>
      </c>
      <c r="DC31" s="21">
        <v>9318303</v>
      </c>
      <c r="DD31" s="21">
        <v>6101770</v>
      </c>
      <c r="DE31" s="21">
        <v>-2074487</v>
      </c>
      <c r="DF31" s="21">
        <v>10313108</v>
      </c>
      <c r="DG31" s="21">
        <v>7638739</v>
      </c>
      <c r="DH31" s="21"/>
      <c r="DI31" s="21">
        <v>-10859335</v>
      </c>
      <c r="DJ31" s="21">
        <v>6486408</v>
      </c>
      <c r="DK31" s="21">
        <v>6743978</v>
      </c>
      <c r="DL31" s="21">
        <v>2243072</v>
      </c>
      <c r="DM31" s="21">
        <v>1334834</v>
      </c>
      <c r="DN31" s="21">
        <v>1365385</v>
      </c>
      <c r="DO31" s="21">
        <v>2257988</v>
      </c>
      <c r="DP31" s="21">
        <v>1900150</v>
      </c>
      <c r="DQ31" s="21">
        <v>6159308</v>
      </c>
      <c r="DR31" s="21">
        <v>27070</v>
      </c>
      <c r="DS31" s="21">
        <v>7044628</v>
      </c>
      <c r="DT31" s="21">
        <v>13811518</v>
      </c>
      <c r="DU31" s="21">
        <v>1137166</v>
      </c>
      <c r="DV31" s="21">
        <v>7383587</v>
      </c>
      <c r="DW31" s="21">
        <v>1653935</v>
      </c>
      <c r="DX31" s="21">
        <v>1047898</v>
      </c>
      <c r="DY31" s="21">
        <v>4484893</v>
      </c>
      <c r="DZ31" s="21">
        <v>959899</v>
      </c>
      <c r="EA31" s="21">
        <v>7396041</v>
      </c>
      <c r="EB31" s="21">
        <v>2390681</v>
      </c>
      <c r="EC31" s="21">
        <v>-590101</v>
      </c>
      <c r="ED31" s="21">
        <v>640388</v>
      </c>
      <c r="EE31" s="21">
        <v>235736</v>
      </c>
      <c r="EF31" s="21">
        <v>913857</v>
      </c>
      <c r="EG31" s="21">
        <v>1883226</v>
      </c>
      <c r="EH31" s="21">
        <v>1473079</v>
      </c>
      <c r="EI31" s="21">
        <v>369118</v>
      </c>
      <c r="EJ31" s="21">
        <v>1288029</v>
      </c>
      <c r="EK31" s="21">
        <v>9700226</v>
      </c>
      <c r="EL31" s="21">
        <v>780306</v>
      </c>
      <c r="EM31" s="40">
        <f>SUM(D31:EL31)*0.003413</f>
        <v>2120568.3852849999</v>
      </c>
      <c r="EN31" s="9" t="s">
        <v>34</v>
      </c>
      <c r="EO31" s="146"/>
      <c r="EP31" s="9"/>
    </row>
    <row r="32" spans="1:146">
      <c r="A32" s="175"/>
      <c r="B32" s="34" t="s">
        <v>15</v>
      </c>
      <c r="C32" s="22" t="s">
        <v>33</v>
      </c>
      <c r="D32" s="21">
        <v>0</v>
      </c>
      <c r="E32" s="21"/>
      <c r="F32" s="21">
        <v>0</v>
      </c>
      <c r="G32" s="21">
        <v>0</v>
      </c>
      <c r="H32" s="21"/>
      <c r="I32" s="21"/>
      <c r="J32" s="21">
        <v>0</v>
      </c>
      <c r="K32" s="21">
        <v>0</v>
      </c>
      <c r="L32" s="21"/>
      <c r="M32" s="21"/>
      <c r="N32" s="21"/>
      <c r="O32" s="21">
        <v>0</v>
      </c>
      <c r="P32" s="21">
        <v>0</v>
      </c>
      <c r="Q32" s="21">
        <v>0</v>
      </c>
      <c r="R32" s="21">
        <v>0</v>
      </c>
      <c r="S32" s="21"/>
      <c r="T32" s="21">
        <v>0</v>
      </c>
      <c r="U32" s="21"/>
      <c r="V32" s="21"/>
      <c r="W32" s="21">
        <v>0</v>
      </c>
      <c r="X32" s="21">
        <v>0</v>
      </c>
      <c r="Y32" s="21"/>
      <c r="Z32" s="50">
        <v>0</v>
      </c>
      <c r="AA32" s="21"/>
      <c r="AB32" s="21"/>
      <c r="AC32" s="21"/>
      <c r="AD32" s="21"/>
      <c r="AE32" s="21">
        <v>0</v>
      </c>
      <c r="AF32" s="21">
        <v>33888</v>
      </c>
      <c r="AG32" s="21">
        <v>19899</v>
      </c>
      <c r="AH32" s="21">
        <v>0</v>
      </c>
      <c r="AI32" s="21">
        <v>11936</v>
      </c>
      <c r="AJ32" s="21">
        <v>0</v>
      </c>
      <c r="AK32" s="21">
        <v>0</v>
      </c>
      <c r="AL32" s="21">
        <v>19191</v>
      </c>
      <c r="AM32" s="21"/>
      <c r="AN32" s="21">
        <v>0</v>
      </c>
      <c r="AO32" s="21">
        <v>0</v>
      </c>
      <c r="AP32" s="21"/>
      <c r="AQ32" s="21"/>
      <c r="AR32" s="21">
        <v>0</v>
      </c>
      <c r="AS32" s="21">
        <v>0</v>
      </c>
      <c r="AT32" s="21"/>
      <c r="AU32" s="21"/>
      <c r="AV32" s="21">
        <v>0</v>
      </c>
      <c r="AW32" s="21">
        <v>0</v>
      </c>
      <c r="AX32" s="21"/>
      <c r="AY32" s="21"/>
      <c r="AZ32" s="21"/>
      <c r="BA32" s="21"/>
      <c r="BB32" s="21"/>
      <c r="BC32" s="21"/>
      <c r="BD32" s="21">
        <v>77471</v>
      </c>
      <c r="BE32" s="21">
        <v>0</v>
      </c>
      <c r="BF32" s="21"/>
      <c r="BG32" s="21"/>
      <c r="BH32" s="21"/>
      <c r="BI32" s="21"/>
      <c r="BJ32" s="21"/>
      <c r="BK32" s="50">
        <v>7588</v>
      </c>
      <c r="BL32" s="21"/>
      <c r="BM32" s="21"/>
      <c r="BN32" s="21"/>
      <c r="BO32" s="21"/>
      <c r="BP32" s="21">
        <v>68775</v>
      </c>
      <c r="BQ32" s="21"/>
      <c r="BR32" s="21"/>
      <c r="BS32" s="21"/>
      <c r="BT32" s="21"/>
      <c r="BU32" s="21">
        <v>0</v>
      </c>
      <c r="BV32" s="21">
        <v>0</v>
      </c>
      <c r="BW32" s="21">
        <v>0</v>
      </c>
      <c r="BX32" s="21"/>
      <c r="BY32" s="21">
        <v>0</v>
      </c>
      <c r="BZ32" s="21">
        <v>35654</v>
      </c>
      <c r="CA32" s="21">
        <v>0</v>
      </c>
      <c r="CB32" s="21">
        <v>18628</v>
      </c>
      <c r="CC32" s="21"/>
      <c r="CD32" s="21"/>
      <c r="CE32" s="21">
        <v>0</v>
      </c>
      <c r="CF32" s="21">
        <v>0</v>
      </c>
      <c r="CG32" s="21">
        <v>946</v>
      </c>
      <c r="CH32" s="21">
        <v>0</v>
      </c>
      <c r="CI32" s="21">
        <v>10845.414000000001</v>
      </c>
      <c r="CJ32" s="21"/>
      <c r="CK32" s="21"/>
      <c r="CL32" s="21"/>
      <c r="CM32" s="21">
        <v>-622359</v>
      </c>
      <c r="CN32" s="21"/>
      <c r="CO32" s="21"/>
      <c r="CP32" s="21">
        <v>0</v>
      </c>
      <c r="CQ32" s="21">
        <v>0</v>
      </c>
      <c r="CR32" s="21">
        <v>37299</v>
      </c>
      <c r="CS32" s="21">
        <v>0</v>
      </c>
      <c r="CT32" s="21">
        <v>0</v>
      </c>
      <c r="CU32" s="21"/>
      <c r="CV32" s="21">
        <v>108317</v>
      </c>
      <c r="CW32" s="21">
        <v>0</v>
      </c>
      <c r="CX32" s="21">
        <v>0</v>
      </c>
      <c r="CY32" s="50">
        <v>0</v>
      </c>
      <c r="CZ32" s="21">
        <v>1180</v>
      </c>
      <c r="DA32" s="21"/>
      <c r="DB32" s="21"/>
      <c r="DC32" s="21"/>
      <c r="DD32" s="21"/>
      <c r="DE32" s="21">
        <v>43594</v>
      </c>
      <c r="DF32" s="21">
        <v>0</v>
      </c>
      <c r="DG32" s="21"/>
      <c r="DH32" s="21"/>
      <c r="DI32" s="21">
        <v>0</v>
      </c>
      <c r="DJ32" s="21"/>
      <c r="DK32" s="21">
        <v>46618</v>
      </c>
      <c r="DL32" s="21">
        <v>0</v>
      </c>
      <c r="DM32" s="21"/>
      <c r="DN32" s="21"/>
      <c r="DO32" s="21">
        <v>0</v>
      </c>
      <c r="DP32" s="21">
        <v>0</v>
      </c>
      <c r="DQ32" s="21">
        <v>0</v>
      </c>
      <c r="DR32" s="21"/>
      <c r="DS32" s="21">
        <v>0</v>
      </c>
      <c r="DT32" s="21">
        <v>0</v>
      </c>
      <c r="DU32" s="21">
        <v>33694</v>
      </c>
      <c r="DV32" s="21">
        <v>18908</v>
      </c>
      <c r="DW32" s="21"/>
      <c r="DX32" s="21"/>
      <c r="DY32" s="21">
        <v>0</v>
      </c>
      <c r="DZ32" s="21"/>
      <c r="EA32" s="21">
        <v>190893</v>
      </c>
      <c r="EB32" s="21"/>
      <c r="EC32" s="21"/>
      <c r="ED32" s="21"/>
      <c r="EE32" s="21"/>
      <c r="EF32" s="21"/>
      <c r="EG32" s="21">
        <v>75662</v>
      </c>
      <c r="EH32" s="21">
        <v>0</v>
      </c>
      <c r="EI32" s="21">
        <v>10252</v>
      </c>
      <c r="EJ32" s="21"/>
      <c r="EK32" s="21"/>
      <c r="EL32" s="21">
        <v>7236</v>
      </c>
      <c r="EM32" s="40">
        <f t="shared" ref="EM32:EM39" si="1">SUM(D32:EL32)</f>
        <v>256115.41399999999</v>
      </c>
      <c r="EN32" s="9" t="s">
        <v>34</v>
      </c>
      <c r="EO32" s="146"/>
      <c r="EP32" s="9"/>
    </row>
    <row r="33" spans="1:146" s="9" customFormat="1">
      <c r="A33" s="175"/>
      <c r="B33" s="12" t="s">
        <v>16</v>
      </c>
      <c r="C33" s="21" t="s">
        <v>30</v>
      </c>
      <c r="D33" s="13">
        <v>36895.699999999997</v>
      </c>
      <c r="E33" s="13">
        <v>14817.6</v>
      </c>
      <c r="F33" s="13">
        <v>53093</v>
      </c>
      <c r="G33" s="13">
        <v>0</v>
      </c>
      <c r="H33" s="13">
        <v>-3940</v>
      </c>
      <c r="I33" s="13"/>
      <c r="J33" s="13">
        <v>0</v>
      </c>
      <c r="K33" s="13">
        <v>0</v>
      </c>
      <c r="L33" s="13">
        <v>5522.5</v>
      </c>
      <c r="M33" s="13">
        <v>13753.6</v>
      </c>
      <c r="N33" s="13"/>
      <c r="O33" s="13">
        <v>8225.7999999999993</v>
      </c>
      <c r="P33" s="13">
        <v>0</v>
      </c>
      <c r="Q33" s="13">
        <v>11901.6</v>
      </c>
      <c r="R33" s="13">
        <v>16194.2</v>
      </c>
      <c r="S33" s="13">
        <v>-209568</v>
      </c>
      <c r="T33" s="13">
        <v>1642.0000000000018</v>
      </c>
      <c r="U33" s="13">
        <v>1161</v>
      </c>
      <c r="V33" s="13">
        <v>157423</v>
      </c>
      <c r="W33" s="13">
        <v>13405.6</v>
      </c>
      <c r="X33" s="13">
        <v>-1057.9000000000001</v>
      </c>
      <c r="Y33" s="13">
        <v>1626.6</v>
      </c>
      <c r="Z33" s="13">
        <v>-219</v>
      </c>
      <c r="AA33" s="13">
        <v>1150</v>
      </c>
      <c r="AB33" s="13">
        <v>623.4</v>
      </c>
      <c r="AC33" s="13"/>
      <c r="AD33" s="13"/>
      <c r="AE33" s="13">
        <v>-40638.200000000004</v>
      </c>
      <c r="AF33" s="13">
        <v>4023</v>
      </c>
      <c r="AG33" s="13">
        <v>21748</v>
      </c>
      <c r="AH33" s="13">
        <v>5755.8000000000011</v>
      </c>
      <c r="AI33" s="13">
        <v>0</v>
      </c>
      <c r="AJ33" s="13">
        <v>34650.700000000004</v>
      </c>
      <c r="AK33" s="13">
        <v>4697.9000000000005</v>
      </c>
      <c r="AL33" s="13">
        <v>44432.127999999997</v>
      </c>
      <c r="AM33" s="13">
        <v>191511</v>
      </c>
      <c r="AN33" s="13">
        <v>12805.900000000001</v>
      </c>
      <c r="AO33" s="13">
        <v>21090.820000000003</v>
      </c>
      <c r="AP33" s="13">
        <v>-24</v>
      </c>
      <c r="AQ33" s="13">
        <v>19052</v>
      </c>
      <c r="AR33" s="13">
        <v>22239</v>
      </c>
      <c r="AS33" s="13">
        <v>5704</v>
      </c>
      <c r="AT33" s="13">
        <v>2772</v>
      </c>
      <c r="AU33" s="13">
        <v>3435.3</v>
      </c>
      <c r="AV33" s="13">
        <v>2817.6</v>
      </c>
      <c r="AW33" s="13">
        <v>30660.5</v>
      </c>
      <c r="AX33" s="13">
        <v>5639</v>
      </c>
      <c r="AY33" s="13">
        <v>-10853.7</v>
      </c>
      <c r="AZ33" s="13">
        <v>-1662</v>
      </c>
      <c r="BA33" s="13"/>
      <c r="BB33" s="13">
        <v>19211</v>
      </c>
      <c r="BC33" s="13">
        <v>22325</v>
      </c>
      <c r="BD33" s="13">
        <v>4789</v>
      </c>
      <c r="BE33" s="13">
        <v>9075.0999999999985</v>
      </c>
      <c r="BF33" s="13">
        <v>-13146.900000000001</v>
      </c>
      <c r="BG33" s="13">
        <v>39648</v>
      </c>
      <c r="BH33" s="13"/>
      <c r="BI33" s="13">
        <v>1844.8</v>
      </c>
      <c r="BJ33" s="13">
        <v>-380</v>
      </c>
      <c r="BK33" s="13"/>
      <c r="BL33" s="13">
        <v>16542</v>
      </c>
      <c r="BM33" s="13"/>
      <c r="BN33" s="13"/>
      <c r="BO33" s="13">
        <v>12198</v>
      </c>
      <c r="BP33" s="13">
        <v>-3549.7</v>
      </c>
      <c r="BQ33" s="13">
        <v>3991</v>
      </c>
      <c r="BR33" s="13"/>
      <c r="BS33" s="13">
        <v>-202600</v>
      </c>
      <c r="BT33" s="13">
        <v>-5989</v>
      </c>
      <c r="BU33" s="13">
        <v>11451.1</v>
      </c>
      <c r="BV33" s="13">
        <v>0</v>
      </c>
      <c r="BW33" s="13">
        <v>-370103</v>
      </c>
      <c r="BX33" s="13">
        <v>589460</v>
      </c>
      <c r="BY33" s="13">
        <v>112686</v>
      </c>
      <c r="BZ33" s="13">
        <v>0</v>
      </c>
      <c r="CA33" s="13">
        <v>0.5</v>
      </c>
      <c r="CB33" s="13">
        <v>0</v>
      </c>
      <c r="CC33" s="13">
        <v>16893</v>
      </c>
      <c r="CD33" s="13">
        <v>14618</v>
      </c>
      <c r="CE33" s="13">
        <v>35</v>
      </c>
      <c r="CF33" s="13">
        <v>6043</v>
      </c>
      <c r="CG33" s="13">
        <v>0</v>
      </c>
      <c r="CH33" s="13">
        <v>19211</v>
      </c>
      <c r="CI33" s="13">
        <v>3342</v>
      </c>
      <c r="CJ33" s="13"/>
      <c r="CK33" s="13">
        <v>5011</v>
      </c>
      <c r="CL33" s="13">
        <v>46450</v>
      </c>
      <c r="CM33" s="13">
        <v>0</v>
      </c>
      <c r="CN33" s="13">
        <v>10844</v>
      </c>
      <c r="CO33" s="13">
        <v>113867</v>
      </c>
      <c r="CP33" s="13">
        <v>0</v>
      </c>
      <c r="CQ33" s="13">
        <v>-47587</v>
      </c>
      <c r="CR33" s="13">
        <v>-17596</v>
      </c>
      <c r="CS33" s="13">
        <v>26136</v>
      </c>
      <c r="CT33" s="13">
        <v>6064</v>
      </c>
      <c r="CU33" s="13">
        <v>1230</v>
      </c>
      <c r="CV33" s="13">
        <v>-48454</v>
      </c>
      <c r="CW33" s="13">
        <v>0</v>
      </c>
      <c r="CX33" s="13">
        <v>322</v>
      </c>
      <c r="CY33" s="13">
        <v>165</v>
      </c>
      <c r="CZ33" s="13">
        <v>0</v>
      </c>
      <c r="DA33" s="13">
        <v>26002</v>
      </c>
      <c r="DB33" s="13"/>
      <c r="DC33" s="13">
        <v>23683</v>
      </c>
      <c r="DD33" s="13">
        <v>41390</v>
      </c>
      <c r="DE33" s="13">
        <v>0</v>
      </c>
      <c r="DF33" s="13">
        <v>9252</v>
      </c>
      <c r="DG33" s="13">
        <v>4403</v>
      </c>
      <c r="DH33" s="13"/>
      <c r="DI33" s="13">
        <v>1904</v>
      </c>
      <c r="DJ33" s="13">
        <v>18972</v>
      </c>
      <c r="DK33" s="13">
        <v>14414</v>
      </c>
      <c r="DL33" s="13">
        <v>-6205</v>
      </c>
      <c r="DM33" s="13">
        <v>-11714</v>
      </c>
      <c r="DN33" s="13">
        <v>-6471</v>
      </c>
      <c r="DO33" s="13">
        <v>6095</v>
      </c>
      <c r="DP33" s="13">
        <v>12033</v>
      </c>
      <c r="DQ33" s="13">
        <v>1426</v>
      </c>
      <c r="DR33" s="13">
        <v>13408</v>
      </c>
      <c r="DS33" s="13">
        <v>-82</v>
      </c>
      <c r="DT33" s="13">
        <v>39434</v>
      </c>
      <c r="DU33" s="13">
        <v>1424</v>
      </c>
      <c r="DV33" s="13">
        <v>-2320</v>
      </c>
      <c r="DW33" s="13">
        <v>78066</v>
      </c>
      <c r="DX33" s="13">
        <v>39.729999999999997</v>
      </c>
      <c r="DY33" s="13">
        <v>0</v>
      </c>
      <c r="DZ33" s="13">
        <v>7138.7</v>
      </c>
      <c r="EA33" s="13">
        <v>-48100</v>
      </c>
      <c r="EB33" s="13">
        <v>4299</v>
      </c>
      <c r="EC33" s="13">
        <v>74044</v>
      </c>
      <c r="ED33" s="13">
        <v>2985</v>
      </c>
      <c r="EE33" s="13">
        <v>1554</v>
      </c>
      <c r="EF33" s="13">
        <v>2592</v>
      </c>
      <c r="EG33" s="13">
        <v>-9560</v>
      </c>
      <c r="EH33" s="13">
        <v>19464</v>
      </c>
      <c r="EI33" s="13"/>
      <c r="EJ33" s="13">
        <v>4529</v>
      </c>
      <c r="EK33" s="13"/>
      <c r="EL33" s="13">
        <v>-1465</v>
      </c>
      <c r="EM33" s="40">
        <f t="shared" si="1"/>
        <v>1229188.7779999999</v>
      </c>
      <c r="EN33" s="9" t="s">
        <v>34</v>
      </c>
      <c r="EO33" s="146"/>
    </row>
    <row r="34" spans="1:146">
      <c r="A34" s="175"/>
      <c r="B34" s="33" t="s">
        <v>17</v>
      </c>
      <c r="C34" s="21"/>
      <c r="D34" s="21">
        <v>0</v>
      </c>
      <c r="E34" s="21"/>
      <c r="F34" s="21">
        <v>0</v>
      </c>
      <c r="G34" s="21">
        <v>0</v>
      </c>
      <c r="H34" s="21"/>
      <c r="I34" s="21"/>
      <c r="J34" s="21">
        <v>0</v>
      </c>
      <c r="K34" s="21">
        <v>0</v>
      </c>
      <c r="L34" s="21"/>
      <c r="M34" s="21"/>
      <c r="N34" s="21"/>
      <c r="O34" s="21">
        <v>0</v>
      </c>
      <c r="P34" s="21">
        <v>0</v>
      </c>
      <c r="Q34" s="21">
        <v>0</v>
      </c>
      <c r="R34" s="21">
        <v>0</v>
      </c>
      <c r="S34" s="21"/>
      <c r="T34" s="21">
        <v>0</v>
      </c>
      <c r="U34" s="21"/>
      <c r="V34" s="21"/>
      <c r="W34" s="21">
        <v>0</v>
      </c>
      <c r="X34" s="21">
        <v>0</v>
      </c>
      <c r="Y34" s="21"/>
      <c r="Z34" s="21"/>
      <c r="AA34" s="21"/>
      <c r="AB34" s="21"/>
      <c r="AC34" s="21" t="s">
        <v>119</v>
      </c>
      <c r="AD34" s="21"/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/>
      <c r="AN34" s="21">
        <v>0</v>
      </c>
      <c r="AO34" s="21">
        <v>0</v>
      </c>
      <c r="AP34" s="21"/>
      <c r="AQ34" s="21"/>
      <c r="AR34" s="21"/>
      <c r="AS34" s="21"/>
      <c r="AT34" s="21"/>
      <c r="AU34" s="21"/>
      <c r="AV34" s="21">
        <v>0</v>
      </c>
      <c r="AW34" s="21">
        <v>0</v>
      </c>
      <c r="AX34" s="21"/>
      <c r="AY34" s="21"/>
      <c r="AZ34" s="21"/>
      <c r="BA34" s="21"/>
      <c r="BB34" s="21"/>
      <c r="BC34" s="21"/>
      <c r="BD34" s="21"/>
      <c r="BE34" s="21">
        <v>0</v>
      </c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>
        <v>0</v>
      </c>
      <c r="BV34" s="21">
        <v>0</v>
      </c>
      <c r="BW34" s="21">
        <v>0</v>
      </c>
      <c r="BX34" s="21"/>
      <c r="BY34" s="21">
        <v>0</v>
      </c>
      <c r="BZ34" s="21">
        <v>0</v>
      </c>
      <c r="CA34" s="21">
        <v>0</v>
      </c>
      <c r="CB34" s="21">
        <v>0</v>
      </c>
      <c r="CC34" s="21"/>
      <c r="CD34" s="21"/>
      <c r="CE34" s="21">
        <v>0</v>
      </c>
      <c r="CF34" s="21">
        <v>0</v>
      </c>
      <c r="CG34" s="21">
        <v>0</v>
      </c>
      <c r="CH34" s="21">
        <v>0</v>
      </c>
      <c r="CI34" s="21">
        <v>0</v>
      </c>
      <c r="CJ34" s="21"/>
      <c r="CK34" s="21"/>
      <c r="CL34" s="21"/>
      <c r="CM34" s="21">
        <v>0</v>
      </c>
      <c r="CN34" s="21"/>
      <c r="CO34" s="21"/>
      <c r="CP34" s="21">
        <v>0</v>
      </c>
      <c r="CQ34" s="21">
        <v>0</v>
      </c>
      <c r="CR34" s="21"/>
      <c r="CS34" s="21">
        <v>0</v>
      </c>
      <c r="CT34" s="21">
        <v>0</v>
      </c>
      <c r="CU34" s="21"/>
      <c r="CV34" s="21"/>
      <c r="CW34" s="21">
        <v>0</v>
      </c>
      <c r="CX34" s="21">
        <v>0</v>
      </c>
      <c r="CY34" s="21">
        <v>0</v>
      </c>
      <c r="CZ34" s="21">
        <v>0</v>
      </c>
      <c r="DA34" s="21"/>
      <c r="DB34" s="21"/>
      <c r="DC34" s="21"/>
      <c r="DD34" s="21"/>
      <c r="DE34" s="21">
        <v>0</v>
      </c>
      <c r="DF34" s="21">
        <v>0</v>
      </c>
      <c r="DG34" s="21"/>
      <c r="DH34" s="21"/>
      <c r="DI34" s="21">
        <v>0</v>
      </c>
      <c r="DJ34" s="21"/>
      <c r="DK34" s="21">
        <v>0</v>
      </c>
      <c r="DL34" s="21">
        <v>0</v>
      </c>
      <c r="DM34" s="21"/>
      <c r="DN34" s="21"/>
      <c r="DO34" s="21">
        <v>0</v>
      </c>
      <c r="DP34" s="21">
        <v>0</v>
      </c>
      <c r="DQ34" s="21">
        <v>0</v>
      </c>
      <c r="DR34" s="21"/>
      <c r="DS34" s="21">
        <v>0</v>
      </c>
      <c r="DT34" s="21">
        <v>0</v>
      </c>
      <c r="DU34" s="21"/>
      <c r="DV34" s="21">
        <v>0</v>
      </c>
      <c r="DW34" s="21"/>
      <c r="DX34" s="21"/>
      <c r="DY34" s="21">
        <v>0</v>
      </c>
      <c r="DZ34" s="21"/>
      <c r="EA34" s="21"/>
      <c r="EB34" s="21"/>
      <c r="EC34" s="21"/>
      <c r="ED34" s="21"/>
      <c r="EE34" s="21"/>
      <c r="EF34" s="21"/>
      <c r="EG34" s="21"/>
      <c r="EH34" s="21">
        <v>0</v>
      </c>
      <c r="EI34" s="21"/>
      <c r="EJ34" s="21"/>
      <c r="EK34" s="21"/>
      <c r="EL34" s="21"/>
      <c r="EM34" s="40">
        <f t="shared" si="1"/>
        <v>0</v>
      </c>
      <c r="EN34" s="9" t="s">
        <v>34</v>
      </c>
      <c r="EO34" s="146"/>
      <c r="EP34" s="9"/>
    </row>
    <row r="35" spans="1:146">
      <c r="A35" s="175"/>
      <c r="B35" s="34" t="s">
        <v>18</v>
      </c>
      <c r="C35" s="23" t="s">
        <v>33</v>
      </c>
      <c r="D35" s="21">
        <v>0</v>
      </c>
      <c r="E35" s="21"/>
      <c r="F35" s="21">
        <v>0</v>
      </c>
      <c r="G35" s="21">
        <v>0</v>
      </c>
      <c r="H35" s="21"/>
      <c r="I35" s="21"/>
      <c r="J35" s="21">
        <v>0</v>
      </c>
      <c r="K35" s="21">
        <v>0</v>
      </c>
      <c r="L35" s="21"/>
      <c r="M35" s="21"/>
      <c r="N35" s="21"/>
      <c r="O35" s="21">
        <v>0</v>
      </c>
      <c r="P35" s="21">
        <v>0</v>
      </c>
      <c r="Q35" s="21">
        <v>0</v>
      </c>
      <c r="R35" s="21">
        <v>0</v>
      </c>
      <c r="S35" s="21"/>
      <c r="T35" s="21">
        <v>0</v>
      </c>
      <c r="U35" s="21"/>
      <c r="V35" s="21"/>
      <c r="W35" s="21">
        <v>0</v>
      </c>
      <c r="X35" s="21">
        <v>0</v>
      </c>
      <c r="Y35" s="21"/>
      <c r="Z35" s="21">
        <v>0</v>
      </c>
      <c r="AA35" s="21"/>
      <c r="AB35" s="21"/>
      <c r="AC35" s="21"/>
      <c r="AD35" s="21">
        <v>1214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/>
      <c r="AN35" s="21">
        <v>0</v>
      </c>
      <c r="AO35" s="21">
        <v>0</v>
      </c>
      <c r="AP35" s="21"/>
      <c r="AQ35" s="21"/>
      <c r="AR35" s="21"/>
      <c r="AS35" s="21"/>
      <c r="AT35" s="21"/>
      <c r="AU35" s="21"/>
      <c r="AV35" s="21">
        <v>0</v>
      </c>
      <c r="AW35" s="21">
        <v>0</v>
      </c>
      <c r="AX35" s="21">
        <v>11925</v>
      </c>
      <c r="AY35" s="21"/>
      <c r="AZ35" s="21"/>
      <c r="BA35" s="21"/>
      <c r="BB35" s="21"/>
      <c r="BC35" s="21"/>
      <c r="BD35" s="21"/>
      <c r="BE35" s="21">
        <v>3151.95</v>
      </c>
      <c r="BF35" s="21">
        <v>20929.5</v>
      </c>
      <c r="BG35" s="21"/>
      <c r="BH35" s="21"/>
      <c r="BI35" s="21"/>
      <c r="BJ35" s="21"/>
      <c r="BK35" s="21"/>
      <c r="BL35" s="21"/>
      <c r="BM35" s="21"/>
      <c r="BN35" s="21">
        <v>6607.2</v>
      </c>
      <c r="BO35" s="21"/>
      <c r="BP35" s="21">
        <v>304.995</v>
      </c>
      <c r="BQ35" s="21"/>
      <c r="BR35" s="21">
        <v>27947</v>
      </c>
      <c r="BS35" s="21">
        <v>-9898.2000000000007</v>
      </c>
      <c r="BT35" s="21"/>
      <c r="BU35" s="21">
        <v>0</v>
      </c>
      <c r="BV35" s="21">
        <v>0</v>
      </c>
      <c r="BW35" s="21">
        <v>-40764</v>
      </c>
      <c r="BX35" s="21"/>
      <c r="BY35" s="21">
        <v>0</v>
      </c>
      <c r="BZ35" s="21">
        <v>44827</v>
      </c>
      <c r="CA35" s="21">
        <v>7310</v>
      </c>
      <c r="CB35" s="21">
        <v>0</v>
      </c>
      <c r="CC35" s="21"/>
      <c r="CD35" s="21"/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/>
      <c r="CK35" s="21"/>
      <c r="CL35" s="21"/>
      <c r="CM35" s="21">
        <v>0</v>
      </c>
      <c r="CN35" s="21"/>
      <c r="CO35" s="21">
        <v>48760</v>
      </c>
      <c r="CP35" s="21">
        <v>0</v>
      </c>
      <c r="CQ35" s="21">
        <v>0</v>
      </c>
      <c r="CR35" s="21"/>
      <c r="CS35" s="21">
        <v>0</v>
      </c>
      <c r="CT35" s="21">
        <v>19911</v>
      </c>
      <c r="CU35" s="21"/>
      <c r="CV35" s="21">
        <v>514</v>
      </c>
      <c r="CW35" s="21">
        <v>0</v>
      </c>
      <c r="CX35" s="21">
        <v>0</v>
      </c>
      <c r="CY35" s="21">
        <v>0</v>
      </c>
      <c r="CZ35" s="21">
        <v>0</v>
      </c>
      <c r="DA35" s="21"/>
      <c r="DB35" s="21"/>
      <c r="DC35" s="21"/>
      <c r="DD35" s="21"/>
      <c r="DE35" s="21">
        <v>0</v>
      </c>
      <c r="DF35" s="21">
        <v>0</v>
      </c>
      <c r="DG35" s="21"/>
      <c r="DH35" s="21" t="s">
        <v>119</v>
      </c>
      <c r="DI35" s="21">
        <v>71699</v>
      </c>
      <c r="DJ35" s="21">
        <v>4133</v>
      </c>
      <c r="DK35" s="21">
        <v>0</v>
      </c>
      <c r="DL35" s="21">
        <v>0</v>
      </c>
      <c r="DM35" s="21"/>
      <c r="DN35" s="21"/>
      <c r="DO35" s="21">
        <v>0</v>
      </c>
      <c r="DP35" s="21">
        <v>0</v>
      </c>
      <c r="DQ35" s="21">
        <v>0</v>
      </c>
      <c r="DR35" s="21"/>
      <c r="DS35" s="21">
        <v>0</v>
      </c>
      <c r="DT35" s="21">
        <v>0</v>
      </c>
      <c r="DU35" s="21"/>
      <c r="DV35" s="21">
        <v>0</v>
      </c>
      <c r="DW35" s="21"/>
      <c r="DX35" s="21"/>
      <c r="DY35" s="21">
        <v>3744</v>
      </c>
      <c r="DZ35" s="21"/>
      <c r="EA35" s="21"/>
      <c r="EB35" s="21"/>
      <c r="EC35" s="21"/>
      <c r="ED35" s="21"/>
      <c r="EE35" s="21"/>
      <c r="EF35" s="21"/>
      <c r="EG35" s="21"/>
      <c r="EH35" s="21">
        <v>0</v>
      </c>
      <c r="EI35" s="21"/>
      <c r="EJ35" s="21"/>
      <c r="EK35" s="21"/>
      <c r="EL35" s="21"/>
      <c r="EM35" s="40">
        <f t="shared" si="1"/>
        <v>222315.44500000001</v>
      </c>
      <c r="EN35" s="9" t="s">
        <v>34</v>
      </c>
      <c r="EO35" s="146"/>
      <c r="EP35" s="9"/>
    </row>
    <row r="36" spans="1:146">
      <c r="A36" s="175"/>
      <c r="B36" s="34" t="s">
        <v>19</v>
      </c>
      <c r="C36" s="21" t="s">
        <v>31</v>
      </c>
      <c r="D36" s="21">
        <v>0</v>
      </c>
      <c r="E36" s="21">
        <v>931</v>
      </c>
      <c r="F36" s="21">
        <v>0</v>
      </c>
      <c r="G36" s="21">
        <v>0</v>
      </c>
      <c r="H36" s="21">
        <v>76274</v>
      </c>
      <c r="I36" s="21">
        <v>-3159</v>
      </c>
      <c r="J36" s="21">
        <v>0</v>
      </c>
      <c r="K36" s="21">
        <v>0</v>
      </c>
      <c r="L36" s="21"/>
      <c r="M36" s="21"/>
      <c r="N36" s="21"/>
      <c r="O36" s="21">
        <v>0</v>
      </c>
      <c r="P36" s="21">
        <v>0</v>
      </c>
      <c r="Q36" s="21">
        <v>0</v>
      </c>
      <c r="R36" s="21">
        <v>21135</v>
      </c>
      <c r="S36" s="21"/>
      <c r="T36" s="21">
        <v>0</v>
      </c>
      <c r="U36" s="21">
        <v>450.63246661981725</v>
      </c>
      <c r="V36" s="21">
        <v>96556</v>
      </c>
      <c r="W36" s="21">
        <v>6458</v>
      </c>
      <c r="X36" s="21">
        <v>0</v>
      </c>
      <c r="Y36" s="21"/>
      <c r="Z36" s="21">
        <v>0</v>
      </c>
      <c r="AA36" s="21"/>
      <c r="AB36" s="21">
        <v>16594</v>
      </c>
      <c r="AC36" s="21"/>
      <c r="AD36" s="21"/>
      <c r="AE36" s="21">
        <v>0</v>
      </c>
      <c r="AF36" s="21">
        <v>0</v>
      </c>
      <c r="AG36" s="21">
        <v>1303</v>
      </c>
      <c r="AH36" s="21">
        <v>1801</v>
      </c>
      <c r="AI36" s="21">
        <v>0</v>
      </c>
      <c r="AJ36" s="21">
        <v>21469</v>
      </c>
      <c r="AK36" s="21">
        <v>0</v>
      </c>
      <c r="AL36" s="21">
        <v>2966</v>
      </c>
      <c r="AM36" s="21">
        <v>20578</v>
      </c>
      <c r="AN36" s="21">
        <v>0</v>
      </c>
      <c r="AO36" s="21">
        <v>24831</v>
      </c>
      <c r="AP36" s="21">
        <v>1534</v>
      </c>
      <c r="AQ36" s="21"/>
      <c r="AR36" s="21"/>
      <c r="AS36" s="21">
        <v>0</v>
      </c>
      <c r="AT36" s="21">
        <v>15020</v>
      </c>
      <c r="AU36" s="21"/>
      <c r="AV36" s="21">
        <v>0</v>
      </c>
      <c r="AW36" s="21">
        <v>0</v>
      </c>
      <c r="AX36" s="21">
        <v>3255</v>
      </c>
      <c r="AY36" s="21"/>
      <c r="AZ36" s="21">
        <v>474</v>
      </c>
      <c r="BA36" s="21"/>
      <c r="BB36" s="21">
        <v>16780</v>
      </c>
      <c r="BC36" s="21">
        <v>1229</v>
      </c>
      <c r="BD36" s="21">
        <v>18792</v>
      </c>
      <c r="BE36" s="21">
        <v>0</v>
      </c>
      <c r="BF36" s="21"/>
      <c r="BG36" s="21">
        <v>2298</v>
      </c>
      <c r="BH36" s="21"/>
      <c r="BI36" s="21">
        <v>1210</v>
      </c>
      <c r="BJ36" s="21"/>
      <c r="BK36" s="21"/>
      <c r="BL36" s="21"/>
      <c r="BM36" s="21"/>
      <c r="BN36" s="21"/>
      <c r="BO36" s="21">
        <v>16696</v>
      </c>
      <c r="BP36" s="21">
        <v>-449</v>
      </c>
      <c r="BQ36" s="21">
        <v>15017</v>
      </c>
      <c r="BR36" s="21"/>
      <c r="BS36" s="21"/>
      <c r="BT36" s="21"/>
      <c r="BU36" s="21">
        <v>0</v>
      </c>
      <c r="BV36" s="21">
        <v>0</v>
      </c>
      <c r="BW36" s="21">
        <v>9700</v>
      </c>
      <c r="BX36" s="21">
        <v>36455</v>
      </c>
      <c r="BY36" s="21">
        <v>36343</v>
      </c>
      <c r="BZ36" s="21">
        <v>52006</v>
      </c>
      <c r="CA36" s="21">
        <v>4819</v>
      </c>
      <c r="CB36" s="21">
        <v>0</v>
      </c>
      <c r="CC36" s="21"/>
      <c r="CD36" s="21"/>
      <c r="CE36" s="21">
        <v>0</v>
      </c>
      <c r="CF36" s="21">
        <v>27120</v>
      </c>
      <c r="CG36" s="21">
        <v>8514</v>
      </c>
      <c r="CH36" s="21">
        <v>16780</v>
      </c>
      <c r="CI36" s="21">
        <v>0</v>
      </c>
      <c r="CJ36" s="21"/>
      <c r="CK36" s="21">
        <v>1099000</v>
      </c>
      <c r="CL36" s="21">
        <v>4322000</v>
      </c>
      <c r="CM36" s="21">
        <v>0</v>
      </c>
      <c r="CN36" s="21"/>
      <c r="CO36" s="21">
        <v>32945</v>
      </c>
      <c r="CP36" s="21">
        <v>0</v>
      </c>
      <c r="CQ36" s="21">
        <v>3105284</v>
      </c>
      <c r="CR36" s="21"/>
      <c r="CS36" s="21">
        <v>0</v>
      </c>
      <c r="CT36" s="21">
        <v>43325</v>
      </c>
      <c r="CU36" s="21">
        <v>-3</v>
      </c>
      <c r="CV36" s="21">
        <v>47294</v>
      </c>
      <c r="CW36" s="21">
        <v>0</v>
      </c>
      <c r="CX36" s="21">
        <v>0.67199999999999993</v>
      </c>
      <c r="CY36" s="21">
        <v>0</v>
      </c>
      <c r="CZ36" s="21">
        <v>0</v>
      </c>
      <c r="DA36" s="21"/>
      <c r="DB36" s="21">
        <v>13587</v>
      </c>
      <c r="DC36" s="21">
        <v>12.282</v>
      </c>
      <c r="DD36" s="21">
        <v>4728</v>
      </c>
      <c r="DE36" s="21">
        <v>30539</v>
      </c>
      <c r="DF36" s="21">
        <v>21172</v>
      </c>
      <c r="DG36" s="21"/>
      <c r="DH36" s="21"/>
      <c r="DI36" s="21">
        <v>0</v>
      </c>
      <c r="DJ36" s="21">
        <v>28980</v>
      </c>
      <c r="DK36" s="21">
        <v>62473</v>
      </c>
      <c r="DL36" s="21">
        <v>1254.982</v>
      </c>
      <c r="DM36" s="21"/>
      <c r="DN36" s="21"/>
      <c r="DO36" s="21">
        <v>0</v>
      </c>
      <c r="DP36" s="21">
        <v>17446</v>
      </c>
      <c r="DQ36" s="21">
        <v>13256353</v>
      </c>
      <c r="DR36" s="21">
        <v>158400</v>
      </c>
      <c r="DS36" s="21">
        <v>23597</v>
      </c>
      <c r="DT36" s="21">
        <v>3538</v>
      </c>
      <c r="DU36" s="21"/>
      <c r="DV36" s="21">
        <v>5256</v>
      </c>
      <c r="DW36" s="21">
        <v>75964</v>
      </c>
      <c r="DX36" s="21">
        <v>2786</v>
      </c>
      <c r="DY36" s="21">
        <v>0</v>
      </c>
      <c r="DZ36" s="21"/>
      <c r="EA36" s="21">
        <v>33887</v>
      </c>
      <c r="EB36" s="21">
        <v>12935</v>
      </c>
      <c r="EC36" s="21">
        <v>25794</v>
      </c>
      <c r="ED36" s="21">
        <v>1986</v>
      </c>
      <c r="EE36" s="21"/>
      <c r="EF36" s="21">
        <v>244</v>
      </c>
      <c r="EG36" s="21"/>
      <c r="EH36" s="21">
        <v>18470</v>
      </c>
      <c r="EI36" s="21"/>
      <c r="EJ36" s="21">
        <v>1263</v>
      </c>
      <c r="EK36" s="21">
        <v>396</v>
      </c>
      <c r="EL36" s="21"/>
      <c r="EM36" s="40">
        <f t="shared" si="1"/>
        <v>23022687.568466619</v>
      </c>
      <c r="EN36" s="69" t="s">
        <v>38</v>
      </c>
      <c r="EO36" s="147"/>
      <c r="EP36" s="9"/>
    </row>
    <row r="37" spans="1:146">
      <c r="A37" s="175"/>
      <c r="B37" s="34" t="s">
        <v>20</v>
      </c>
      <c r="C37" s="21"/>
      <c r="D37" s="21">
        <v>0</v>
      </c>
      <c r="E37" s="21"/>
      <c r="F37" s="21">
        <v>0</v>
      </c>
      <c r="G37" s="21">
        <v>0</v>
      </c>
      <c r="H37" s="21"/>
      <c r="I37" s="21"/>
      <c r="J37" s="21">
        <v>0</v>
      </c>
      <c r="K37" s="21">
        <v>0</v>
      </c>
      <c r="L37" s="21"/>
      <c r="M37" s="21"/>
      <c r="N37" s="21"/>
      <c r="O37" s="21">
        <v>0</v>
      </c>
      <c r="P37" s="21">
        <v>0</v>
      </c>
      <c r="Q37" s="21">
        <v>0</v>
      </c>
      <c r="R37" s="21">
        <v>0</v>
      </c>
      <c r="S37" s="21"/>
      <c r="T37" s="21">
        <v>0</v>
      </c>
      <c r="U37" s="21"/>
      <c r="V37" s="21"/>
      <c r="W37" s="21">
        <v>0</v>
      </c>
      <c r="X37" s="21">
        <v>0</v>
      </c>
      <c r="Y37" s="21"/>
      <c r="Z37" s="21"/>
      <c r="AA37" s="21"/>
      <c r="AB37" s="21"/>
      <c r="AC37" s="21"/>
      <c r="AD37" s="21"/>
      <c r="AE37" s="21">
        <v>0</v>
      </c>
      <c r="AF37" s="21">
        <v>0</v>
      </c>
      <c r="AG37" s="21">
        <v>0</v>
      </c>
      <c r="AH37" s="21">
        <v>0</v>
      </c>
      <c r="AI37" s="21">
        <v>4902</v>
      </c>
      <c r="AJ37" s="21">
        <v>0</v>
      </c>
      <c r="AK37" s="21">
        <v>0</v>
      </c>
      <c r="AL37" s="21">
        <v>0</v>
      </c>
      <c r="AM37" s="21"/>
      <c r="AN37" s="21">
        <v>0</v>
      </c>
      <c r="AO37" s="21">
        <v>0</v>
      </c>
      <c r="AP37" s="21"/>
      <c r="AQ37" s="21"/>
      <c r="AR37" s="21"/>
      <c r="AS37" s="21"/>
      <c r="AT37" s="21"/>
      <c r="AU37" s="21"/>
      <c r="AV37" s="21">
        <v>0</v>
      </c>
      <c r="AW37" s="21">
        <v>0</v>
      </c>
      <c r="AX37" s="21"/>
      <c r="AY37" s="21"/>
      <c r="AZ37" s="21"/>
      <c r="BA37" s="21"/>
      <c r="BB37" s="21"/>
      <c r="BC37" s="21"/>
      <c r="BD37" s="21"/>
      <c r="BE37" s="21">
        <v>0</v>
      </c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>
        <v>0</v>
      </c>
      <c r="BV37" s="21">
        <v>0</v>
      </c>
      <c r="BW37" s="21">
        <v>0</v>
      </c>
      <c r="BX37" s="21"/>
      <c r="BY37" s="21">
        <v>0</v>
      </c>
      <c r="BZ37" s="21">
        <v>0</v>
      </c>
      <c r="CA37" s="21">
        <v>0</v>
      </c>
      <c r="CB37" s="21">
        <v>0</v>
      </c>
      <c r="CC37" s="21"/>
      <c r="CD37" s="21"/>
      <c r="CE37" s="21">
        <v>0</v>
      </c>
      <c r="CF37" s="21">
        <v>0</v>
      </c>
      <c r="CG37" s="21">
        <v>0</v>
      </c>
      <c r="CH37" s="21">
        <v>0</v>
      </c>
      <c r="CI37" s="21">
        <v>11012.592000000001</v>
      </c>
      <c r="CJ37" s="21"/>
      <c r="CK37" s="21"/>
      <c r="CL37" s="21"/>
      <c r="CM37" s="21">
        <v>0</v>
      </c>
      <c r="CN37" s="21"/>
      <c r="CO37" s="21"/>
      <c r="CP37" s="21">
        <v>0</v>
      </c>
      <c r="CQ37" s="21">
        <v>0</v>
      </c>
      <c r="CR37" s="21"/>
      <c r="CS37" s="21">
        <v>0</v>
      </c>
      <c r="CT37" s="21">
        <v>0</v>
      </c>
      <c r="CU37" s="21"/>
      <c r="CV37" s="21"/>
      <c r="CW37" s="21">
        <v>0</v>
      </c>
      <c r="CX37" s="21">
        <v>0</v>
      </c>
      <c r="CY37" s="21">
        <v>0</v>
      </c>
      <c r="CZ37" s="21">
        <v>0</v>
      </c>
      <c r="DA37" s="21"/>
      <c r="DB37" s="21"/>
      <c r="DC37" s="21"/>
      <c r="DD37" s="21"/>
      <c r="DE37" s="21">
        <v>0</v>
      </c>
      <c r="DF37" s="21">
        <v>0</v>
      </c>
      <c r="DG37" s="21"/>
      <c r="DH37" s="21"/>
      <c r="DI37" s="21">
        <v>0</v>
      </c>
      <c r="DJ37" s="21"/>
      <c r="DK37" s="21">
        <v>0</v>
      </c>
      <c r="DL37" s="21">
        <v>0</v>
      </c>
      <c r="DM37" s="21"/>
      <c r="DN37" s="21"/>
      <c r="DO37" s="21">
        <v>0</v>
      </c>
      <c r="DP37" s="21">
        <v>0</v>
      </c>
      <c r="DQ37" s="21">
        <v>0</v>
      </c>
      <c r="DR37" s="21"/>
      <c r="DS37" s="21">
        <v>0</v>
      </c>
      <c r="DT37" s="21">
        <v>0</v>
      </c>
      <c r="DU37" s="21"/>
      <c r="DV37" s="21"/>
      <c r="DW37" s="21"/>
      <c r="DX37" s="21"/>
      <c r="DY37" s="21">
        <v>0</v>
      </c>
      <c r="DZ37" s="21"/>
      <c r="EA37" s="21"/>
      <c r="EB37" s="21"/>
      <c r="EC37" s="21"/>
      <c r="ED37" s="21"/>
      <c r="EE37" s="21"/>
      <c r="EF37" s="21"/>
      <c r="EG37" s="21"/>
      <c r="EH37" s="21">
        <v>0</v>
      </c>
      <c r="EI37" s="21"/>
      <c r="EJ37" s="21"/>
      <c r="EK37" s="21"/>
      <c r="EL37" s="21"/>
      <c r="EM37" s="40">
        <f t="shared" si="1"/>
        <v>15914.592000000001</v>
      </c>
      <c r="EN37" s="9" t="s">
        <v>34</v>
      </c>
      <c r="EO37" s="146"/>
      <c r="EP37" s="9"/>
    </row>
    <row r="38" spans="1:146">
      <c r="A38" s="175"/>
      <c r="B38" s="34" t="s">
        <v>21</v>
      </c>
      <c r="C38" s="21"/>
      <c r="D38" s="21">
        <v>0</v>
      </c>
      <c r="E38" s="21"/>
      <c r="F38" s="21">
        <v>0</v>
      </c>
      <c r="G38" s="21">
        <v>0</v>
      </c>
      <c r="H38" s="21"/>
      <c r="I38" s="21"/>
      <c r="J38" s="21">
        <v>0</v>
      </c>
      <c r="K38" s="21">
        <v>0</v>
      </c>
      <c r="L38" s="21"/>
      <c r="M38" s="21"/>
      <c r="N38" s="21"/>
      <c r="O38" s="21">
        <v>0</v>
      </c>
      <c r="P38" s="21">
        <v>0</v>
      </c>
      <c r="Q38" s="21">
        <v>0</v>
      </c>
      <c r="R38" s="21">
        <v>0</v>
      </c>
      <c r="S38" s="21"/>
      <c r="T38" s="21">
        <v>0</v>
      </c>
      <c r="U38" s="21"/>
      <c r="V38" s="21"/>
      <c r="W38" s="21">
        <v>0</v>
      </c>
      <c r="X38" s="21">
        <v>0</v>
      </c>
      <c r="Y38" s="21"/>
      <c r="Z38" s="21"/>
      <c r="AA38" s="21"/>
      <c r="AB38" s="21"/>
      <c r="AC38" s="21"/>
      <c r="AD38" s="21"/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/>
      <c r="AN38" s="21">
        <v>0</v>
      </c>
      <c r="AO38" s="21">
        <v>0</v>
      </c>
      <c r="AP38" s="21"/>
      <c r="AQ38" s="21"/>
      <c r="AR38" s="21"/>
      <c r="AS38" s="21"/>
      <c r="AT38" s="21"/>
      <c r="AU38" s="21"/>
      <c r="AV38" s="21">
        <v>0</v>
      </c>
      <c r="AW38" s="21">
        <v>0</v>
      </c>
      <c r="AX38" s="21"/>
      <c r="AY38" s="21"/>
      <c r="AZ38" s="21"/>
      <c r="BA38" s="21"/>
      <c r="BB38" s="21"/>
      <c r="BC38" s="21"/>
      <c r="BD38" s="21"/>
      <c r="BE38" s="21">
        <v>0</v>
      </c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>
        <v>0</v>
      </c>
      <c r="BV38" s="21">
        <v>0</v>
      </c>
      <c r="BW38" s="21">
        <v>0</v>
      </c>
      <c r="BX38" s="21"/>
      <c r="BY38" s="21">
        <v>0</v>
      </c>
      <c r="BZ38" s="21">
        <v>0</v>
      </c>
      <c r="CA38" s="21">
        <v>0</v>
      </c>
      <c r="CB38" s="21">
        <v>0</v>
      </c>
      <c r="CC38" s="21"/>
      <c r="CD38" s="21"/>
      <c r="CE38" s="21">
        <v>0</v>
      </c>
      <c r="CF38" s="21">
        <v>0</v>
      </c>
      <c r="CG38" s="21">
        <v>0</v>
      </c>
      <c r="CH38" s="21">
        <v>0</v>
      </c>
      <c r="CI38" s="21">
        <v>0</v>
      </c>
      <c r="CJ38" s="21"/>
      <c r="CK38" s="21"/>
      <c r="CL38" s="21"/>
      <c r="CM38" s="21">
        <v>0</v>
      </c>
      <c r="CN38" s="21"/>
      <c r="CO38" s="21"/>
      <c r="CP38" s="21">
        <v>0</v>
      </c>
      <c r="CQ38" s="21">
        <v>0</v>
      </c>
      <c r="CR38" s="21"/>
      <c r="CS38" s="21">
        <v>0</v>
      </c>
      <c r="CT38" s="21">
        <v>0</v>
      </c>
      <c r="CU38" s="21"/>
      <c r="CV38" s="21"/>
      <c r="CW38" s="21">
        <v>0</v>
      </c>
      <c r="CX38" s="21">
        <v>0</v>
      </c>
      <c r="CY38" s="21">
        <v>0</v>
      </c>
      <c r="CZ38" s="21">
        <v>0</v>
      </c>
      <c r="DA38" s="21"/>
      <c r="DB38" s="21"/>
      <c r="DC38" s="21"/>
      <c r="DD38" s="21"/>
      <c r="DE38" s="21">
        <v>0</v>
      </c>
      <c r="DF38" s="21">
        <v>0</v>
      </c>
      <c r="DG38" s="21"/>
      <c r="DH38" s="21"/>
      <c r="DI38" s="21">
        <v>0</v>
      </c>
      <c r="DJ38" s="21"/>
      <c r="DK38" s="21">
        <v>0</v>
      </c>
      <c r="DL38" s="21">
        <v>0</v>
      </c>
      <c r="DM38" s="21"/>
      <c r="DN38" s="21"/>
      <c r="DO38" s="21">
        <v>0</v>
      </c>
      <c r="DP38" s="21">
        <v>0</v>
      </c>
      <c r="DQ38" s="21">
        <v>0</v>
      </c>
      <c r="DR38" s="21"/>
      <c r="DS38" s="21">
        <v>0</v>
      </c>
      <c r="DT38" s="21">
        <v>0</v>
      </c>
      <c r="DU38" s="21"/>
      <c r="DV38" s="21">
        <v>0</v>
      </c>
      <c r="DW38" s="21"/>
      <c r="DX38" s="21"/>
      <c r="DY38" s="21">
        <v>0</v>
      </c>
      <c r="DZ38" s="21"/>
      <c r="EA38" s="21"/>
      <c r="EB38" s="21"/>
      <c r="EC38" s="21"/>
      <c r="ED38" s="21"/>
      <c r="EE38" s="21"/>
      <c r="EF38" s="21"/>
      <c r="EG38" s="21"/>
      <c r="EH38" s="21">
        <v>0</v>
      </c>
      <c r="EI38" s="21"/>
      <c r="EJ38" s="21"/>
      <c r="EK38" s="21"/>
      <c r="EL38" s="21"/>
      <c r="EM38" s="40">
        <f t="shared" si="1"/>
        <v>0</v>
      </c>
      <c r="EN38" s="9" t="s">
        <v>34</v>
      </c>
      <c r="EO38" s="146"/>
      <c r="EP38" s="9"/>
    </row>
    <row r="39" spans="1:146">
      <c r="A39" s="175"/>
      <c r="B39" s="34" t="s">
        <v>22</v>
      </c>
      <c r="C39" s="21"/>
      <c r="D39" s="21">
        <v>0</v>
      </c>
      <c r="E39" s="21"/>
      <c r="F39" s="21">
        <v>0</v>
      </c>
      <c r="G39" s="21">
        <v>0</v>
      </c>
      <c r="H39" s="21"/>
      <c r="I39" s="21"/>
      <c r="J39" s="21">
        <v>0</v>
      </c>
      <c r="K39" s="21">
        <v>0</v>
      </c>
      <c r="L39" s="21"/>
      <c r="M39" s="21"/>
      <c r="N39" s="21"/>
      <c r="O39" s="21">
        <v>0</v>
      </c>
      <c r="P39" s="21">
        <v>0</v>
      </c>
      <c r="Q39" s="21">
        <v>0</v>
      </c>
      <c r="R39" s="21">
        <v>0</v>
      </c>
      <c r="S39" s="21"/>
      <c r="T39" s="21">
        <v>0</v>
      </c>
      <c r="U39" s="21"/>
      <c r="V39" s="21"/>
      <c r="W39" s="21">
        <v>0</v>
      </c>
      <c r="X39" s="21">
        <v>0</v>
      </c>
      <c r="Y39" s="21"/>
      <c r="Z39" s="21"/>
      <c r="AA39" s="21"/>
      <c r="AB39" s="21"/>
      <c r="AC39" s="21"/>
      <c r="AD39" s="21"/>
      <c r="AE39" s="21">
        <v>0</v>
      </c>
      <c r="AF39" s="21">
        <v>0</v>
      </c>
      <c r="AG39" s="21">
        <v>-2551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/>
      <c r="AN39" s="21">
        <v>0</v>
      </c>
      <c r="AO39" s="21">
        <v>0</v>
      </c>
      <c r="AP39" s="21"/>
      <c r="AQ39" s="21"/>
      <c r="AR39" s="21"/>
      <c r="AS39" s="21">
        <v>0</v>
      </c>
      <c r="AT39" s="21"/>
      <c r="AU39" s="21"/>
      <c r="AV39" s="21">
        <v>0</v>
      </c>
      <c r="AW39" s="21">
        <v>0</v>
      </c>
      <c r="AX39" s="21"/>
      <c r="AY39" s="21"/>
      <c r="AZ39" s="21"/>
      <c r="BA39" s="21"/>
      <c r="BB39" s="21"/>
      <c r="BC39" s="21"/>
      <c r="BD39" s="21"/>
      <c r="BE39" s="21">
        <v>0</v>
      </c>
      <c r="BF39" s="21"/>
      <c r="BG39" s="21"/>
      <c r="BH39" s="21">
        <v>29219</v>
      </c>
      <c r="BI39" s="21"/>
      <c r="BJ39" s="21">
        <v>652</v>
      </c>
      <c r="BK39" s="21"/>
      <c r="BL39" s="21">
        <v>424</v>
      </c>
      <c r="BM39" s="21"/>
      <c r="BN39" s="21"/>
      <c r="BO39" s="21">
        <v>1280</v>
      </c>
      <c r="BP39" s="21"/>
      <c r="BQ39" s="21">
        <v>65902</v>
      </c>
      <c r="BR39" s="21"/>
      <c r="BS39" s="21"/>
      <c r="BT39" s="21"/>
      <c r="BU39" s="21">
        <v>0</v>
      </c>
      <c r="BV39" s="21">
        <v>0</v>
      </c>
      <c r="BW39" s="21">
        <v>606768</v>
      </c>
      <c r="BX39" s="21"/>
      <c r="BY39" s="21">
        <v>0</v>
      </c>
      <c r="BZ39" s="21">
        <v>0</v>
      </c>
      <c r="CA39" s="21">
        <v>0</v>
      </c>
      <c r="CB39" s="21">
        <v>0</v>
      </c>
      <c r="CC39" s="21"/>
      <c r="CD39" s="21"/>
      <c r="CE39" s="21">
        <v>0</v>
      </c>
      <c r="CF39" s="21">
        <v>0</v>
      </c>
      <c r="CG39" s="21">
        <v>25228</v>
      </c>
      <c r="CH39" s="21">
        <v>0</v>
      </c>
      <c r="CI39" s="21"/>
      <c r="CJ39" s="21"/>
      <c r="CK39" s="21"/>
      <c r="CL39" s="21"/>
      <c r="CM39" s="21">
        <v>0</v>
      </c>
      <c r="CN39" s="21"/>
      <c r="CO39" s="21">
        <v>32945</v>
      </c>
      <c r="CP39" s="21">
        <v>0</v>
      </c>
      <c r="CQ39" s="21">
        <v>0</v>
      </c>
      <c r="CR39" s="21"/>
      <c r="CS39" s="21">
        <v>0</v>
      </c>
      <c r="CT39" s="21">
        <v>0</v>
      </c>
      <c r="CU39" s="21">
        <v>10963</v>
      </c>
      <c r="CV39" s="21">
        <v>24953</v>
      </c>
      <c r="CW39" s="21">
        <v>0</v>
      </c>
      <c r="CX39" s="21">
        <v>0</v>
      </c>
      <c r="CY39" s="21">
        <v>0</v>
      </c>
      <c r="CZ39" s="21">
        <v>0</v>
      </c>
      <c r="DA39" s="21"/>
      <c r="DB39" s="21"/>
      <c r="DC39" s="21"/>
      <c r="DD39" s="21"/>
      <c r="DE39" s="21">
        <v>0</v>
      </c>
      <c r="DF39" s="21">
        <v>59579</v>
      </c>
      <c r="DG39" s="21"/>
      <c r="DH39" s="21"/>
      <c r="DI39" s="21">
        <v>0</v>
      </c>
      <c r="DJ39" s="21"/>
      <c r="DK39" s="21">
        <v>0</v>
      </c>
      <c r="DL39" s="21">
        <v>0</v>
      </c>
      <c r="DM39" s="21">
        <v>28952</v>
      </c>
      <c r="DN39" s="21">
        <v>84235</v>
      </c>
      <c r="DO39" s="21">
        <v>0</v>
      </c>
      <c r="DP39" s="21">
        <v>0</v>
      </c>
      <c r="DQ39" s="21">
        <v>0</v>
      </c>
      <c r="DR39" s="21"/>
      <c r="DS39" s="21">
        <v>0</v>
      </c>
      <c r="DT39" s="21">
        <v>0</v>
      </c>
      <c r="DU39" s="21"/>
      <c r="DV39" s="21">
        <v>0</v>
      </c>
      <c r="DW39" s="21">
        <v>146</v>
      </c>
      <c r="DX39" s="21"/>
      <c r="DY39" s="21">
        <v>0</v>
      </c>
      <c r="DZ39" s="21"/>
      <c r="EA39" s="21">
        <v>33887</v>
      </c>
      <c r="EB39" s="21">
        <v>12935</v>
      </c>
      <c r="EC39" s="21"/>
      <c r="ED39" s="21"/>
      <c r="EE39" s="21"/>
      <c r="EF39" s="21">
        <v>232</v>
      </c>
      <c r="EG39" s="21"/>
      <c r="EH39" s="21">
        <v>0</v>
      </c>
      <c r="EI39" s="21"/>
      <c r="EJ39" s="21"/>
      <c r="EK39" s="21"/>
      <c r="EL39" s="21"/>
      <c r="EM39" s="40">
        <f t="shared" si="1"/>
        <v>1015749</v>
      </c>
      <c r="EN39" s="9" t="s">
        <v>34</v>
      </c>
      <c r="EO39" s="146"/>
      <c r="EP39" s="9"/>
    </row>
    <row r="40" spans="1:146" s="1" customFormat="1" ht="13" thickBot="1">
      <c r="A40" s="176"/>
      <c r="B40" s="26" t="s">
        <v>23</v>
      </c>
      <c r="C40" s="27" t="s">
        <v>30</v>
      </c>
      <c r="D40" s="27">
        <v>42026</v>
      </c>
      <c r="E40" s="27">
        <v>22818.448938000001</v>
      </c>
      <c r="F40" s="27">
        <v>98184</v>
      </c>
      <c r="G40" s="27">
        <v>26204</v>
      </c>
      <c r="H40" s="27">
        <v>24412.490664999998</v>
      </c>
      <c r="I40" s="27">
        <v>10186.211128999999</v>
      </c>
      <c r="J40" s="27">
        <v>2753</v>
      </c>
      <c r="K40" s="27">
        <v>4107</v>
      </c>
      <c r="L40" s="27">
        <v>10841</v>
      </c>
      <c r="M40" s="27">
        <v>23423</v>
      </c>
      <c r="N40" s="27">
        <v>5573.9375369999998</v>
      </c>
      <c r="O40" s="27">
        <v>21644</v>
      </c>
      <c r="P40" s="27">
        <v>3882.8438189999997</v>
      </c>
      <c r="Q40" s="27">
        <v>19980</v>
      </c>
      <c r="R40" s="27">
        <v>16878</v>
      </c>
      <c r="S40" s="27">
        <v>-120469</v>
      </c>
      <c r="T40" s="27">
        <v>12775</v>
      </c>
      <c r="U40" s="27">
        <v>30327</v>
      </c>
      <c r="V40" s="27">
        <v>197157</v>
      </c>
      <c r="W40" s="27">
        <v>21337</v>
      </c>
      <c r="X40" s="27">
        <v>10537</v>
      </c>
      <c r="Y40" s="27">
        <v>37241.278890999994</v>
      </c>
      <c r="Z40" s="27">
        <v>10629.155653</v>
      </c>
      <c r="AA40" s="27">
        <v>3364</v>
      </c>
      <c r="AB40" s="27">
        <v>8053</v>
      </c>
      <c r="AC40" s="27">
        <v>8068</v>
      </c>
      <c r="AD40" s="27">
        <v>7391</v>
      </c>
      <c r="AE40" s="27">
        <v>-5182</v>
      </c>
      <c r="AF40" s="27">
        <v>45539</v>
      </c>
      <c r="AG40" s="27">
        <v>65604</v>
      </c>
      <c r="AH40" s="27">
        <v>6842</v>
      </c>
      <c r="AI40" s="27">
        <v>25730</v>
      </c>
      <c r="AJ40" s="27">
        <v>36196</v>
      </c>
      <c r="AK40" s="27">
        <v>28890</v>
      </c>
      <c r="AL40" s="27">
        <v>86271.921501999983</v>
      </c>
      <c r="AM40" s="27">
        <v>206774</v>
      </c>
      <c r="AN40" s="27">
        <v>18050</v>
      </c>
      <c r="AO40" s="27">
        <v>30650</v>
      </c>
      <c r="AP40" s="27">
        <v>1869</v>
      </c>
      <c r="AQ40" s="27">
        <v>22887</v>
      </c>
      <c r="AR40" s="27">
        <v>36234.255648999999</v>
      </c>
      <c r="AS40" s="27">
        <v>19689</v>
      </c>
      <c r="AT40" s="27">
        <v>11137</v>
      </c>
      <c r="AU40" s="27">
        <v>4979.3138228400003</v>
      </c>
      <c r="AV40" s="27">
        <v>8618</v>
      </c>
      <c r="AW40" s="27">
        <v>48129</v>
      </c>
      <c r="AX40" s="27">
        <v>22799</v>
      </c>
      <c r="AY40" s="27">
        <v>4035.350321280001</v>
      </c>
      <c r="AZ40" s="27">
        <v>26320</v>
      </c>
      <c r="BA40" s="27">
        <v>2491</v>
      </c>
      <c r="BB40" s="27">
        <v>29571</v>
      </c>
      <c r="BC40" s="27">
        <v>25806.526214000001</v>
      </c>
      <c r="BD40" s="27">
        <v>97519.256785999998</v>
      </c>
      <c r="BE40" s="27">
        <v>15031.935311999998</v>
      </c>
      <c r="BF40" s="27">
        <v>12859.567193999999</v>
      </c>
      <c r="BG40" s="27">
        <v>48685</v>
      </c>
      <c r="BH40" s="27">
        <v>136604</v>
      </c>
      <c r="BI40" s="27">
        <v>3153.9404519999998</v>
      </c>
      <c r="BJ40" s="27">
        <v>4382</v>
      </c>
      <c r="BK40" s="27">
        <v>23313</v>
      </c>
      <c r="BL40" s="27">
        <v>21903</v>
      </c>
      <c r="BM40" s="27">
        <v>29481</v>
      </c>
      <c r="BN40" s="27">
        <v>8715</v>
      </c>
      <c r="BO40" s="27">
        <v>16216</v>
      </c>
      <c r="BP40" s="27">
        <v>66694.507343999983</v>
      </c>
      <c r="BQ40" s="27">
        <v>285413</v>
      </c>
      <c r="BR40" s="27">
        <v>33582.703965000001</v>
      </c>
      <c r="BS40" s="27">
        <v>-85800</v>
      </c>
      <c r="BT40" s="27">
        <v>-1894</v>
      </c>
      <c r="BU40" s="27">
        <v>22087.8</v>
      </c>
      <c r="BV40" s="27">
        <v>13199</v>
      </c>
      <c r="BW40" s="27">
        <v>201984</v>
      </c>
      <c r="BX40" s="27">
        <v>594644.83847199997</v>
      </c>
      <c r="BY40" s="27">
        <v>124517</v>
      </c>
      <c r="BZ40" s="27">
        <v>88393</v>
      </c>
      <c r="CA40" s="27">
        <v>12777</v>
      </c>
      <c r="CB40" s="27">
        <v>18628</v>
      </c>
      <c r="CC40" s="27">
        <v>24640</v>
      </c>
      <c r="CD40" s="27">
        <v>25995</v>
      </c>
      <c r="CE40" s="27">
        <v>10479</v>
      </c>
      <c r="CF40" s="27">
        <v>13157</v>
      </c>
      <c r="CG40" s="27">
        <v>64694.403081999997</v>
      </c>
      <c r="CH40" s="27">
        <v>29571</v>
      </c>
      <c r="CI40" s="27">
        <v>29946</v>
      </c>
      <c r="CJ40" s="27">
        <v>15617</v>
      </c>
      <c r="CK40" s="27">
        <v>25103</v>
      </c>
      <c r="CL40" s="27">
        <v>82030.524999999994</v>
      </c>
      <c r="CM40" s="27">
        <v>-499289</v>
      </c>
      <c r="CN40" s="27">
        <v>15802</v>
      </c>
      <c r="CO40" s="27">
        <v>200411</v>
      </c>
      <c r="CP40" s="27">
        <v>5329</v>
      </c>
      <c r="CQ40" s="27">
        <v>-22169</v>
      </c>
      <c r="CR40" s="27">
        <v>33902</v>
      </c>
      <c r="CS40" s="27">
        <v>57015</v>
      </c>
      <c r="CT40" s="27">
        <v>53123</v>
      </c>
      <c r="CU40" s="27">
        <v>25559</v>
      </c>
      <c r="CV40" s="27">
        <v>100786</v>
      </c>
      <c r="CW40" s="27">
        <v>5715</v>
      </c>
      <c r="CX40" s="27">
        <v>23812</v>
      </c>
      <c r="CY40" s="27">
        <v>4568</v>
      </c>
      <c r="CZ40" s="27">
        <v>10108</v>
      </c>
      <c r="DA40" s="27">
        <v>41970</v>
      </c>
      <c r="DB40" s="27">
        <v>15217.259821</v>
      </c>
      <c r="DC40" s="27">
        <v>55486</v>
      </c>
      <c r="DD40" s="27">
        <v>62216</v>
      </c>
      <c r="DE40" s="27">
        <v>36514</v>
      </c>
      <c r="DF40" s="27">
        <v>104031</v>
      </c>
      <c r="DG40" s="27">
        <v>30474.016206999997</v>
      </c>
      <c r="DH40" s="27"/>
      <c r="DI40" s="27">
        <v>36540</v>
      </c>
      <c r="DJ40" s="27">
        <v>45242</v>
      </c>
      <c r="DK40" s="27">
        <v>84041</v>
      </c>
      <c r="DL40" s="27">
        <v>1451</v>
      </c>
      <c r="DM40" s="27">
        <v>21793.599999999999</v>
      </c>
      <c r="DN40" s="27">
        <v>82424</v>
      </c>
      <c r="DO40" s="27">
        <v>13801</v>
      </c>
      <c r="DP40" s="27">
        <v>18518</v>
      </c>
      <c r="DQ40" s="27">
        <v>22448</v>
      </c>
      <c r="DR40" s="27">
        <v>13500</v>
      </c>
      <c r="DS40" s="27">
        <v>23962</v>
      </c>
      <c r="DT40" s="27">
        <v>86573</v>
      </c>
      <c r="DU40" s="27">
        <v>38999.145295000002</v>
      </c>
      <c r="DV40" s="27">
        <v>41788</v>
      </c>
      <c r="DW40" s="27">
        <v>83859</v>
      </c>
      <c r="DX40" s="27">
        <v>3688.46</v>
      </c>
      <c r="DY40" s="27">
        <v>18717</v>
      </c>
      <c r="DZ40" s="27">
        <v>10391</v>
      </c>
      <c r="EA40" s="27">
        <v>216143</v>
      </c>
      <c r="EB40" s="27">
        <v>12461</v>
      </c>
      <c r="EC40" s="27">
        <v>72031</v>
      </c>
      <c r="ED40" s="27">
        <v>5171</v>
      </c>
      <c r="EE40" s="27">
        <v>2359</v>
      </c>
      <c r="EF40" s="27">
        <v>5829</v>
      </c>
      <c r="EG40" s="27">
        <v>72530</v>
      </c>
      <c r="EH40" s="27">
        <v>24492</v>
      </c>
      <c r="EI40" s="27">
        <v>11512</v>
      </c>
      <c r="EJ40" s="27">
        <v>8925.042977000001</v>
      </c>
      <c r="EK40" s="27">
        <v>33107</v>
      </c>
      <c r="EL40" s="27">
        <v>8434</v>
      </c>
      <c r="EM40" s="41">
        <f>SUM(EM31:EM39)-EM36</f>
        <v>4859851.6142849997</v>
      </c>
      <c r="EN40" s="9" t="s">
        <v>34</v>
      </c>
      <c r="EO40" s="146"/>
    </row>
    <row r="41" spans="1:146" s="9" customFormat="1">
      <c r="A41" s="174" t="s">
        <v>92</v>
      </c>
      <c r="B41" s="28" t="s">
        <v>0</v>
      </c>
      <c r="C41" s="29" t="s">
        <v>10</v>
      </c>
      <c r="D41" s="28">
        <v>0</v>
      </c>
      <c r="E41" s="28">
        <v>107480</v>
      </c>
      <c r="F41" s="28">
        <v>0</v>
      </c>
      <c r="G41" s="28">
        <v>0</v>
      </c>
      <c r="H41" s="28">
        <v>1043163</v>
      </c>
      <c r="I41" s="28"/>
      <c r="J41" s="28">
        <v>0</v>
      </c>
      <c r="K41" s="28">
        <v>0</v>
      </c>
      <c r="L41" s="28"/>
      <c r="M41" s="28"/>
      <c r="N41" s="28">
        <v>168834</v>
      </c>
      <c r="O41" s="28">
        <v>0</v>
      </c>
      <c r="P41" s="28">
        <v>0</v>
      </c>
      <c r="Q41" s="28">
        <v>0</v>
      </c>
      <c r="R41" s="28">
        <v>0</v>
      </c>
      <c r="S41" s="28"/>
      <c r="T41" s="28">
        <v>0</v>
      </c>
      <c r="U41" s="28"/>
      <c r="V41" s="28"/>
      <c r="W41" s="28">
        <v>170861</v>
      </c>
      <c r="X41" s="28">
        <v>0</v>
      </c>
      <c r="Y41" s="28"/>
      <c r="Z41" s="28"/>
      <c r="AA41" s="28"/>
      <c r="AB41" s="28"/>
      <c r="AC41" s="28"/>
      <c r="AD41" s="28"/>
      <c r="AE41" s="28">
        <v>0</v>
      </c>
      <c r="AF41" s="28">
        <v>0</v>
      </c>
      <c r="AG41" s="28">
        <v>436468</v>
      </c>
      <c r="AH41" s="28">
        <v>0</v>
      </c>
      <c r="AI41" s="28">
        <v>0</v>
      </c>
      <c r="AJ41" s="28">
        <v>0</v>
      </c>
      <c r="AK41" s="28">
        <v>0</v>
      </c>
      <c r="AL41" s="28"/>
      <c r="AM41" s="28"/>
      <c r="AN41" s="28">
        <v>0</v>
      </c>
      <c r="AO41" s="28">
        <v>0</v>
      </c>
      <c r="AP41" s="28">
        <v>27758</v>
      </c>
      <c r="AQ41" s="28"/>
      <c r="AR41" s="28"/>
      <c r="AS41" s="28"/>
      <c r="AT41" s="28">
        <v>109203</v>
      </c>
      <c r="AU41" s="28"/>
      <c r="AV41" s="28">
        <v>0</v>
      </c>
      <c r="AW41" s="28">
        <v>0</v>
      </c>
      <c r="AX41" s="28"/>
      <c r="AY41" s="28"/>
      <c r="AZ41" s="28"/>
      <c r="BA41" s="28"/>
      <c r="BB41" s="28"/>
      <c r="BC41" s="28"/>
      <c r="BD41" s="28"/>
      <c r="BE41" s="28">
        <v>0</v>
      </c>
      <c r="BF41" s="28"/>
      <c r="BG41" s="28"/>
      <c r="BH41" s="28"/>
      <c r="BI41" s="28"/>
      <c r="BJ41" s="28">
        <v>83088</v>
      </c>
      <c r="BK41" s="28"/>
      <c r="BL41" s="28">
        <v>101682</v>
      </c>
      <c r="BM41" s="28">
        <v>497331</v>
      </c>
      <c r="BN41" s="28"/>
      <c r="BO41" s="28">
        <v>66522</v>
      </c>
      <c r="BP41" s="28"/>
      <c r="BQ41" s="28"/>
      <c r="BR41" s="28"/>
      <c r="BS41" s="28"/>
      <c r="BT41" s="28">
        <v>141735</v>
      </c>
      <c r="BU41" s="28">
        <v>0</v>
      </c>
      <c r="BV41" s="28">
        <v>0</v>
      </c>
      <c r="BW41" s="28">
        <v>0</v>
      </c>
      <c r="BX41" s="28"/>
      <c r="BY41" s="28">
        <v>0</v>
      </c>
      <c r="BZ41" s="28">
        <v>385267</v>
      </c>
      <c r="CA41" s="28">
        <v>0</v>
      </c>
      <c r="CB41" s="28">
        <v>0</v>
      </c>
      <c r="CC41" s="28"/>
      <c r="CD41" s="28"/>
      <c r="CE41" s="28">
        <v>0</v>
      </c>
      <c r="CF41" s="28">
        <v>0</v>
      </c>
      <c r="CG41" s="28"/>
      <c r="CH41" s="28">
        <v>0</v>
      </c>
      <c r="CI41" s="28">
        <v>103584</v>
      </c>
      <c r="CJ41" s="28">
        <v>329742</v>
      </c>
      <c r="CK41" s="28"/>
      <c r="CL41" s="28"/>
      <c r="CM41" s="28">
        <v>0</v>
      </c>
      <c r="CN41" s="28"/>
      <c r="CO41" s="28"/>
      <c r="CP41" s="28">
        <v>0</v>
      </c>
      <c r="CQ41" s="28">
        <v>0</v>
      </c>
      <c r="CR41" s="28"/>
      <c r="CS41" s="28">
        <v>0</v>
      </c>
      <c r="CT41" s="28">
        <v>435851</v>
      </c>
      <c r="CU41" s="28"/>
      <c r="CV41" s="28"/>
      <c r="CW41" s="28">
        <v>0</v>
      </c>
      <c r="CX41" s="28">
        <v>0</v>
      </c>
      <c r="CY41" s="28">
        <v>0</v>
      </c>
      <c r="CZ41" s="28">
        <v>0</v>
      </c>
      <c r="DA41" s="28">
        <v>173760</v>
      </c>
      <c r="DB41" s="28"/>
      <c r="DC41" s="28"/>
      <c r="DD41" s="28"/>
      <c r="DE41" s="28">
        <v>0</v>
      </c>
      <c r="DF41" s="28">
        <v>0</v>
      </c>
      <c r="DG41" s="28"/>
      <c r="DH41" s="28"/>
      <c r="DI41" s="28">
        <v>0</v>
      </c>
      <c r="DJ41" s="28"/>
      <c r="DK41" s="28">
        <v>540326</v>
      </c>
      <c r="DL41" s="28">
        <v>256546</v>
      </c>
      <c r="DM41" s="28">
        <v>55760</v>
      </c>
      <c r="DN41" s="28"/>
      <c r="DO41" s="28">
        <v>0</v>
      </c>
      <c r="DP41" s="28">
        <v>0</v>
      </c>
      <c r="DQ41" s="28">
        <v>0</v>
      </c>
      <c r="DR41" s="28">
        <v>2594</v>
      </c>
      <c r="DS41" s="28">
        <v>0</v>
      </c>
      <c r="DT41" s="28">
        <v>814303</v>
      </c>
      <c r="DU41" s="28"/>
      <c r="DV41" s="28">
        <v>806721</v>
      </c>
      <c r="DW41" s="28">
        <v>44380</v>
      </c>
      <c r="DX41" s="28"/>
      <c r="DY41" s="28">
        <v>353309</v>
      </c>
      <c r="DZ41" s="28"/>
      <c r="EA41" s="28"/>
      <c r="EB41" s="28"/>
      <c r="EC41" s="28">
        <v>-30686</v>
      </c>
      <c r="ED41" s="28">
        <v>32447</v>
      </c>
      <c r="EE41" s="28">
        <v>25337</v>
      </c>
      <c r="EF41" s="28"/>
      <c r="EG41" s="28"/>
      <c r="EH41" s="28">
        <v>187670</v>
      </c>
      <c r="EI41" s="28">
        <v>34128</v>
      </c>
      <c r="EJ41" s="28"/>
      <c r="EK41" s="28"/>
      <c r="EL41" s="28">
        <v>42963</v>
      </c>
      <c r="EO41" s="146"/>
    </row>
    <row r="42" spans="1:146" s="9" customFormat="1">
      <c r="A42" s="175"/>
      <c r="B42" s="55" t="s">
        <v>32</v>
      </c>
      <c r="C42" s="15" t="s">
        <v>10</v>
      </c>
      <c r="D42" s="54">
        <v>0</v>
      </c>
      <c r="E42" s="54">
        <v>18516</v>
      </c>
      <c r="F42" s="54">
        <v>0</v>
      </c>
      <c r="G42" s="54">
        <v>0</v>
      </c>
      <c r="H42" s="54">
        <v>120359</v>
      </c>
      <c r="I42" s="54"/>
      <c r="J42" s="54">
        <v>0</v>
      </c>
      <c r="K42" s="54">
        <v>0</v>
      </c>
      <c r="L42" s="54"/>
      <c r="M42" s="54"/>
      <c r="N42" s="54">
        <v>24674</v>
      </c>
      <c r="O42" s="54">
        <v>0</v>
      </c>
      <c r="P42" s="54">
        <v>0</v>
      </c>
      <c r="Q42" s="54">
        <v>0</v>
      </c>
      <c r="R42" s="54">
        <v>0</v>
      </c>
      <c r="S42" s="54"/>
      <c r="T42" s="54">
        <v>0</v>
      </c>
      <c r="U42" s="54"/>
      <c r="V42" s="54"/>
      <c r="W42" s="54">
        <v>0</v>
      </c>
      <c r="X42" s="54">
        <v>0</v>
      </c>
      <c r="Y42" s="54"/>
      <c r="Z42" s="54"/>
      <c r="AA42" s="54"/>
      <c r="AB42" s="54"/>
      <c r="AC42" s="54"/>
      <c r="AD42" s="54"/>
      <c r="AE42" s="54">
        <v>0</v>
      </c>
      <c r="AF42" s="54">
        <v>0</v>
      </c>
      <c r="AG42" s="54">
        <v>9568</v>
      </c>
      <c r="AH42" s="54">
        <v>0</v>
      </c>
      <c r="AI42" s="54">
        <v>0</v>
      </c>
      <c r="AJ42" s="54">
        <v>0</v>
      </c>
      <c r="AK42" s="54">
        <v>0</v>
      </c>
      <c r="AL42" s="54"/>
      <c r="AM42" s="54"/>
      <c r="AN42" s="54">
        <v>0</v>
      </c>
      <c r="AO42" s="54">
        <v>0</v>
      </c>
      <c r="AP42" s="54">
        <v>6626</v>
      </c>
      <c r="AQ42" s="54"/>
      <c r="AR42" s="54"/>
      <c r="AS42" s="54"/>
      <c r="AT42" s="54">
        <v>71282</v>
      </c>
      <c r="AU42" s="54"/>
      <c r="AV42" s="54">
        <v>0</v>
      </c>
      <c r="AW42" s="54">
        <v>0</v>
      </c>
      <c r="AX42" s="54"/>
      <c r="AY42" s="54"/>
      <c r="AZ42" s="54"/>
      <c r="BA42" s="54"/>
      <c r="BB42" s="54"/>
      <c r="BC42" s="54"/>
      <c r="BD42" s="54"/>
      <c r="BE42" s="54">
        <v>0</v>
      </c>
      <c r="BF42" s="54"/>
      <c r="BG42" s="54"/>
      <c r="BH42" s="54"/>
      <c r="BI42" s="54"/>
      <c r="BJ42" s="54">
        <v>67432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>
        <v>0</v>
      </c>
      <c r="BV42" s="54">
        <v>0</v>
      </c>
      <c r="BW42" s="54">
        <v>0</v>
      </c>
      <c r="BX42" s="54"/>
      <c r="BY42" s="54">
        <v>0</v>
      </c>
      <c r="BZ42" s="54">
        <v>9366</v>
      </c>
      <c r="CA42" s="54">
        <v>0</v>
      </c>
      <c r="CB42" s="54">
        <v>0</v>
      </c>
      <c r="CC42" s="54"/>
      <c r="CD42" s="54"/>
      <c r="CE42" s="54">
        <v>0</v>
      </c>
      <c r="CF42" s="54">
        <v>0</v>
      </c>
      <c r="CG42" s="54"/>
      <c r="CH42" s="54">
        <v>0</v>
      </c>
      <c r="CI42" s="54">
        <v>0</v>
      </c>
      <c r="CJ42" s="54">
        <v>18377</v>
      </c>
      <c r="CK42" s="54"/>
      <c r="CL42" s="54"/>
      <c r="CM42" s="54">
        <v>0</v>
      </c>
      <c r="CN42" s="54"/>
      <c r="CO42" s="54"/>
      <c r="CP42" s="54">
        <v>0</v>
      </c>
      <c r="CQ42" s="54">
        <v>0</v>
      </c>
      <c r="CR42" s="54"/>
      <c r="CS42" s="54">
        <v>0</v>
      </c>
      <c r="CT42" s="54">
        <v>31715</v>
      </c>
      <c r="CU42" s="54"/>
      <c r="CV42" s="54"/>
      <c r="CW42" s="54">
        <v>0</v>
      </c>
      <c r="CX42" s="54">
        <v>0</v>
      </c>
      <c r="CY42" s="54">
        <v>0</v>
      </c>
      <c r="CZ42" s="54">
        <v>0</v>
      </c>
      <c r="DA42" s="54">
        <v>21793</v>
      </c>
      <c r="DB42" s="54"/>
      <c r="DC42" s="54"/>
      <c r="DD42" s="54"/>
      <c r="DE42" s="54">
        <v>0</v>
      </c>
      <c r="DF42" s="54">
        <v>0</v>
      </c>
      <c r="DG42" s="54"/>
      <c r="DH42" s="54"/>
      <c r="DI42" s="54">
        <v>0</v>
      </c>
      <c r="DJ42" s="54"/>
      <c r="DK42" s="54">
        <v>8243</v>
      </c>
      <c r="DL42" s="54">
        <v>55943</v>
      </c>
      <c r="DM42" s="54">
        <v>33775</v>
      </c>
      <c r="DN42" s="54"/>
      <c r="DO42" s="54">
        <v>0</v>
      </c>
      <c r="DP42" s="54">
        <v>0</v>
      </c>
      <c r="DQ42" s="54">
        <v>0</v>
      </c>
      <c r="DR42" s="54"/>
      <c r="DS42" s="54">
        <v>0</v>
      </c>
      <c r="DT42" s="54">
        <v>15824</v>
      </c>
      <c r="DU42" s="54"/>
      <c r="DV42" s="54">
        <v>43771</v>
      </c>
      <c r="DW42" s="54">
        <v>27611</v>
      </c>
      <c r="DX42" s="54"/>
      <c r="DY42" s="54">
        <v>17224</v>
      </c>
      <c r="DZ42" s="54"/>
      <c r="EA42" s="54"/>
      <c r="EB42" s="54"/>
      <c r="EC42" s="54"/>
      <c r="ED42" s="54">
        <v>18637</v>
      </c>
      <c r="EE42" s="54">
        <v>3629</v>
      </c>
      <c r="EF42" s="54"/>
      <c r="EG42" s="54"/>
      <c r="EH42" s="54"/>
      <c r="EI42" s="54"/>
      <c r="EJ42" s="54"/>
      <c r="EK42" s="54"/>
      <c r="EL42" s="54">
        <v>4253</v>
      </c>
      <c r="EO42" s="146"/>
    </row>
    <row r="43" spans="1:146" s="9" customFormat="1">
      <c r="A43" s="175"/>
      <c r="B43" s="17" t="s">
        <v>1</v>
      </c>
      <c r="C43" s="15" t="s">
        <v>10</v>
      </c>
      <c r="D43" s="17">
        <v>0</v>
      </c>
      <c r="E43" s="17">
        <v>61535</v>
      </c>
      <c r="F43" s="17">
        <v>0</v>
      </c>
      <c r="G43" s="17">
        <v>0</v>
      </c>
      <c r="H43" s="17">
        <v>-21672</v>
      </c>
      <c r="I43" s="17"/>
      <c r="J43" s="17">
        <v>0</v>
      </c>
      <c r="K43" s="17">
        <v>0</v>
      </c>
      <c r="L43" s="17"/>
      <c r="M43" s="17"/>
      <c r="N43" s="17"/>
      <c r="O43" s="17">
        <v>0</v>
      </c>
      <c r="P43" s="17">
        <v>0</v>
      </c>
      <c r="Q43" s="17">
        <v>0</v>
      </c>
      <c r="R43" s="17">
        <v>0</v>
      </c>
      <c r="S43" s="17"/>
      <c r="T43" s="17">
        <v>0</v>
      </c>
      <c r="U43" s="17"/>
      <c r="V43" s="17"/>
      <c r="W43" s="17">
        <v>143966</v>
      </c>
      <c r="X43" s="17">
        <v>0</v>
      </c>
      <c r="Y43" s="17"/>
      <c r="Z43" s="17">
        <v>0</v>
      </c>
      <c r="AA43" s="17"/>
      <c r="AB43" s="17"/>
      <c r="AC43" s="17"/>
      <c r="AD43" s="17"/>
      <c r="AE43" s="17">
        <v>0</v>
      </c>
      <c r="AF43" s="17">
        <v>0</v>
      </c>
      <c r="AG43" s="17">
        <v>207868</v>
      </c>
      <c r="AH43" s="17">
        <v>0</v>
      </c>
      <c r="AI43" s="17">
        <v>0</v>
      </c>
      <c r="AJ43" s="17">
        <v>0</v>
      </c>
      <c r="AK43" s="17">
        <v>0</v>
      </c>
      <c r="AL43" s="17"/>
      <c r="AM43" s="17"/>
      <c r="AN43" s="17">
        <v>0</v>
      </c>
      <c r="AO43" s="17">
        <v>0</v>
      </c>
      <c r="AP43" s="17">
        <v>-273</v>
      </c>
      <c r="AQ43" s="17"/>
      <c r="AR43" s="17"/>
      <c r="AS43" s="17"/>
      <c r="AT43" s="17">
        <v>21976</v>
      </c>
      <c r="AU43" s="17"/>
      <c r="AV43" s="17">
        <v>0</v>
      </c>
      <c r="AW43" s="17">
        <v>0</v>
      </c>
      <c r="AX43" s="17"/>
      <c r="AY43" s="17"/>
      <c r="AZ43" s="17"/>
      <c r="BA43" s="17"/>
      <c r="BB43" s="17"/>
      <c r="BC43" s="17"/>
      <c r="BD43" s="17"/>
      <c r="BE43" s="17">
        <v>0</v>
      </c>
      <c r="BF43" s="17"/>
      <c r="BG43" s="17"/>
      <c r="BH43" s="17"/>
      <c r="BI43" s="17"/>
      <c r="BJ43" s="17">
        <v>-3555</v>
      </c>
      <c r="BK43" s="17"/>
      <c r="BL43" s="17">
        <v>166132</v>
      </c>
      <c r="BM43" s="17"/>
      <c r="BN43" s="17"/>
      <c r="BO43" s="17">
        <v>146346</v>
      </c>
      <c r="BP43" s="17"/>
      <c r="BQ43" s="17"/>
      <c r="BR43" s="17"/>
      <c r="BS43" s="17"/>
      <c r="BT43" s="17">
        <v>-28893</v>
      </c>
      <c r="BU43" s="17">
        <v>0</v>
      </c>
      <c r="BV43" s="17">
        <v>0</v>
      </c>
      <c r="BW43" s="17">
        <v>0</v>
      </c>
      <c r="BX43" s="17"/>
      <c r="BY43" s="17">
        <v>0</v>
      </c>
      <c r="BZ43" s="17">
        <v>0</v>
      </c>
      <c r="CA43" s="17">
        <v>0</v>
      </c>
      <c r="CB43" s="17">
        <v>0</v>
      </c>
      <c r="CC43" s="17"/>
      <c r="CD43" s="17"/>
      <c r="CE43" s="17">
        <v>0</v>
      </c>
      <c r="CF43" s="17">
        <v>0</v>
      </c>
      <c r="CG43" s="17"/>
      <c r="CH43" s="17">
        <v>0</v>
      </c>
      <c r="CI43" s="17">
        <v>32099</v>
      </c>
      <c r="CJ43" s="17"/>
      <c r="CK43" s="17"/>
      <c r="CL43" s="17"/>
      <c r="CM43" s="17">
        <v>0</v>
      </c>
      <c r="CN43" s="17"/>
      <c r="CO43" s="17"/>
      <c r="CP43" s="17">
        <v>0</v>
      </c>
      <c r="CQ43" s="17">
        <v>0</v>
      </c>
      <c r="CR43" s="17"/>
      <c r="CS43" s="17">
        <v>0</v>
      </c>
      <c r="CT43" s="17">
        <v>45990</v>
      </c>
      <c r="CU43" s="17"/>
      <c r="CV43" s="17"/>
      <c r="CW43" s="17">
        <v>0</v>
      </c>
      <c r="CX43" s="17">
        <v>0</v>
      </c>
      <c r="CY43" s="17">
        <v>0</v>
      </c>
      <c r="CZ43" s="17">
        <v>0</v>
      </c>
      <c r="DA43" s="17">
        <v>211533</v>
      </c>
      <c r="DB43" s="17"/>
      <c r="DC43" s="17"/>
      <c r="DD43" s="17"/>
      <c r="DE43" s="17">
        <v>0</v>
      </c>
      <c r="DF43" s="17">
        <v>0</v>
      </c>
      <c r="DG43" s="17"/>
      <c r="DH43" s="17"/>
      <c r="DI43" s="17">
        <v>0</v>
      </c>
      <c r="DJ43" s="17"/>
      <c r="DK43" s="17">
        <v>145594</v>
      </c>
      <c r="DL43" s="17">
        <v>-31097</v>
      </c>
      <c r="DM43" s="17">
        <v>-130608</v>
      </c>
      <c r="DN43" s="17"/>
      <c r="DO43" s="17">
        <v>0</v>
      </c>
      <c r="DP43" s="17">
        <v>0</v>
      </c>
      <c r="DQ43" s="17">
        <v>0</v>
      </c>
      <c r="DR43" s="17">
        <v>29244</v>
      </c>
      <c r="DS43" s="17">
        <v>0</v>
      </c>
      <c r="DT43" s="17">
        <v>437101</v>
      </c>
      <c r="DU43" s="17"/>
      <c r="DV43" s="17">
        <v>-37747</v>
      </c>
      <c r="DW43" s="17">
        <v>915564</v>
      </c>
      <c r="DX43" s="17"/>
      <c r="DY43" s="17">
        <v>0</v>
      </c>
      <c r="DZ43" s="17"/>
      <c r="EA43" s="17"/>
      <c r="EB43" s="17"/>
      <c r="EC43" s="17">
        <v>630820</v>
      </c>
      <c r="ED43" s="17">
        <v>31403</v>
      </c>
      <c r="EE43" s="17">
        <v>30692</v>
      </c>
      <c r="EF43" s="17"/>
      <c r="EG43" s="17"/>
      <c r="EH43" s="17">
        <v>232634</v>
      </c>
      <c r="EI43" s="17"/>
      <c r="EJ43" s="17"/>
      <c r="EK43" s="17"/>
      <c r="EL43" s="17">
        <v>-17808</v>
      </c>
      <c r="EO43" s="146"/>
    </row>
    <row r="44" spans="1:146" s="9" customFormat="1">
      <c r="A44" s="175"/>
      <c r="B44" s="17" t="s">
        <v>24</v>
      </c>
      <c r="C44" s="15" t="s">
        <v>10</v>
      </c>
      <c r="D44" s="17">
        <v>0</v>
      </c>
      <c r="E44" s="17">
        <v>2468</v>
      </c>
      <c r="F44" s="17">
        <v>0</v>
      </c>
      <c r="G44" s="17">
        <v>0</v>
      </c>
      <c r="H44" s="17">
        <v>208237</v>
      </c>
      <c r="I44" s="17"/>
      <c r="J44" s="17">
        <v>0</v>
      </c>
      <c r="K44" s="17">
        <v>0</v>
      </c>
      <c r="L44" s="17"/>
      <c r="M44" s="17"/>
      <c r="N44" s="17"/>
      <c r="O44" s="17">
        <v>0</v>
      </c>
      <c r="P44" s="17">
        <v>0</v>
      </c>
      <c r="Q44" s="17">
        <v>0</v>
      </c>
      <c r="R44" s="17">
        <v>0</v>
      </c>
      <c r="S44" s="17"/>
      <c r="T44" s="17">
        <v>0</v>
      </c>
      <c r="U44" s="17"/>
      <c r="V44" s="17"/>
      <c r="W44" s="17"/>
      <c r="X44" s="17">
        <v>0</v>
      </c>
      <c r="Y44" s="17"/>
      <c r="Z44" s="17"/>
      <c r="AA44" s="17"/>
      <c r="AB44" s="17"/>
      <c r="AC44" s="17"/>
      <c r="AD44" s="17"/>
      <c r="AE44" s="17">
        <v>0</v>
      </c>
      <c r="AF44" s="17">
        <v>0</v>
      </c>
      <c r="AG44" s="17">
        <v>3579</v>
      </c>
      <c r="AH44" s="17">
        <v>0</v>
      </c>
      <c r="AI44" s="17">
        <v>0</v>
      </c>
      <c r="AJ44" s="17">
        <v>0</v>
      </c>
      <c r="AK44" s="17">
        <v>0</v>
      </c>
      <c r="AL44" s="17"/>
      <c r="AM44" s="17"/>
      <c r="AN44" s="17">
        <v>0</v>
      </c>
      <c r="AO44" s="17">
        <v>0</v>
      </c>
      <c r="AP44" s="17">
        <v>6614</v>
      </c>
      <c r="AQ44" s="17"/>
      <c r="AR44" s="17"/>
      <c r="AS44" s="17"/>
      <c r="AT44" s="17">
        <v>61224</v>
      </c>
      <c r="AU44" s="17"/>
      <c r="AV44" s="17">
        <v>0</v>
      </c>
      <c r="AW44" s="17">
        <v>0</v>
      </c>
      <c r="AX44" s="17"/>
      <c r="AY44" s="17"/>
      <c r="AZ44" s="17"/>
      <c r="BA44" s="17"/>
      <c r="BB44" s="17"/>
      <c r="BC44" s="17"/>
      <c r="BD44" s="17">
        <v>46699</v>
      </c>
      <c r="BE44" s="17">
        <v>0</v>
      </c>
      <c r="BF44" s="17"/>
      <c r="BG44" s="17"/>
      <c r="BH44" s="17"/>
      <c r="BI44" s="17"/>
      <c r="BJ44" s="17">
        <v>8564</v>
      </c>
      <c r="BK44" s="17"/>
      <c r="BL44" s="17"/>
      <c r="BM44" s="17"/>
      <c r="BN44" s="17"/>
      <c r="BO44" s="17">
        <v>96576</v>
      </c>
      <c r="BP44" s="17"/>
      <c r="BQ44" s="17"/>
      <c r="BR44" s="17"/>
      <c r="BS44" s="17"/>
      <c r="BT44" s="17"/>
      <c r="BU44" s="17">
        <v>0</v>
      </c>
      <c r="BV44" s="17">
        <v>0</v>
      </c>
      <c r="BW44" s="17">
        <v>0</v>
      </c>
      <c r="BX44" s="17"/>
      <c r="BY44" s="17">
        <v>0</v>
      </c>
      <c r="BZ44" s="17">
        <v>83730</v>
      </c>
      <c r="CA44" s="17">
        <v>26132</v>
      </c>
      <c r="CB44" s="17">
        <v>0</v>
      </c>
      <c r="CC44" s="17"/>
      <c r="CD44" s="17"/>
      <c r="CE44" s="17">
        <v>0</v>
      </c>
      <c r="CF44" s="17">
        <v>0</v>
      </c>
      <c r="CG44" s="17"/>
      <c r="CH44" s="17">
        <v>0</v>
      </c>
      <c r="CI44" s="17">
        <v>0</v>
      </c>
      <c r="CJ44" s="17"/>
      <c r="CK44" s="17"/>
      <c r="CL44" s="17"/>
      <c r="CM44" s="17">
        <v>0</v>
      </c>
      <c r="CN44" s="17"/>
      <c r="CO44" s="17"/>
      <c r="CP44" s="17">
        <v>0</v>
      </c>
      <c r="CQ44" s="17">
        <v>0</v>
      </c>
      <c r="CR44" s="17"/>
      <c r="CS44" s="17">
        <v>0</v>
      </c>
      <c r="CT44" s="17">
        <v>109933</v>
      </c>
      <c r="CU44" s="17"/>
      <c r="CV44" s="17"/>
      <c r="CW44" s="17">
        <v>0</v>
      </c>
      <c r="CX44" s="17">
        <v>0</v>
      </c>
      <c r="CY44" s="17">
        <v>0</v>
      </c>
      <c r="CZ44" s="17">
        <v>0</v>
      </c>
      <c r="DA44" s="17"/>
      <c r="DB44" s="17"/>
      <c r="DC44" s="17"/>
      <c r="DD44" s="17"/>
      <c r="DE44" s="17">
        <v>0</v>
      </c>
      <c r="DF44" s="17">
        <v>0</v>
      </c>
      <c r="DG44" s="17"/>
      <c r="DH44" s="17"/>
      <c r="DI44" s="17">
        <v>0</v>
      </c>
      <c r="DJ44" s="17"/>
      <c r="DK44" s="17">
        <v>478659</v>
      </c>
      <c r="DL44" s="17">
        <v>3430</v>
      </c>
      <c r="DM44" s="17">
        <v>48283</v>
      </c>
      <c r="DN44" s="17"/>
      <c r="DO44" s="17">
        <v>0</v>
      </c>
      <c r="DP44" s="17">
        <v>75283</v>
      </c>
      <c r="DQ44" s="17">
        <v>0</v>
      </c>
      <c r="DR44" s="17">
        <v>2015</v>
      </c>
      <c r="DS44" s="17">
        <v>0</v>
      </c>
      <c r="DT44" s="17">
        <v>7870</v>
      </c>
      <c r="DU44" s="17"/>
      <c r="DV44" s="17">
        <v>20524</v>
      </c>
      <c r="DW44" s="17">
        <v>479305</v>
      </c>
      <c r="DX44" s="17"/>
      <c r="DY44" s="17">
        <v>0</v>
      </c>
      <c r="DZ44" s="17"/>
      <c r="EA44" s="17"/>
      <c r="EB44" s="17"/>
      <c r="EC44" s="17">
        <v>275642</v>
      </c>
      <c r="ED44" s="17">
        <v>18163</v>
      </c>
      <c r="EE44" s="17"/>
      <c r="EF44" s="17"/>
      <c r="EG44" s="17"/>
      <c r="EH44" s="17">
        <v>43856</v>
      </c>
      <c r="EI44" s="17"/>
      <c r="EJ44" s="17"/>
      <c r="EK44" s="17"/>
      <c r="EL44" s="17"/>
      <c r="EM44" s="37"/>
      <c r="EO44" s="146"/>
    </row>
    <row r="45" spans="1:146" s="9" customFormat="1">
      <c r="A45" s="175"/>
      <c r="B45" s="56" t="s">
        <v>3</v>
      </c>
      <c r="C45" s="15" t="s">
        <v>10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>
        <v>0</v>
      </c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>
        <v>155024</v>
      </c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>
        <v>125873</v>
      </c>
      <c r="EJ45" s="17"/>
      <c r="EK45" s="17"/>
      <c r="EL45" s="17"/>
      <c r="EO45" s="146"/>
    </row>
    <row r="46" spans="1:146" s="9" customFormat="1">
      <c r="A46" s="175"/>
      <c r="B46" s="56" t="s">
        <v>4</v>
      </c>
      <c r="C46" s="15" t="s">
        <v>10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>
        <v>370427</v>
      </c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>
        <v>0</v>
      </c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O46" s="146"/>
    </row>
    <row r="47" spans="1:146" s="9" customFormat="1">
      <c r="A47" s="175"/>
      <c r="B47" s="56" t="s">
        <v>11</v>
      </c>
      <c r="C47" s="15" t="s">
        <v>10</v>
      </c>
      <c r="D47" s="17">
        <v>0</v>
      </c>
      <c r="E47" s="17"/>
      <c r="F47" s="17">
        <v>0</v>
      </c>
      <c r="G47" s="17">
        <v>0</v>
      </c>
      <c r="H47" s="17"/>
      <c r="I47" s="17"/>
      <c r="J47" s="17">
        <v>0</v>
      </c>
      <c r="K47" s="17">
        <v>0</v>
      </c>
      <c r="L47" s="17"/>
      <c r="M47" s="17"/>
      <c r="N47" s="17"/>
      <c r="O47" s="17">
        <v>0</v>
      </c>
      <c r="P47" s="17">
        <v>0</v>
      </c>
      <c r="Q47" s="17">
        <v>0</v>
      </c>
      <c r="R47" s="17">
        <v>0</v>
      </c>
      <c r="S47" s="17"/>
      <c r="T47" s="17">
        <v>0</v>
      </c>
      <c r="U47" s="17"/>
      <c r="V47" s="17"/>
      <c r="W47" s="17">
        <v>0</v>
      </c>
      <c r="X47" s="17">
        <v>0</v>
      </c>
      <c r="Y47" s="17"/>
      <c r="Z47" s="17"/>
      <c r="AA47" s="17"/>
      <c r="AB47" s="17"/>
      <c r="AC47" s="17"/>
      <c r="AD47" s="17"/>
      <c r="AE47" s="17">
        <v>0</v>
      </c>
      <c r="AF47" s="17">
        <v>0</v>
      </c>
      <c r="AG47" s="17">
        <v>204022</v>
      </c>
      <c r="AH47" s="17">
        <v>0</v>
      </c>
      <c r="AI47" s="17">
        <v>0</v>
      </c>
      <c r="AJ47" s="17">
        <v>0</v>
      </c>
      <c r="AK47" s="17">
        <v>0</v>
      </c>
      <c r="AL47" s="17"/>
      <c r="AM47" s="17"/>
      <c r="AN47" s="17">
        <v>0</v>
      </c>
      <c r="AO47" s="17">
        <v>0</v>
      </c>
      <c r="AP47" s="17"/>
      <c r="AQ47" s="17"/>
      <c r="AR47" s="17"/>
      <c r="AS47" s="17"/>
      <c r="AT47" s="17"/>
      <c r="AU47" s="17"/>
      <c r="AV47" s="17">
        <v>0</v>
      </c>
      <c r="AW47" s="17">
        <v>0</v>
      </c>
      <c r="AX47" s="17"/>
      <c r="AY47" s="17"/>
      <c r="AZ47" s="17"/>
      <c r="BA47" s="17"/>
      <c r="BB47" s="17"/>
      <c r="BC47" s="17"/>
      <c r="BD47" s="17"/>
      <c r="BE47" s="17">
        <v>0</v>
      </c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>
        <v>0</v>
      </c>
      <c r="BV47" s="17">
        <v>0</v>
      </c>
      <c r="BW47" s="17">
        <v>0</v>
      </c>
      <c r="BX47" s="17"/>
      <c r="BY47" s="17">
        <v>0</v>
      </c>
      <c r="BZ47" s="17">
        <v>855007</v>
      </c>
      <c r="CA47" s="17">
        <v>0</v>
      </c>
      <c r="CB47" s="17">
        <v>0</v>
      </c>
      <c r="CC47" s="17"/>
      <c r="CD47" s="17"/>
      <c r="CE47" s="17">
        <v>0</v>
      </c>
      <c r="CF47" s="17">
        <v>0</v>
      </c>
      <c r="CG47" s="17"/>
      <c r="CH47" s="17">
        <v>0</v>
      </c>
      <c r="CI47" s="17">
        <v>262763</v>
      </c>
      <c r="CJ47" s="17"/>
      <c r="CK47" s="17"/>
      <c r="CL47" s="17"/>
      <c r="CM47" s="17">
        <v>0</v>
      </c>
      <c r="CN47" s="17"/>
      <c r="CO47" s="17"/>
      <c r="CP47" s="17">
        <v>0</v>
      </c>
      <c r="CQ47" s="17">
        <v>0</v>
      </c>
      <c r="CR47" s="17"/>
      <c r="CS47" s="17">
        <v>0</v>
      </c>
      <c r="CT47" s="17">
        <v>0</v>
      </c>
      <c r="CU47" s="17"/>
      <c r="CV47" s="17"/>
      <c r="CW47" s="17">
        <v>0</v>
      </c>
      <c r="CX47" s="17">
        <v>0</v>
      </c>
      <c r="CY47" s="17">
        <v>0</v>
      </c>
      <c r="CZ47" s="17">
        <v>0</v>
      </c>
      <c r="DA47" s="17"/>
      <c r="DB47" s="17"/>
      <c r="DC47" s="17"/>
      <c r="DD47" s="17"/>
      <c r="DE47" s="17">
        <v>0</v>
      </c>
      <c r="DF47" s="17">
        <v>0</v>
      </c>
      <c r="DG47" s="17"/>
      <c r="DH47" s="17"/>
      <c r="DI47" s="17">
        <v>0</v>
      </c>
      <c r="DJ47" s="17"/>
      <c r="DK47" s="17">
        <v>664809</v>
      </c>
      <c r="DL47" s="17">
        <v>0</v>
      </c>
      <c r="DM47" s="17"/>
      <c r="DN47" s="17"/>
      <c r="DO47" s="17">
        <v>0</v>
      </c>
      <c r="DP47" s="17">
        <v>0</v>
      </c>
      <c r="DQ47" s="17">
        <v>0</v>
      </c>
      <c r="DR47" s="17"/>
      <c r="DS47" s="17">
        <v>0</v>
      </c>
      <c r="DT47" s="17">
        <v>0</v>
      </c>
      <c r="DU47" s="17"/>
      <c r="DV47" s="17">
        <v>840280</v>
      </c>
      <c r="DW47" s="17"/>
      <c r="DX47" s="17"/>
      <c r="DY47" s="17">
        <v>0</v>
      </c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>
        <v>166044</v>
      </c>
      <c r="EN47" s="37"/>
      <c r="EO47" s="149"/>
    </row>
    <row r="48" spans="1:146" s="9" customFormat="1">
      <c r="A48" s="175"/>
      <c r="B48" s="56" t="s">
        <v>2</v>
      </c>
      <c r="C48" s="15" t="s">
        <v>10</v>
      </c>
      <c r="D48" s="17">
        <v>0</v>
      </c>
      <c r="E48" s="17"/>
      <c r="F48" s="17">
        <v>0</v>
      </c>
      <c r="G48" s="17">
        <v>0</v>
      </c>
      <c r="H48" s="17"/>
      <c r="I48" s="17"/>
      <c r="J48" s="17">
        <v>0</v>
      </c>
      <c r="K48" s="17">
        <v>0</v>
      </c>
      <c r="L48" s="17"/>
      <c r="M48" s="17"/>
      <c r="N48" s="17"/>
      <c r="O48" s="17">
        <v>0</v>
      </c>
      <c r="P48" s="17">
        <v>0</v>
      </c>
      <c r="Q48" s="17">
        <v>0</v>
      </c>
      <c r="R48" s="17">
        <v>0</v>
      </c>
      <c r="S48" s="17"/>
      <c r="T48" s="17">
        <v>0</v>
      </c>
      <c r="U48" s="17"/>
      <c r="V48" s="17"/>
      <c r="W48" s="17">
        <v>0</v>
      </c>
      <c r="X48" s="17">
        <v>0</v>
      </c>
      <c r="Y48" s="17"/>
      <c r="Z48" s="17"/>
      <c r="AA48" s="17"/>
      <c r="AB48" s="17"/>
      <c r="AC48" s="17"/>
      <c r="AD48" s="17"/>
      <c r="AE48" s="17">
        <v>0</v>
      </c>
      <c r="AF48" s="17">
        <v>0</v>
      </c>
      <c r="AG48" s="17"/>
      <c r="AH48" s="17">
        <v>0</v>
      </c>
      <c r="AI48" s="17">
        <v>0</v>
      </c>
      <c r="AJ48" s="17">
        <v>0</v>
      </c>
      <c r="AK48" s="17">
        <v>0</v>
      </c>
      <c r="AL48" s="17"/>
      <c r="AM48" s="17"/>
      <c r="AN48" s="17">
        <v>0</v>
      </c>
      <c r="AO48" s="17">
        <v>0</v>
      </c>
      <c r="AP48" s="17"/>
      <c r="AQ48" s="17"/>
      <c r="AR48" s="17"/>
      <c r="AS48" s="17"/>
      <c r="AT48" s="17"/>
      <c r="AU48" s="17"/>
      <c r="AV48" s="17">
        <v>0</v>
      </c>
      <c r="AW48" s="17">
        <v>0</v>
      </c>
      <c r="AX48" s="17"/>
      <c r="AY48" s="17"/>
      <c r="AZ48" s="17"/>
      <c r="BA48" s="17"/>
      <c r="BB48" s="17"/>
      <c r="BC48" s="17"/>
      <c r="BD48" s="17"/>
      <c r="BE48" s="17">
        <v>0</v>
      </c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>
        <v>0</v>
      </c>
      <c r="BV48" s="17">
        <v>0</v>
      </c>
      <c r="BW48" s="17">
        <v>0</v>
      </c>
      <c r="BX48" s="17"/>
      <c r="BY48" s="17">
        <v>0</v>
      </c>
      <c r="BZ48" s="17">
        <v>841518</v>
      </c>
      <c r="CA48" s="17">
        <v>0</v>
      </c>
      <c r="CB48" s="17">
        <v>0</v>
      </c>
      <c r="CC48" s="17"/>
      <c r="CD48" s="17"/>
      <c r="CE48" s="17">
        <v>0</v>
      </c>
      <c r="CF48" s="17">
        <v>0</v>
      </c>
      <c r="CG48" s="17"/>
      <c r="CH48" s="17">
        <v>0</v>
      </c>
      <c r="CI48" s="17">
        <v>0</v>
      </c>
      <c r="CJ48" s="17"/>
      <c r="CK48" s="17"/>
      <c r="CL48" s="17"/>
      <c r="CM48" s="17">
        <v>0</v>
      </c>
      <c r="CN48" s="17"/>
      <c r="CO48" s="17"/>
      <c r="CP48" s="17">
        <v>0</v>
      </c>
      <c r="CQ48" s="17">
        <v>0</v>
      </c>
      <c r="CR48" s="17"/>
      <c r="CS48" s="17">
        <v>0</v>
      </c>
      <c r="CT48" s="17">
        <v>60635</v>
      </c>
      <c r="CU48" s="17"/>
      <c r="CV48" s="17"/>
      <c r="CW48" s="17">
        <v>0</v>
      </c>
      <c r="CX48" s="17">
        <v>0</v>
      </c>
      <c r="CY48" s="17">
        <v>0</v>
      </c>
      <c r="CZ48" s="17">
        <v>0</v>
      </c>
      <c r="DA48" s="17"/>
      <c r="DB48" s="17"/>
      <c r="DC48" s="17"/>
      <c r="DD48" s="17"/>
      <c r="DE48" s="17">
        <v>0</v>
      </c>
      <c r="DF48" s="17">
        <v>0</v>
      </c>
      <c r="DG48" s="17"/>
      <c r="DH48" s="17"/>
      <c r="DI48" s="17">
        <v>0</v>
      </c>
      <c r="DJ48" s="17"/>
      <c r="DK48" s="17">
        <v>0</v>
      </c>
      <c r="DL48" s="17">
        <v>0</v>
      </c>
      <c r="DM48" s="17"/>
      <c r="DN48" s="17"/>
      <c r="DO48" s="17">
        <v>0</v>
      </c>
      <c r="DP48" s="17">
        <v>0</v>
      </c>
      <c r="DQ48" s="17">
        <v>0</v>
      </c>
      <c r="DR48" s="17"/>
      <c r="DS48" s="17">
        <v>0</v>
      </c>
      <c r="DT48" s="17">
        <v>0</v>
      </c>
      <c r="DU48" s="17"/>
      <c r="DV48" s="17">
        <v>0</v>
      </c>
      <c r="DW48" s="17"/>
      <c r="DX48" s="17"/>
      <c r="DY48" s="17">
        <v>92020</v>
      </c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N48" s="20"/>
      <c r="EO48" s="150"/>
      <c r="EP48" s="20"/>
    </row>
    <row r="49" spans="1:168" s="1" customFormat="1">
      <c r="A49" s="175"/>
      <c r="B49" s="14" t="s">
        <v>25</v>
      </c>
      <c r="C49" s="10" t="s">
        <v>10</v>
      </c>
      <c r="D49" s="14">
        <v>372806</v>
      </c>
      <c r="E49" s="14">
        <v>189999</v>
      </c>
      <c r="F49" s="14">
        <v>838117</v>
      </c>
      <c r="G49" s="14">
        <v>2033410</v>
      </c>
      <c r="H49" s="14">
        <v>1350087</v>
      </c>
      <c r="I49" s="14">
        <v>422879</v>
      </c>
      <c r="J49" s="14">
        <v>104289</v>
      </c>
      <c r="K49" s="14">
        <v>93611</v>
      </c>
      <c r="L49" s="14">
        <v>233983</v>
      </c>
      <c r="M49" s="14">
        <v>543562</v>
      </c>
      <c r="N49" s="14">
        <v>193508</v>
      </c>
      <c r="O49" s="14">
        <v>266961</v>
      </c>
      <c r="P49" s="14">
        <v>67112</v>
      </c>
      <c r="Q49" s="14">
        <v>291872</v>
      </c>
      <c r="R49" s="14">
        <v>217195</v>
      </c>
      <c r="S49" s="14">
        <v>1677128</v>
      </c>
      <c r="T49" s="14">
        <v>525100</v>
      </c>
      <c r="U49" s="14">
        <v>796880</v>
      </c>
      <c r="V49" s="14">
        <v>1625830</v>
      </c>
      <c r="W49" s="14">
        <v>314827</v>
      </c>
      <c r="X49" s="14">
        <v>213686</v>
      </c>
      <c r="Y49" s="14">
        <v>501711</v>
      </c>
      <c r="Z49" s="14">
        <v>201678</v>
      </c>
      <c r="AA49" s="14">
        <v>120104</v>
      </c>
      <c r="AB49" s="14">
        <v>240126</v>
      </c>
      <c r="AC49" s="14">
        <v>317172</v>
      </c>
      <c r="AD49" s="14">
        <v>131154</v>
      </c>
      <c r="AE49" s="14">
        <v>531336</v>
      </c>
      <c r="AF49" s="14">
        <v>358202</v>
      </c>
      <c r="AG49" s="14">
        <v>1228353</v>
      </c>
      <c r="AH49" s="14">
        <v>85407</v>
      </c>
      <c r="AI49" s="14">
        <v>260774</v>
      </c>
      <c r="AJ49" s="14">
        <v>328679</v>
      </c>
      <c r="AK49" s="14">
        <v>450705</v>
      </c>
      <c r="AL49" s="14">
        <v>626439</v>
      </c>
      <c r="AM49" s="14">
        <v>1230011</v>
      </c>
      <c r="AN49" s="14">
        <v>174238</v>
      </c>
      <c r="AO49" s="14">
        <v>215323</v>
      </c>
      <c r="AP49" s="14">
        <v>40724</v>
      </c>
      <c r="AQ49" s="14">
        <v>231131</v>
      </c>
      <c r="AR49" s="14">
        <v>321550</v>
      </c>
      <c r="AS49" s="14">
        <v>152563</v>
      </c>
      <c r="AT49" s="14">
        <v>263685</v>
      </c>
      <c r="AU49" s="14">
        <v>47998</v>
      </c>
      <c r="AV49" s="14">
        <v>94942</v>
      </c>
      <c r="AW49" s="14">
        <v>642690</v>
      </c>
      <c r="AX49" s="14">
        <v>457927</v>
      </c>
      <c r="AY49" s="14">
        <v>211203</v>
      </c>
      <c r="AZ49" s="14">
        <v>849607</v>
      </c>
      <c r="BA49" s="14">
        <v>77120</v>
      </c>
      <c r="BB49" s="14">
        <v>883057</v>
      </c>
      <c r="BC49" s="14">
        <v>272207</v>
      </c>
      <c r="BD49" s="14">
        <v>925374</v>
      </c>
      <c r="BE49" s="14">
        <v>133833</v>
      </c>
      <c r="BF49" s="14">
        <v>119213</v>
      </c>
      <c r="BG49" s="14">
        <v>706643</v>
      </c>
      <c r="BH49" s="14">
        <v>2840421</v>
      </c>
      <c r="BI49" s="14">
        <v>51904</v>
      </c>
      <c r="BJ49" s="14">
        <v>155528</v>
      </c>
      <c r="BK49" s="14">
        <v>363154</v>
      </c>
      <c r="BL49" s="14">
        <v>271888</v>
      </c>
      <c r="BM49" s="14">
        <v>497331</v>
      </c>
      <c r="BN49" s="14">
        <v>85985</v>
      </c>
      <c r="BO49" s="14">
        <v>317243</v>
      </c>
      <c r="BP49" s="14">
        <v>930024</v>
      </c>
      <c r="BQ49" s="14">
        <v>1330044</v>
      </c>
      <c r="BR49" s="14">
        <v>438008</v>
      </c>
      <c r="BS49" s="14">
        <v>1679622</v>
      </c>
      <c r="BT49" s="14">
        <v>112842</v>
      </c>
      <c r="BU49" s="14">
        <v>454139</v>
      </c>
      <c r="BV49" s="14">
        <v>283251</v>
      </c>
      <c r="BW49" s="14">
        <v>473713</v>
      </c>
      <c r="BX49" s="14">
        <v>2026518</v>
      </c>
      <c r="BY49" s="14">
        <v>1498795</v>
      </c>
      <c r="BZ49" s="14">
        <v>2174888</v>
      </c>
      <c r="CA49" s="14">
        <v>480850</v>
      </c>
      <c r="CB49" s="14">
        <v>208350</v>
      </c>
      <c r="CC49" s="14"/>
      <c r="CD49" s="14">
        <v>265376</v>
      </c>
      <c r="CE49" s="14">
        <v>261118</v>
      </c>
      <c r="CF49" s="14">
        <v>584643</v>
      </c>
      <c r="CG49" s="16">
        <v>1219509</v>
      </c>
      <c r="CH49" s="14">
        <v>883057</v>
      </c>
      <c r="CI49" s="14">
        <v>553468</v>
      </c>
      <c r="CJ49" s="14">
        <v>348967</v>
      </c>
      <c r="CK49" s="14">
        <v>851529</v>
      </c>
      <c r="CL49" s="14">
        <v>1058799</v>
      </c>
      <c r="CM49" s="14">
        <v>0</v>
      </c>
      <c r="CN49" s="14">
        <v>147535</v>
      </c>
      <c r="CO49" s="14">
        <v>2163163</v>
      </c>
      <c r="CP49" s="14">
        <v>452018</v>
      </c>
      <c r="CQ49" s="14">
        <v>685747</v>
      </c>
      <c r="CR49" s="14">
        <v>417746</v>
      </c>
      <c r="CS49" s="14">
        <v>1000165</v>
      </c>
      <c r="CT49" s="14">
        <v>684124</v>
      </c>
      <c r="CU49" s="14">
        <v>592584</v>
      </c>
      <c r="CV49" s="14">
        <v>2704150</v>
      </c>
      <c r="CW49" s="14">
        <v>249309</v>
      </c>
      <c r="CX49" s="14">
        <v>1058051</v>
      </c>
      <c r="CY49" s="14">
        <v>184532</v>
      </c>
      <c r="CZ49" s="14">
        <v>165708</v>
      </c>
      <c r="DA49" s="14">
        <v>407086</v>
      </c>
      <c r="DB49" s="14"/>
      <c r="DC49" s="14">
        <v>1081652</v>
      </c>
      <c r="DD49" s="14">
        <v>984959</v>
      </c>
      <c r="DE49" s="14">
        <v>719508</v>
      </c>
      <c r="DF49" s="14">
        <v>1757484</v>
      </c>
      <c r="DG49" s="14">
        <v>516228</v>
      </c>
      <c r="DH49" s="14">
        <v>1222551</v>
      </c>
      <c r="DI49" s="14">
        <v>2276356</v>
      </c>
      <c r="DJ49" s="14">
        <v>1400725</v>
      </c>
      <c r="DK49" s="14">
        <v>1837631</v>
      </c>
      <c r="DL49" s="14">
        <v>284822</v>
      </c>
      <c r="DM49" s="14">
        <v>753186</v>
      </c>
      <c r="DN49" s="14">
        <v>1012398</v>
      </c>
      <c r="DO49" s="14">
        <v>277765</v>
      </c>
      <c r="DP49" s="14">
        <v>429628</v>
      </c>
      <c r="DQ49" s="14">
        <v>629331</v>
      </c>
      <c r="DR49" s="14">
        <v>153443</v>
      </c>
      <c r="DS49" s="14">
        <v>844715</v>
      </c>
      <c r="DT49" s="14">
        <v>1275098</v>
      </c>
      <c r="DU49" s="14">
        <v>294890</v>
      </c>
      <c r="DV49" s="14">
        <v>1673549</v>
      </c>
      <c r="DW49" s="14">
        <v>1470466</v>
      </c>
      <c r="DX49" s="14">
        <v>89761</v>
      </c>
      <c r="DY49" s="14">
        <v>460968</v>
      </c>
      <c r="DZ49" s="14">
        <v>147103</v>
      </c>
      <c r="EA49" s="14">
        <v>3658214</v>
      </c>
      <c r="EB49" s="14">
        <v>349027</v>
      </c>
      <c r="EC49" s="16"/>
      <c r="ED49" s="14">
        <v>100650</v>
      </c>
      <c r="EE49" s="14">
        <v>59659</v>
      </c>
      <c r="EF49" s="14">
        <v>144056</v>
      </c>
      <c r="EG49" s="14">
        <v>1737023</v>
      </c>
      <c r="EH49" s="14">
        <v>464160</v>
      </c>
      <c r="EI49" s="14">
        <v>160000</v>
      </c>
      <c r="EJ49" s="14">
        <v>187383</v>
      </c>
      <c r="EK49" s="14">
        <v>1149838</v>
      </c>
      <c r="EL49" s="14">
        <v>195452</v>
      </c>
      <c r="EM49" s="8">
        <f>SUM(D49:EL49)</f>
        <v>89218282</v>
      </c>
      <c r="EN49" s="7"/>
      <c r="EO49" s="151"/>
      <c r="EP49" s="74"/>
    </row>
    <row r="50" spans="1:168" s="1" customFormat="1">
      <c r="A50" s="175"/>
      <c r="B50" s="14" t="s">
        <v>12</v>
      </c>
      <c r="C50" s="10" t="s">
        <v>10</v>
      </c>
      <c r="D50" s="14">
        <v>181055</v>
      </c>
      <c r="E50" s="14">
        <v>99803</v>
      </c>
      <c r="F50" s="14">
        <v>0</v>
      </c>
      <c r="G50" s="14">
        <v>32964</v>
      </c>
      <c r="H50" s="14">
        <v>135597</v>
      </c>
      <c r="I50" s="14">
        <v>81723</v>
      </c>
      <c r="J50" s="14">
        <v>0</v>
      </c>
      <c r="K50" s="14">
        <v>12093</v>
      </c>
      <c r="L50" s="14">
        <v>39995</v>
      </c>
      <c r="M50" s="14"/>
      <c r="N50" s="14"/>
      <c r="O50" s="14">
        <v>2685</v>
      </c>
      <c r="P50" s="14">
        <v>0</v>
      </c>
      <c r="Q50" s="14">
        <v>442886</v>
      </c>
      <c r="R50" s="14">
        <v>267583</v>
      </c>
      <c r="S50" s="14"/>
      <c r="T50" s="14">
        <v>39194</v>
      </c>
      <c r="U50" s="14">
        <v>41105</v>
      </c>
      <c r="V50" s="14">
        <v>148427</v>
      </c>
      <c r="W50" s="14">
        <v>0</v>
      </c>
      <c r="X50" s="14">
        <v>60963</v>
      </c>
      <c r="Y50" s="14">
        <v>497542</v>
      </c>
      <c r="Z50" s="14">
        <v>13116</v>
      </c>
      <c r="AA50" s="14">
        <v>377868</v>
      </c>
      <c r="AB50" s="14">
        <v>27594</v>
      </c>
      <c r="AC50" s="14"/>
      <c r="AD50" s="14"/>
      <c r="AE50" s="14">
        <v>88294</v>
      </c>
      <c r="AF50" s="14">
        <v>14716</v>
      </c>
      <c r="AG50" s="14">
        <v>81300</v>
      </c>
      <c r="AH50" s="14">
        <v>10165</v>
      </c>
      <c r="AI50" s="14">
        <v>0</v>
      </c>
      <c r="AJ50" s="14">
        <v>212711</v>
      </c>
      <c r="AK50" s="14">
        <v>77667</v>
      </c>
      <c r="AL50" s="14">
        <v>41613</v>
      </c>
      <c r="AM50" s="14">
        <v>240015</v>
      </c>
      <c r="AN50" s="14">
        <v>159360</v>
      </c>
      <c r="AO50" s="14">
        <v>78356</v>
      </c>
      <c r="AP50" s="14">
        <v>18092</v>
      </c>
      <c r="AQ50" s="14">
        <v>6764</v>
      </c>
      <c r="AR50" s="14">
        <v>31474</v>
      </c>
      <c r="AS50" s="14">
        <v>57111</v>
      </c>
      <c r="AT50" s="14">
        <v>30007</v>
      </c>
      <c r="AU50" s="14"/>
      <c r="AV50" s="14">
        <v>0</v>
      </c>
      <c r="AW50" s="14">
        <v>219261</v>
      </c>
      <c r="AX50" s="14"/>
      <c r="AY50" s="14"/>
      <c r="AZ50" s="14"/>
      <c r="BA50" s="14"/>
      <c r="BB50" s="14">
        <v>533737</v>
      </c>
      <c r="BC50" s="14">
        <v>8739</v>
      </c>
      <c r="BD50" s="14">
        <v>45583</v>
      </c>
      <c r="BE50" s="14">
        <v>0</v>
      </c>
      <c r="BF50" s="14">
        <v>24721</v>
      </c>
      <c r="BG50" s="14">
        <v>149424</v>
      </c>
      <c r="BH50" s="14">
        <v>417812</v>
      </c>
      <c r="BI50" s="14">
        <v>18256</v>
      </c>
      <c r="BJ50" s="14">
        <v>18816</v>
      </c>
      <c r="BK50" s="14">
        <v>18482</v>
      </c>
      <c r="BL50" s="14">
        <v>406552</v>
      </c>
      <c r="BM50" s="14">
        <v>215351</v>
      </c>
      <c r="BN50" s="14">
        <v>213547</v>
      </c>
      <c r="BO50" s="14">
        <v>66387</v>
      </c>
      <c r="BP50" s="14">
        <v>245870</v>
      </c>
      <c r="BQ50" s="14"/>
      <c r="BR50" s="14">
        <v>279218</v>
      </c>
      <c r="BS50" s="14">
        <v>3002002</v>
      </c>
      <c r="BT50" s="14">
        <v>3939</v>
      </c>
      <c r="BU50" s="14">
        <v>0</v>
      </c>
      <c r="BV50" s="14">
        <v>0</v>
      </c>
      <c r="BW50" s="14">
        <v>1873313</v>
      </c>
      <c r="BX50" s="14">
        <v>2086494</v>
      </c>
      <c r="BY50" s="14">
        <v>7520</v>
      </c>
      <c r="BZ50" s="14">
        <v>0</v>
      </c>
      <c r="CA50" s="14">
        <v>0</v>
      </c>
      <c r="CB50" s="14">
        <v>0</v>
      </c>
      <c r="CC50" s="14">
        <v>20150</v>
      </c>
      <c r="CD50" s="14">
        <v>9370</v>
      </c>
      <c r="CE50" s="14">
        <v>15016</v>
      </c>
      <c r="CF50" s="14">
        <v>550210</v>
      </c>
      <c r="CG50" s="14"/>
      <c r="CH50" s="14">
        <v>533737</v>
      </c>
      <c r="CI50" s="14">
        <v>0</v>
      </c>
      <c r="CJ50" s="14"/>
      <c r="CK50" s="14"/>
      <c r="CL50" s="14">
        <v>174522</v>
      </c>
      <c r="CM50" s="14">
        <v>0</v>
      </c>
      <c r="CN50" s="14">
        <v>98536</v>
      </c>
      <c r="CO50" s="14">
        <v>502703</v>
      </c>
      <c r="CP50" s="14">
        <v>5756</v>
      </c>
      <c r="CQ50" s="14">
        <v>59358</v>
      </c>
      <c r="CR50" s="14">
        <v>2773</v>
      </c>
      <c r="CS50" s="14">
        <v>473770</v>
      </c>
      <c r="CT50" s="14">
        <v>256842</v>
      </c>
      <c r="CU50" s="14">
        <v>27909</v>
      </c>
      <c r="CV50" s="14">
        <v>619551</v>
      </c>
      <c r="CW50" s="14">
        <v>12211</v>
      </c>
      <c r="CX50" s="14">
        <v>104755</v>
      </c>
      <c r="CY50" s="14">
        <v>11780</v>
      </c>
      <c r="CZ50" s="14">
        <v>0</v>
      </c>
      <c r="DA50" s="14">
        <v>57892</v>
      </c>
      <c r="DB50" s="14"/>
      <c r="DC50" s="14">
        <v>45717</v>
      </c>
      <c r="DD50" s="14"/>
      <c r="DE50" s="14">
        <v>41686</v>
      </c>
      <c r="DF50" s="14">
        <v>128242</v>
      </c>
      <c r="DG50" s="14">
        <v>22915</v>
      </c>
      <c r="DH50" s="14">
        <v>1353072</v>
      </c>
      <c r="DI50" s="14">
        <v>152732</v>
      </c>
      <c r="DJ50" s="14">
        <v>1440429</v>
      </c>
      <c r="DK50" s="14">
        <v>33471</v>
      </c>
      <c r="DL50" s="14">
        <v>10043</v>
      </c>
      <c r="DM50" s="14"/>
      <c r="DN50" s="14"/>
      <c r="DO50" s="14">
        <v>0</v>
      </c>
      <c r="DP50" s="14">
        <v>9367</v>
      </c>
      <c r="DQ50" s="14">
        <v>43419</v>
      </c>
      <c r="DR50" s="14">
        <v>140014</v>
      </c>
      <c r="DS50" s="14">
        <v>28406</v>
      </c>
      <c r="DT50" s="14">
        <v>803779</v>
      </c>
      <c r="DU50" s="14">
        <v>41000</v>
      </c>
      <c r="DV50" s="14">
        <v>68089</v>
      </c>
      <c r="DW50" s="14"/>
      <c r="DX50" s="14">
        <v>7777</v>
      </c>
      <c r="DY50" s="14">
        <v>119000</v>
      </c>
      <c r="DZ50" s="14">
        <v>26980</v>
      </c>
      <c r="EA50" s="14">
        <v>1157712</v>
      </c>
      <c r="EB50" s="14"/>
      <c r="EC50" s="14"/>
      <c r="ED50" s="14">
        <v>1866</v>
      </c>
      <c r="EE50" s="14">
        <v>17417</v>
      </c>
      <c r="EF50" s="14">
        <v>2018</v>
      </c>
      <c r="EG50" s="14">
        <v>150000</v>
      </c>
      <c r="EH50" s="14"/>
      <c r="EI50" s="14"/>
      <c r="EJ50" s="14"/>
      <c r="EK50" s="14">
        <v>27890</v>
      </c>
      <c r="EL50" s="14">
        <v>5268</v>
      </c>
      <c r="EM50" s="8">
        <f>SUM(D50:EL50)</f>
        <v>22920012</v>
      </c>
      <c r="EN50" s="6"/>
      <c r="EO50" s="152"/>
      <c r="EP50" s="6"/>
    </row>
    <row r="51" spans="1:168" s="1" customFormat="1">
      <c r="A51" s="176"/>
      <c r="B51" s="14" t="s">
        <v>9</v>
      </c>
      <c r="C51" s="10" t="s">
        <v>10</v>
      </c>
      <c r="D51" s="14">
        <v>553860</v>
      </c>
      <c r="E51" s="14">
        <v>289802</v>
      </c>
      <c r="F51" s="14">
        <v>838117</v>
      </c>
      <c r="G51" s="14">
        <v>2066373</v>
      </c>
      <c r="H51" s="14">
        <v>1485684</v>
      </c>
      <c r="I51" s="14">
        <v>504602</v>
      </c>
      <c r="J51" s="14">
        <v>104289</v>
      </c>
      <c r="K51" s="14">
        <v>105704</v>
      </c>
      <c r="L51" s="14">
        <v>273978</v>
      </c>
      <c r="M51" s="14">
        <v>543562</v>
      </c>
      <c r="N51" s="14">
        <v>193508</v>
      </c>
      <c r="O51" s="14">
        <v>269646</v>
      </c>
      <c r="P51" s="14">
        <v>67112</v>
      </c>
      <c r="Q51" s="14">
        <v>734758</v>
      </c>
      <c r="R51" s="14">
        <v>484778</v>
      </c>
      <c r="S51" s="14">
        <v>1677128</v>
      </c>
      <c r="T51" s="14">
        <v>564294</v>
      </c>
      <c r="U51" s="14">
        <v>837985</v>
      </c>
      <c r="V51" s="14">
        <v>1774257</v>
      </c>
      <c r="W51" s="14">
        <v>338096</v>
      </c>
      <c r="X51" s="14">
        <v>274649</v>
      </c>
      <c r="Y51" s="14">
        <v>999253</v>
      </c>
      <c r="Z51" s="14">
        <v>214794</v>
      </c>
      <c r="AA51" s="14">
        <v>497971</v>
      </c>
      <c r="AB51" s="14">
        <v>240126</v>
      </c>
      <c r="AC51" s="14">
        <v>317172</v>
      </c>
      <c r="AD51" s="14">
        <v>131154</v>
      </c>
      <c r="AE51" s="14">
        <v>619630</v>
      </c>
      <c r="AF51" s="14">
        <v>372918</v>
      </c>
      <c r="AG51" s="14">
        <v>1313232</v>
      </c>
      <c r="AH51" s="14">
        <v>95572</v>
      </c>
      <c r="AI51" s="14">
        <v>260774</v>
      </c>
      <c r="AJ51" s="14">
        <v>541389</v>
      </c>
      <c r="AK51" s="14">
        <v>528373</v>
      </c>
      <c r="AL51" s="14">
        <v>668053</v>
      </c>
      <c r="AM51" s="14">
        <v>1470026</v>
      </c>
      <c r="AN51" s="14">
        <v>333597</v>
      </c>
      <c r="AO51" s="14">
        <v>293679</v>
      </c>
      <c r="AP51" s="14">
        <v>61172</v>
      </c>
      <c r="AQ51" s="14">
        <v>237895</v>
      </c>
      <c r="AR51" s="14">
        <v>353024</v>
      </c>
      <c r="AS51" s="14">
        <v>209674</v>
      </c>
      <c r="AT51" s="14">
        <v>293693</v>
      </c>
      <c r="AU51" s="14">
        <v>47998</v>
      </c>
      <c r="AV51" s="14">
        <v>94942</v>
      </c>
      <c r="AW51" s="14">
        <v>861951</v>
      </c>
      <c r="AX51" s="14">
        <v>457927</v>
      </c>
      <c r="AY51" s="14">
        <v>211203</v>
      </c>
      <c r="AZ51" s="14">
        <v>849607</v>
      </c>
      <c r="BA51" s="14">
        <v>77120</v>
      </c>
      <c r="BB51" s="14">
        <v>1416794</v>
      </c>
      <c r="BC51" s="14">
        <v>287517</v>
      </c>
      <c r="BD51" s="14">
        <v>1017656</v>
      </c>
      <c r="BE51" s="14">
        <v>133833</v>
      </c>
      <c r="BF51" s="14">
        <v>143934</v>
      </c>
      <c r="BG51" s="14">
        <v>856067</v>
      </c>
      <c r="BH51" s="14">
        <v>3258233</v>
      </c>
      <c r="BI51" s="14">
        <v>79131</v>
      </c>
      <c r="BJ51" s="14">
        <v>174344</v>
      </c>
      <c r="BK51" s="14">
        <v>381636</v>
      </c>
      <c r="BL51" s="14">
        <v>678441</v>
      </c>
      <c r="BM51" s="14">
        <v>712681</v>
      </c>
      <c r="BN51" s="14">
        <v>299532</v>
      </c>
      <c r="BO51" s="14">
        <v>383630</v>
      </c>
      <c r="BP51" s="14">
        <v>1175894</v>
      </c>
      <c r="BQ51" s="14">
        <v>1330044</v>
      </c>
      <c r="BR51" s="14">
        <v>717226</v>
      </c>
      <c r="BS51" s="14">
        <v>4681624</v>
      </c>
      <c r="BT51" s="14">
        <v>116781</v>
      </c>
      <c r="BU51" s="14">
        <v>454139</v>
      </c>
      <c r="BV51" s="14">
        <v>283251</v>
      </c>
      <c r="BW51" s="14">
        <v>2347026</v>
      </c>
      <c r="BX51" s="14">
        <v>4413012</v>
      </c>
      <c r="BY51" s="14">
        <v>1506315</v>
      </c>
      <c r="BZ51" s="14">
        <v>2174888</v>
      </c>
      <c r="CA51" s="14">
        <v>480850</v>
      </c>
      <c r="CB51" s="14">
        <v>208350</v>
      </c>
      <c r="CC51" s="14">
        <v>473552</v>
      </c>
      <c r="CD51" s="14">
        <v>274746</v>
      </c>
      <c r="CE51" s="14">
        <v>276134</v>
      </c>
      <c r="CF51" s="14">
        <v>1134853</v>
      </c>
      <c r="CG51" s="14">
        <v>1219509</v>
      </c>
      <c r="CH51" s="14">
        <v>1416793</v>
      </c>
      <c r="CI51" s="14">
        <v>553468</v>
      </c>
      <c r="CJ51" s="14">
        <v>348967</v>
      </c>
      <c r="CK51" s="14">
        <v>851529</v>
      </c>
      <c r="CL51" s="14">
        <v>1233321</v>
      </c>
      <c r="CM51" s="14">
        <v>2089960</v>
      </c>
      <c r="CN51" s="14">
        <v>246071</v>
      </c>
      <c r="CO51" s="14">
        <v>2665867</v>
      </c>
      <c r="CP51" s="14">
        <v>457774</v>
      </c>
      <c r="CQ51" s="14">
        <v>745104</v>
      </c>
      <c r="CR51" s="14">
        <v>420519</v>
      </c>
      <c r="CS51" s="14">
        <v>1473934</v>
      </c>
      <c r="CT51" s="14">
        <v>940966</v>
      </c>
      <c r="CU51" s="14">
        <v>620493</v>
      </c>
      <c r="CV51" s="14">
        <v>3323701</v>
      </c>
      <c r="CW51" s="14">
        <v>261520</v>
      </c>
      <c r="CX51" s="14">
        <v>1162806</v>
      </c>
      <c r="CY51" s="14">
        <v>196312</v>
      </c>
      <c r="CZ51" s="14">
        <v>165708</v>
      </c>
      <c r="DA51" s="14">
        <v>464977</v>
      </c>
      <c r="DB51" s="14">
        <v>427761</v>
      </c>
      <c r="DC51" s="14">
        <v>1127370</v>
      </c>
      <c r="DD51" s="14">
        <v>984959</v>
      </c>
      <c r="DE51" s="14">
        <v>761194</v>
      </c>
      <c r="DF51" s="14">
        <v>1885726</v>
      </c>
      <c r="DG51" s="14">
        <v>539144</v>
      </c>
      <c r="DH51" s="14">
        <v>2575623</v>
      </c>
      <c r="DI51" s="14">
        <v>2429087</v>
      </c>
      <c r="DJ51" s="14">
        <v>2841154</v>
      </c>
      <c r="DK51" s="14">
        <v>1871101</v>
      </c>
      <c r="DL51" s="14">
        <v>294865</v>
      </c>
      <c r="DM51" s="14">
        <v>753186</v>
      </c>
      <c r="DN51" s="14">
        <v>1012398</v>
      </c>
      <c r="DO51" s="14">
        <v>277765</v>
      </c>
      <c r="DP51" s="14">
        <v>438995</v>
      </c>
      <c r="DQ51" s="14">
        <v>672750</v>
      </c>
      <c r="DR51" s="14">
        <v>293457</v>
      </c>
      <c r="DS51" s="14">
        <v>873121</v>
      </c>
      <c r="DT51" s="14">
        <v>2078876</v>
      </c>
      <c r="DU51" s="14">
        <v>335890</v>
      </c>
      <c r="DV51" s="14">
        <v>1741638</v>
      </c>
      <c r="DW51" s="14">
        <v>1470466</v>
      </c>
      <c r="DX51" s="14">
        <v>97538</v>
      </c>
      <c r="DY51" s="14">
        <v>579968</v>
      </c>
      <c r="DZ51" s="14">
        <v>174083</v>
      </c>
      <c r="EA51" s="14">
        <v>4815926</v>
      </c>
      <c r="EB51" s="14">
        <v>349027</v>
      </c>
      <c r="EC51" s="14">
        <v>1074540</v>
      </c>
      <c r="ED51" s="14">
        <v>102516</v>
      </c>
      <c r="EE51" s="14">
        <v>77075</v>
      </c>
      <c r="EF51" s="14">
        <v>147583</v>
      </c>
      <c r="EG51" s="14">
        <v>1887023</v>
      </c>
      <c r="EH51" s="14">
        <v>464160</v>
      </c>
      <c r="EI51" s="14">
        <v>160000</v>
      </c>
      <c r="EJ51" s="14">
        <v>187383</v>
      </c>
      <c r="EK51" s="14">
        <v>1177728</v>
      </c>
      <c r="EL51" s="14">
        <v>200720</v>
      </c>
      <c r="EM51" s="7">
        <f>SUM(D51:EL51)</f>
        <v>116549310</v>
      </c>
      <c r="EN51" s="77"/>
      <c r="EO51" s="153"/>
      <c r="EP51" s="52"/>
      <c r="EQ51" s="52"/>
      <c r="ER51" s="52"/>
      <c r="ES51" s="52"/>
      <c r="ET51" s="52"/>
      <c r="EU51" s="52"/>
      <c r="EV51" s="52"/>
    </row>
    <row r="52" spans="1:168" s="6" customFormat="1">
      <c r="B52" s="141"/>
      <c r="C52" s="142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7"/>
      <c r="EN52" s="77"/>
      <c r="EO52" s="154"/>
      <c r="EP52" s="52"/>
      <c r="EQ52" s="52"/>
      <c r="ER52" s="52"/>
      <c r="ES52" s="52"/>
      <c r="ET52" s="52"/>
      <c r="EU52" s="52"/>
      <c r="EV52" s="52"/>
    </row>
    <row r="53" spans="1:168" s="42" customFormat="1" ht="24">
      <c r="A53" s="6"/>
      <c r="B53" s="111" t="s">
        <v>93</v>
      </c>
      <c r="C53" s="11"/>
      <c r="D53" s="63">
        <v>529989</v>
      </c>
      <c r="E53" s="63">
        <v>277994</v>
      </c>
      <c r="F53" s="63">
        <v>726548</v>
      </c>
      <c r="G53" s="63">
        <v>1596604</v>
      </c>
      <c r="H53" s="63">
        <v>1457318</v>
      </c>
      <c r="I53" s="63">
        <v>480510</v>
      </c>
      <c r="J53" s="63">
        <v>99942</v>
      </c>
      <c r="K53" s="63">
        <v>105662</v>
      </c>
      <c r="L53" s="63">
        <v>266892</v>
      </c>
      <c r="M53" s="63">
        <v>487754</v>
      </c>
      <c r="N53" s="63">
        <v>180115</v>
      </c>
      <c r="O53" s="63">
        <v>268901</v>
      </c>
      <c r="P53" s="63">
        <v>62162</v>
      </c>
      <c r="Q53" s="63">
        <v>702603</v>
      </c>
      <c r="R53" s="63">
        <v>453820</v>
      </c>
      <c r="S53" s="63">
        <v>1652217</v>
      </c>
      <c r="T53" s="63">
        <v>532840</v>
      </c>
      <c r="U53" s="63">
        <v>837985</v>
      </c>
      <c r="V53" s="63">
        <v>1391105</v>
      </c>
      <c r="W53" s="63">
        <v>334594</v>
      </c>
      <c r="X53" s="63">
        <v>238983</v>
      </c>
      <c r="Y53" s="63">
        <v>980781</v>
      </c>
      <c r="Z53" s="63">
        <v>169564</v>
      </c>
      <c r="AA53" s="63">
        <v>474517</v>
      </c>
      <c r="AB53" s="63">
        <v>234593</v>
      </c>
      <c r="AC53" s="63">
        <v>279467</v>
      </c>
      <c r="AD53" s="63">
        <v>120961</v>
      </c>
      <c r="AE53" s="63">
        <v>572978</v>
      </c>
      <c r="AF53" s="63">
        <v>327516</v>
      </c>
      <c r="AG53" s="63">
        <v>1209136</v>
      </c>
      <c r="AH53" s="63">
        <v>85080</v>
      </c>
      <c r="AI53" s="63">
        <v>244006</v>
      </c>
      <c r="AJ53" s="63">
        <v>490655</v>
      </c>
      <c r="AK53" s="63">
        <v>509201</v>
      </c>
      <c r="AL53" s="63">
        <v>600234</v>
      </c>
      <c r="AM53" s="63">
        <v>1236926</v>
      </c>
      <c r="AN53" s="63">
        <v>305356</v>
      </c>
      <c r="AO53" s="63">
        <v>276915</v>
      </c>
      <c r="AP53" s="63">
        <v>64120</v>
      </c>
      <c r="AQ53" s="63">
        <v>201605</v>
      </c>
      <c r="AR53" s="63">
        <v>326031</v>
      </c>
      <c r="AS53" s="63">
        <v>209056</v>
      </c>
      <c r="AT53" s="63">
        <v>289638</v>
      </c>
      <c r="AU53" s="63">
        <v>40117</v>
      </c>
      <c r="AV53" s="63">
        <v>93189</v>
      </c>
      <c r="AW53" s="63">
        <v>840081</v>
      </c>
      <c r="AX53" s="63">
        <v>426965</v>
      </c>
      <c r="AY53" s="63">
        <v>211203</v>
      </c>
      <c r="AZ53" s="63">
        <v>747654</v>
      </c>
      <c r="BA53" s="63">
        <v>77120</v>
      </c>
      <c r="BB53" s="63">
        <v>1390302</v>
      </c>
      <c r="BC53" s="63">
        <v>287517</v>
      </c>
      <c r="BD53" s="63">
        <v>1017656</v>
      </c>
      <c r="BE53" s="63">
        <v>133488</v>
      </c>
      <c r="BF53" s="63">
        <v>129570</v>
      </c>
      <c r="BG53" s="63">
        <v>856067</v>
      </c>
      <c r="BH53" s="63">
        <v>2970674</v>
      </c>
      <c r="BI53" s="63">
        <v>77379</v>
      </c>
      <c r="BJ53" s="63">
        <v>162189</v>
      </c>
      <c r="BK53" s="63">
        <v>345474</v>
      </c>
      <c r="BL53" s="63">
        <v>595098</v>
      </c>
      <c r="BM53" s="63">
        <v>712681</v>
      </c>
      <c r="BN53" s="63">
        <v>297862</v>
      </c>
      <c r="BO53" s="63">
        <v>340835</v>
      </c>
      <c r="BP53" s="63">
        <v>1145921</v>
      </c>
      <c r="BQ53" s="63">
        <v>1191484</v>
      </c>
      <c r="BR53" s="63">
        <v>659048</v>
      </c>
      <c r="BS53" s="63">
        <v>4581068</v>
      </c>
      <c r="BT53" s="63">
        <v>174511</v>
      </c>
      <c r="BU53" s="63">
        <v>438583</v>
      </c>
      <c r="BV53" s="63">
        <v>277619</v>
      </c>
      <c r="BW53" s="63">
        <v>2249960</v>
      </c>
      <c r="BX53" s="63">
        <v>4413012</v>
      </c>
      <c r="BY53" s="63">
        <v>1502138</v>
      </c>
      <c r="BZ53" s="63">
        <v>2144764</v>
      </c>
      <c r="CA53" s="63">
        <v>256629</v>
      </c>
      <c r="CB53" s="63">
        <v>208350</v>
      </c>
      <c r="CC53" s="63">
        <v>426636</v>
      </c>
      <c r="CD53" s="63">
        <v>262985</v>
      </c>
      <c r="CE53" s="63">
        <v>261306</v>
      </c>
      <c r="CF53" s="63">
        <v>1099600</v>
      </c>
      <c r="CG53" s="63">
        <v>1171825</v>
      </c>
      <c r="CH53" s="63">
        <v>1390302</v>
      </c>
      <c r="CI53" s="63">
        <v>430188</v>
      </c>
      <c r="CJ53" s="63">
        <v>317627</v>
      </c>
      <c r="CK53" s="63">
        <v>2702359</v>
      </c>
      <c r="CL53" s="63">
        <v>1233321</v>
      </c>
      <c r="CM53" s="63">
        <v>2012301</v>
      </c>
      <c r="CN53" s="63">
        <v>222919</v>
      </c>
      <c r="CO53" s="63">
        <v>2209409</v>
      </c>
      <c r="CP53" s="63">
        <v>431579</v>
      </c>
      <c r="CQ53" s="63">
        <v>727275</v>
      </c>
      <c r="CR53" s="63">
        <v>357821</v>
      </c>
      <c r="CS53" s="63">
        <v>1458202</v>
      </c>
      <c r="CT53" s="63">
        <v>883226</v>
      </c>
      <c r="CU53" s="63">
        <v>604493</v>
      </c>
      <c r="CV53" s="63">
        <v>3227769</v>
      </c>
      <c r="CW53" s="63">
        <v>248602</v>
      </c>
      <c r="CX53" s="63">
        <v>1041805</v>
      </c>
      <c r="CY53" s="63">
        <v>194832</v>
      </c>
      <c r="CZ53" s="63">
        <v>147221</v>
      </c>
      <c r="DA53" s="63">
        <v>625957</v>
      </c>
      <c r="DB53" s="63">
        <v>367256</v>
      </c>
      <c r="DC53" s="63">
        <v>1016185</v>
      </c>
      <c r="DD53" s="63">
        <v>955122</v>
      </c>
      <c r="DE53" s="63">
        <v>739464</v>
      </c>
      <c r="DF53" s="63">
        <v>1750561</v>
      </c>
      <c r="DG53" s="63">
        <v>539144</v>
      </c>
      <c r="DH53" s="63">
        <v>2069179</v>
      </c>
      <c r="DI53" s="63">
        <v>2188360</v>
      </c>
      <c r="DJ53" s="63">
        <v>2741963</v>
      </c>
      <c r="DK53" s="63">
        <v>1738060</v>
      </c>
      <c r="DL53" s="63">
        <v>319615</v>
      </c>
      <c r="DM53" s="63">
        <v>652738</v>
      </c>
      <c r="DN53" s="63">
        <v>533110</v>
      </c>
      <c r="DO53" s="63">
        <v>266817</v>
      </c>
      <c r="DP53" s="63">
        <v>411004</v>
      </c>
      <c r="DQ53" s="63">
        <v>635601</v>
      </c>
      <c r="DR53" s="63">
        <v>264535</v>
      </c>
      <c r="DS53" s="63">
        <v>752917</v>
      </c>
      <c r="DT53" s="63">
        <v>1897645</v>
      </c>
      <c r="DU53" s="63">
        <v>249348</v>
      </c>
      <c r="DV53" s="63">
        <v>1711883</v>
      </c>
      <c r="DW53" s="63">
        <v>1450500</v>
      </c>
      <c r="DX53" s="63">
        <v>118187</v>
      </c>
      <c r="DY53" s="63">
        <v>565669</v>
      </c>
      <c r="DZ53" s="63">
        <v>149228</v>
      </c>
      <c r="EA53" s="63">
        <v>4700328</v>
      </c>
      <c r="EB53" s="63">
        <v>262589</v>
      </c>
      <c r="EC53" s="63">
        <v>900165</v>
      </c>
      <c r="ED53" s="63">
        <v>92243</v>
      </c>
      <c r="EE53" s="63">
        <v>73068</v>
      </c>
      <c r="EF53" s="63">
        <v>109316</v>
      </c>
      <c r="EG53" s="63">
        <v>1868829</v>
      </c>
      <c r="EH53" s="63">
        <v>461689</v>
      </c>
      <c r="EI53" s="63">
        <v>150579</v>
      </c>
      <c r="EJ53" s="63">
        <v>141029</v>
      </c>
      <c r="EK53" s="63">
        <v>1099786</v>
      </c>
      <c r="EL53" s="63">
        <v>199167</v>
      </c>
      <c r="EM53" s="7">
        <f>SUM(D53:EL53)</f>
        <v>110721521</v>
      </c>
      <c r="EN53" s="52"/>
      <c r="EO53" s="153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</row>
    <row r="54" spans="1:168" s="66" customFormat="1" ht="38" customHeight="1">
      <c r="B54" s="137" t="s">
        <v>94</v>
      </c>
      <c r="C54" s="138"/>
      <c r="D54" s="132">
        <v>23871</v>
      </c>
      <c r="E54" s="132">
        <v>11808</v>
      </c>
      <c r="F54" s="132">
        <v>111569</v>
      </c>
      <c r="G54" s="132">
        <v>469769</v>
      </c>
      <c r="H54" s="132">
        <v>28366</v>
      </c>
      <c r="I54" s="132">
        <v>24092</v>
      </c>
      <c r="J54" s="132">
        <v>4347</v>
      </c>
      <c r="K54" s="132">
        <v>42</v>
      </c>
      <c r="L54" s="132">
        <v>7086</v>
      </c>
      <c r="M54" s="132">
        <v>55808</v>
      </c>
      <c r="N54" s="132">
        <v>13393</v>
      </c>
      <c r="O54" s="132">
        <v>745</v>
      </c>
      <c r="P54" s="132">
        <v>4950</v>
      </c>
      <c r="Q54" s="132">
        <v>32155</v>
      </c>
      <c r="R54" s="132">
        <v>30958</v>
      </c>
      <c r="S54" s="132">
        <v>24911</v>
      </c>
      <c r="T54" s="132">
        <v>31454</v>
      </c>
      <c r="U54" s="132">
        <v>0</v>
      </c>
      <c r="V54" s="132">
        <v>383152</v>
      </c>
      <c r="W54" s="132">
        <v>3502</v>
      </c>
      <c r="X54" s="132">
        <v>35666</v>
      </c>
      <c r="Y54" s="132">
        <v>18472</v>
      </c>
      <c r="Z54" s="132">
        <v>45230</v>
      </c>
      <c r="AA54" s="132">
        <v>23454</v>
      </c>
      <c r="AB54" s="132">
        <v>5533</v>
      </c>
      <c r="AC54" s="132">
        <v>37705</v>
      </c>
      <c r="AD54" s="132">
        <v>10193</v>
      </c>
      <c r="AE54" s="132">
        <v>46652</v>
      </c>
      <c r="AF54" s="132">
        <v>45402</v>
      </c>
      <c r="AG54" s="132">
        <v>104096</v>
      </c>
      <c r="AH54" s="132">
        <v>10492</v>
      </c>
      <c r="AI54" s="132">
        <v>16768</v>
      </c>
      <c r="AJ54" s="132">
        <v>50734</v>
      </c>
      <c r="AK54" s="132">
        <v>19172</v>
      </c>
      <c r="AL54" s="132">
        <v>67819</v>
      </c>
      <c r="AM54" s="132">
        <v>233100</v>
      </c>
      <c r="AN54" s="132">
        <v>28241</v>
      </c>
      <c r="AO54" s="132">
        <v>16764</v>
      </c>
      <c r="AP54" s="132">
        <v>-2948</v>
      </c>
      <c r="AQ54" s="132">
        <v>36290</v>
      </c>
      <c r="AR54" s="132">
        <v>26993</v>
      </c>
      <c r="AS54" s="132">
        <v>618</v>
      </c>
      <c r="AT54" s="132">
        <v>4055</v>
      </c>
      <c r="AU54" s="132">
        <v>7881</v>
      </c>
      <c r="AV54" s="132">
        <v>1753</v>
      </c>
      <c r="AW54" s="132">
        <v>21870</v>
      </c>
      <c r="AX54" s="132">
        <v>30962</v>
      </c>
      <c r="AY54" s="132">
        <v>0</v>
      </c>
      <c r="AZ54" s="132">
        <v>101953</v>
      </c>
      <c r="BA54" s="132">
        <v>0</v>
      </c>
      <c r="BB54" s="132">
        <v>26492</v>
      </c>
      <c r="BC54" s="132">
        <v>0</v>
      </c>
      <c r="BD54" s="132">
        <v>0</v>
      </c>
      <c r="BE54" s="132">
        <v>345</v>
      </c>
      <c r="BF54" s="132">
        <v>14364</v>
      </c>
      <c r="BG54" s="132">
        <v>0</v>
      </c>
      <c r="BH54" s="132">
        <v>287559</v>
      </c>
      <c r="BI54" s="132">
        <v>1752</v>
      </c>
      <c r="BJ54" s="132">
        <v>12155</v>
      </c>
      <c r="BK54" s="132">
        <v>36162</v>
      </c>
      <c r="BL54" s="132">
        <v>83343</v>
      </c>
      <c r="BM54" s="132">
        <v>0</v>
      </c>
      <c r="BN54" s="132">
        <v>1670</v>
      </c>
      <c r="BO54" s="132">
        <v>42795</v>
      </c>
      <c r="BP54" s="132">
        <v>29973</v>
      </c>
      <c r="BQ54" s="132">
        <v>138560</v>
      </c>
      <c r="BR54" s="132">
        <v>58178</v>
      </c>
      <c r="BS54" s="132">
        <v>100556</v>
      </c>
      <c r="BT54" s="132">
        <v>-57730</v>
      </c>
      <c r="BU54" s="132">
        <v>15556</v>
      </c>
      <c r="BV54" s="132">
        <v>5632</v>
      </c>
      <c r="BW54" s="132">
        <v>97066</v>
      </c>
      <c r="BX54" s="132">
        <v>0</v>
      </c>
      <c r="BY54" s="132">
        <v>4177</v>
      </c>
      <c r="BZ54" s="132">
        <v>30124</v>
      </c>
      <c r="CA54" s="132">
        <v>224221</v>
      </c>
      <c r="CB54" s="132">
        <v>0</v>
      </c>
      <c r="CC54" s="132">
        <v>46916</v>
      </c>
      <c r="CD54" s="132">
        <v>11761</v>
      </c>
      <c r="CE54" s="132">
        <v>14828</v>
      </c>
      <c r="CF54" s="132">
        <v>35253</v>
      </c>
      <c r="CG54" s="132">
        <v>47684</v>
      </c>
      <c r="CH54" s="132">
        <v>26491</v>
      </c>
      <c r="CI54" s="132">
        <v>123280</v>
      </c>
      <c r="CJ54" s="132">
        <v>31340</v>
      </c>
      <c r="CK54" s="132">
        <v>-1850830</v>
      </c>
      <c r="CL54" s="132">
        <v>0</v>
      </c>
      <c r="CM54" s="132">
        <v>77659</v>
      </c>
      <c r="CN54" s="132">
        <v>23152</v>
      </c>
      <c r="CO54" s="132">
        <v>456458</v>
      </c>
      <c r="CP54" s="132">
        <v>26195</v>
      </c>
      <c r="CQ54" s="132">
        <v>17829</v>
      </c>
      <c r="CR54" s="132">
        <v>62698</v>
      </c>
      <c r="CS54" s="132">
        <v>15732</v>
      </c>
      <c r="CT54" s="132">
        <v>57740</v>
      </c>
      <c r="CU54" s="132">
        <v>16000</v>
      </c>
      <c r="CV54" s="132">
        <v>95932</v>
      </c>
      <c r="CW54" s="132">
        <v>12918</v>
      </c>
      <c r="CX54" s="132">
        <v>121001</v>
      </c>
      <c r="CY54" s="132">
        <v>1480</v>
      </c>
      <c r="CZ54" s="132">
        <v>18487</v>
      </c>
      <c r="DA54" s="132">
        <v>-160980</v>
      </c>
      <c r="DB54" s="132">
        <v>60505</v>
      </c>
      <c r="DC54" s="132">
        <v>111185</v>
      </c>
      <c r="DD54" s="132">
        <v>29837</v>
      </c>
      <c r="DE54" s="132">
        <v>21730</v>
      </c>
      <c r="DF54" s="132">
        <v>135165</v>
      </c>
      <c r="DG54" s="132">
        <v>0</v>
      </c>
      <c r="DH54" s="132">
        <v>506444</v>
      </c>
      <c r="DI54" s="132">
        <v>240727</v>
      </c>
      <c r="DJ54" s="132">
        <v>99191</v>
      </c>
      <c r="DK54" s="132">
        <v>133041</v>
      </c>
      <c r="DL54" s="132">
        <v>-24750</v>
      </c>
      <c r="DM54" s="132">
        <v>100448</v>
      </c>
      <c r="DN54" s="132">
        <v>479288</v>
      </c>
      <c r="DO54" s="132">
        <v>10948</v>
      </c>
      <c r="DP54" s="132">
        <v>27991</v>
      </c>
      <c r="DQ54" s="132">
        <v>37149</v>
      </c>
      <c r="DR54" s="132">
        <v>28922</v>
      </c>
      <c r="DS54" s="132">
        <v>120204</v>
      </c>
      <c r="DT54" s="132">
        <v>181231</v>
      </c>
      <c r="DU54" s="132">
        <v>86542</v>
      </c>
      <c r="DV54" s="132">
        <v>29755</v>
      </c>
      <c r="DW54" s="132">
        <v>19966</v>
      </c>
      <c r="DX54" s="132">
        <v>-20649</v>
      </c>
      <c r="DY54" s="132">
        <v>14299</v>
      </c>
      <c r="DZ54" s="132">
        <v>24855</v>
      </c>
      <c r="EA54" s="132">
        <v>115598</v>
      </c>
      <c r="EB54" s="132">
        <v>86438</v>
      </c>
      <c r="EC54" s="132">
        <v>174375</v>
      </c>
      <c r="ED54" s="132">
        <v>10273</v>
      </c>
      <c r="EE54" s="132">
        <v>4007</v>
      </c>
      <c r="EF54" s="132">
        <v>38267</v>
      </c>
      <c r="EG54" s="132">
        <v>18194</v>
      </c>
      <c r="EH54" s="132">
        <v>2471</v>
      </c>
      <c r="EI54" s="132">
        <v>9421</v>
      </c>
      <c r="EJ54" s="132">
        <v>46354</v>
      </c>
      <c r="EK54" s="132">
        <v>77942</v>
      </c>
      <c r="EL54" s="132">
        <v>1553</v>
      </c>
      <c r="EM54" s="65"/>
      <c r="EN54" s="78"/>
      <c r="EO54" s="155"/>
      <c r="EP54" s="79"/>
      <c r="EQ54" s="80"/>
      <c r="ER54" s="80"/>
      <c r="ES54" s="80"/>
      <c r="ET54" s="80"/>
      <c r="EU54" s="80"/>
      <c r="EV54" s="80"/>
      <c r="EW54" s="80"/>
      <c r="EX54" s="80"/>
      <c r="EY54" s="80"/>
      <c r="EZ54" s="80"/>
      <c r="FA54" s="80"/>
      <c r="FB54" s="80"/>
      <c r="FC54" s="80"/>
      <c r="FD54" s="80"/>
      <c r="FE54" s="80"/>
      <c r="FF54" s="80"/>
      <c r="FG54" s="80"/>
      <c r="FH54" s="80"/>
      <c r="FI54" s="80"/>
      <c r="FJ54" s="80"/>
      <c r="FK54" s="80"/>
    </row>
    <row r="55" spans="1:168" s="66" customFormat="1" ht="14" customHeight="1">
      <c r="B55" s="139"/>
      <c r="C55" s="140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  <c r="CT55" s="136"/>
      <c r="CU55" s="136"/>
      <c r="CV55" s="136"/>
      <c r="CW55" s="136"/>
      <c r="CX55" s="136"/>
      <c r="CY55" s="136"/>
      <c r="CZ55" s="136"/>
      <c r="DA55" s="136"/>
      <c r="DB55" s="136"/>
      <c r="DC55" s="136"/>
      <c r="DD55" s="136"/>
      <c r="DE55" s="136"/>
      <c r="DF55" s="136"/>
      <c r="DG55" s="136"/>
      <c r="DH55" s="136"/>
      <c r="DI55" s="136"/>
      <c r="DJ55" s="136"/>
      <c r="DK55" s="136"/>
      <c r="DL55" s="136"/>
      <c r="DM55" s="136"/>
      <c r="DN55" s="136"/>
      <c r="DO55" s="136"/>
      <c r="DP55" s="136"/>
      <c r="DQ55" s="136"/>
      <c r="DR55" s="136"/>
      <c r="DS55" s="136"/>
      <c r="DT55" s="136"/>
      <c r="DU55" s="136"/>
      <c r="DV55" s="136"/>
      <c r="DW55" s="136"/>
      <c r="DX55" s="136"/>
      <c r="DY55" s="136"/>
      <c r="DZ55" s="136"/>
      <c r="EA55" s="136"/>
      <c r="EB55" s="136"/>
      <c r="EC55" s="136"/>
      <c r="ED55" s="136"/>
      <c r="EE55" s="136"/>
      <c r="EF55" s="136"/>
      <c r="EG55" s="136"/>
      <c r="EH55" s="136"/>
      <c r="EI55" s="136"/>
      <c r="EJ55" s="136"/>
      <c r="EK55" s="136"/>
      <c r="EL55" s="136"/>
      <c r="EM55" s="65"/>
      <c r="EN55" s="78"/>
      <c r="EO55" s="155"/>
      <c r="EP55" s="79"/>
      <c r="EQ55" s="80"/>
      <c r="ER55" s="80"/>
      <c r="ES55" s="80"/>
      <c r="ET55" s="80"/>
      <c r="EU55" s="80"/>
      <c r="EV55" s="80"/>
      <c r="EW55" s="80"/>
      <c r="EX55" s="80"/>
      <c r="EY55" s="80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</row>
    <row r="56" spans="1:168" ht="35" customHeight="1">
      <c r="B56" s="170" t="s">
        <v>104</v>
      </c>
      <c r="C56" s="17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20"/>
      <c r="EN56" s="53"/>
      <c r="EO56" s="156"/>
      <c r="EP56" s="53"/>
      <c r="EQ56" s="81"/>
      <c r="ER56" s="81"/>
      <c r="ES56" s="81"/>
      <c r="ET56" s="81"/>
      <c r="EU56" s="81"/>
      <c r="EV56" s="81"/>
      <c r="EW56" s="81"/>
      <c r="EX56" s="81"/>
      <c r="EY56" s="81"/>
      <c r="EZ56" s="81"/>
      <c r="FA56" s="81"/>
      <c r="FB56" s="81"/>
      <c r="FC56" s="81"/>
      <c r="FD56" s="81"/>
      <c r="FE56" s="81"/>
      <c r="FF56" s="81"/>
      <c r="FG56" s="81"/>
      <c r="FH56" s="81"/>
      <c r="FI56" s="81"/>
      <c r="FJ56" s="81"/>
      <c r="FK56" s="81"/>
    </row>
    <row r="57" spans="1:168" s="25" customFormat="1">
      <c r="A57" s="135"/>
      <c r="B57" s="133" t="s">
        <v>5</v>
      </c>
      <c r="C57" s="15"/>
      <c r="D57" s="18">
        <v>553860</v>
      </c>
      <c r="E57" s="18">
        <v>289802</v>
      </c>
      <c r="F57" s="18">
        <v>254901</v>
      </c>
      <c r="G57" s="18">
        <v>947441</v>
      </c>
      <c r="H57" s="18">
        <v>1485684</v>
      </c>
      <c r="I57" s="18">
        <v>504602</v>
      </c>
      <c r="J57" s="18">
        <v>104289</v>
      </c>
      <c r="K57" s="18">
        <v>105704</v>
      </c>
      <c r="L57" s="18">
        <v>273978</v>
      </c>
      <c r="M57" s="18">
        <v>543562</v>
      </c>
      <c r="N57" s="18">
        <v>10453</v>
      </c>
      <c r="O57" s="18">
        <v>199336</v>
      </c>
      <c r="P57" s="18">
        <v>40953</v>
      </c>
      <c r="Q57" s="18">
        <v>140603.5</v>
      </c>
      <c r="R57" s="18">
        <v>297867</v>
      </c>
      <c r="S57" s="18">
        <v>857080.5</v>
      </c>
      <c r="T57" s="18">
        <v>362478</v>
      </c>
      <c r="U57" s="18">
        <v>837985</v>
      </c>
      <c r="V57" s="18">
        <v>908763</v>
      </c>
      <c r="W57" s="18">
        <v>338096</v>
      </c>
      <c r="X57" s="18">
        <v>274649</v>
      </c>
      <c r="Y57" s="2">
        <v>606010</v>
      </c>
      <c r="Z57" s="18">
        <v>130331</v>
      </c>
      <c r="AA57" s="18">
        <v>34854</v>
      </c>
      <c r="AB57" s="18">
        <v>240126</v>
      </c>
      <c r="AC57" s="18">
        <v>317172</v>
      </c>
      <c r="AD57" s="18">
        <v>69393</v>
      </c>
      <c r="AE57" s="18">
        <v>32634</v>
      </c>
      <c r="AF57" s="18">
        <v>372918</v>
      </c>
      <c r="AG57" s="18">
        <v>346489</v>
      </c>
      <c r="AH57" s="18">
        <v>95572</v>
      </c>
      <c r="AI57" s="18">
        <v>117965</v>
      </c>
      <c r="AJ57" s="18">
        <v>541389</v>
      </c>
      <c r="AK57" s="18">
        <v>528373</v>
      </c>
      <c r="AL57" s="18">
        <v>396988</v>
      </c>
      <c r="AM57" s="18">
        <v>287044</v>
      </c>
      <c r="AN57" s="18">
        <v>333597</v>
      </c>
      <c r="AO57" s="18">
        <v>293679</v>
      </c>
      <c r="AP57" s="18">
        <v>48396</v>
      </c>
      <c r="AQ57" s="18">
        <v>237895</v>
      </c>
      <c r="AR57" s="18">
        <v>105440</v>
      </c>
      <c r="AS57" s="18">
        <v>209674</v>
      </c>
      <c r="AT57" s="18">
        <v>293693</v>
      </c>
      <c r="AU57" s="18">
        <v>18362</v>
      </c>
      <c r="AV57" s="18">
        <v>83247</v>
      </c>
      <c r="AW57" s="18">
        <v>861951</v>
      </c>
      <c r="AX57" s="18">
        <v>457927</v>
      </c>
      <c r="AY57" s="18">
        <v>211203</v>
      </c>
      <c r="AZ57" s="18">
        <v>58443</v>
      </c>
      <c r="BA57" s="18">
        <v>77120</v>
      </c>
      <c r="BB57" s="18">
        <v>1416794</v>
      </c>
      <c r="BC57" s="18">
        <v>287517</v>
      </c>
      <c r="BD57" s="18">
        <v>659966.5</v>
      </c>
      <c r="BE57" s="18">
        <v>133833</v>
      </c>
      <c r="BF57" s="18">
        <v>143934</v>
      </c>
      <c r="BG57" s="18">
        <v>856067</v>
      </c>
      <c r="BH57" s="18">
        <v>3258233</v>
      </c>
      <c r="BI57" s="18">
        <v>79131</v>
      </c>
      <c r="BJ57" s="18">
        <v>160176</v>
      </c>
      <c r="BK57" s="18">
        <v>381636</v>
      </c>
      <c r="BL57" s="18">
        <v>21869</v>
      </c>
      <c r="BM57" s="18">
        <v>712681</v>
      </c>
      <c r="BN57" s="18">
        <v>299532</v>
      </c>
      <c r="BO57" s="18">
        <v>145438.5</v>
      </c>
      <c r="BP57" s="18">
        <v>132416</v>
      </c>
      <c r="BQ57" s="18">
        <v>1330044</v>
      </c>
      <c r="BR57" s="18">
        <v>717226</v>
      </c>
      <c r="BS57" s="18">
        <v>3899537</v>
      </c>
      <c r="BT57" s="18">
        <v>44866</v>
      </c>
      <c r="BU57" s="18">
        <v>454139</v>
      </c>
      <c r="BV57" s="18">
        <v>283251</v>
      </c>
      <c r="BW57" s="18">
        <v>2347026</v>
      </c>
      <c r="BX57" s="18">
        <v>4413012</v>
      </c>
      <c r="BY57" s="18">
        <v>1506315</v>
      </c>
      <c r="BZ57" s="18">
        <v>2174888</v>
      </c>
      <c r="CA57" s="18">
        <v>480850</v>
      </c>
      <c r="CB57" s="18">
        <v>208350</v>
      </c>
      <c r="CC57" s="18">
        <v>260503</v>
      </c>
      <c r="CD57" s="18">
        <v>159692</v>
      </c>
      <c r="CE57" s="2">
        <v>239422</v>
      </c>
      <c r="CF57" s="18">
        <v>1064751</v>
      </c>
      <c r="CG57" s="18">
        <v>556563</v>
      </c>
      <c r="CH57" s="18">
        <v>1416793</v>
      </c>
      <c r="CI57" s="18">
        <v>4199</v>
      </c>
      <c r="CJ57" s="18">
        <v>28575</v>
      </c>
      <c r="CK57" s="18">
        <v>6406</v>
      </c>
      <c r="CL57" s="18">
        <v>1233321</v>
      </c>
      <c r="CM57" s="18">
        <v>2089960</v>
      </c>
      <c r="CN57" s="18">
        <v>154315</v>
      </c>
      <c r="CO57" s="18"/>
      <c r="CP57" s="18">
        <v>457774</v>
      </c>
      <c r="CQ57" s="18">
        <v>250480</v>
      </c>
      <c r="CR57" s="18">
        <v>174898</v>
      </c>
      <c r="CS57" s="18">
        <v>516717</v>
      </c>
      <c r="CT57" s="18">
        <v>534314</v>
      </c>
      <c r="CU57" s="18"/>
      <c r="CV57" s="18">
        <v>3323701</v>
      </c>
      <c r="CW57" s="18">
        <v>261520</v>
      </c>
      <c r="CX57" s="18">
        <v>1162806</v>
      </c>
      <c r="CY57" s="18">
        <v>196312</v>
      </c>
      <c r="CZ57" s="18">
        <v>165708</v>
      </c>
      <c r="DA57" s="18">
        <v>94694</v>
      </c>
      <c r="DB57" s="18">
        <v>427761</v>
      </c>
      <c r="DC57" s="18">
        <v>787827</v>
      </c>
      <c r="DD57" s="18">
        <v>698567.5</v>
      </c>
      <c r="DE57" s="18">
        <v>761194</v>
      </c>
      <c r="DF57" s="18">
        <v>1885726</v>
      </c>
      <c r="DG57" s="18">
        <v>539144</v>
      </c>
      <c r="DH57" s="18"/>
      <c r="DI57" s="18">
        <v>1127654.5</v>
      </c>
      <c r="DJ57" s="18">
        <v>2082225</v>
      </c>
      <c r="DK57" s="18">
        <v>1871101</v>
      </c>
      <c r="DL57" s="18">
        <v>179177</v>
      </c>
      <c r="DM57" s="18">
        <v>22622</v>
      </c>
      <c r="DN57" s="18">
        <v>37156</v>
      </c>
      <c r="DO57" s="18">
        <v>277765</v>
      </c>
      <c r="DP57" s="18">
        <v>438995</v>
      </c>
      <c r="DQ57" s="18">
        <v>314471</v>
      </c>
      <c r="DR57" s="18">
        <v>168304</v>
      </c>
      <c r="DS57" s="18">
        <v>873121</v>
      </c>
      <c r="DT57" s="18">
        <v>2078876</v>
      </c>
      <c r="DU57" s="18">
        <v>320177</v>
      </c>
      <c r="DV57" s="18">
        <v>707206</v>
      </c>
      <c r="DW57" s="18">
        <v>657583</v>
      </c>
      <c r="DX57" s="18">
        <v>94821</v>
      </c>
      <c r="DY57" s="18">
        <v>360311</v>
      </c>
      <c r="DZ57" s="18">
        <v>103333.56999999999</v>
      </c>
      <c r="EA57" s="18"/>
      <c r="EB57" s="18"/>
      <c r="EC57" s="18">
        <v>316944</v>
      </c>
      <c r="ED57" s="18">
        <v>24802</v>
      </c>
      <c r="EE57" s="18">
        <v>77075</v>
      </c>
      <c r="EF57" s="18">
        <v>10383</v>
      </c>
      <c r="EG57" s="18"/>
      <c r="EH57" s="18">
        <v>464160</v>
      </c>
      <c r="EI57" s="18">
        <v>160000</v>
      </c>
      <c r="EJ57" s="18">
        <v>187383</v>
      </c>
      <c r="EK57" s="18">
        <v>1177728</v>
      </c>
      <c r="EL57" s="18"/>
      <c r="EM57" s="82">
        <f>SUM(D57:EL57)</f>
        <v>76875717.569999993</v>
      </c>
      <c r="EN57" s="75"/>
      <c r="EO57" s="156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76"/>
    </row>
    <row r="58" spans="1:168" s="25" customFormat="1">
      <c r="A58" s="135"/>
      <c r="B58" s="134" t="s">
        <v>6</v>
      </c>
      <c r="C58" s="15"/>
      <c r="D58" s="18"/>
      <c r="E58" s="18"/>
      <c r="F58" s="18">
        <v>532211.5</v>
      </c>
      <c r="G58" s="18">
        <v>1118933</v>
      </c>
      <c r="H58" s="18"/>
      <c r="I58" s="18"/>
      <c r="J58" s="18"/>
      <c r="K58" s="18"/>
      <c r="L58" s="18"/>
      <c r="M58" s="18"/>
      <c r="N58" s="18"/>
      <c r="O58" s="18">
        <v>70310</v>
      </c>
      <c r="P58" s="18">
        <v>26159</v>
      </c>
      <c r="Q58" s="18">
        <v>453551</v>
      </c>
      <c r="R58" s="18"/>
      <c r="S58" s="18">
        <v>820047.5</v>
      </c>
      <c r="T58" s="18">
        <v>564294</v>
      </c>
      <c r="U58" s="18"/>
      <c r="V58" s="18">
        <v>1774257</v>
      </c>
      <c r="W58" s="18"/>
      <c r="X58" s="18"/>
      <c r="Y58" s="2">
        <v>255136</v>
      </c>
      <c r="Z58" s="18">
        <v>84463</v>
      </c>
      <c r="AA58" s="18"/>
      <c r="AB58" s="18"/>
      <c r="AC58" s="18"/>
      <c r="AD58" s="18">
        <v>61761</v>
      </c>
      <c r="AE58" s="18">
        <v>586996</v>
      </c>
      <c r="AF58" s="18"/>
      <c r="AG58" s="18">
        <v>930485</v>
      </c>
      <c r="AH58" s="18"/>
      <c r="AI58" s="18">
        <v>142808</v>
      </c>
      <c r="AJ58" s="18"/>
      <c r="AK58" s="18"/>
      <c r="AL58" s="18">
        <v>271064</v>
      </c>
      <c r="AM58" s="18">
        <v>1182982</v>
      </c>
      <c r="AN58" s="18"/>
      <c r="AO58" s="18"/>
      <c r="AP58" s="18"/>
      <c r="AQ58" s="18"/>
      <c r="AR58" s="18">
        <v>351008</v>
      </c>
      <c r="AS58" s="18"/>
      <c r="AT58" s="18"/>
      <c r="AU58" s="18"/>
      <c r="AV58" s="18">
        <v>11697</v>
      </c>
      <c r="AW58" s="18"/>
      <c r="AX58" s="18"/>
      <c r="AY58" s="18"/>
      <c r="AZ58" s="18"/>
      <c r="BA58" s="18"/>
      <c r="BB58" s="18"/>
      <c r="BC58" s="18"/>
      <c r="BD58" s="18">
        <v>357690.5</v>
      </c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>
        <v>97884</v>
      </c>
      <c r="BP58" s="18">
        <v>196607.44</v>
      </c>
      <c r="BQ58" s="18"/>
      <c r="BR58" s="18"/>
      <c r="BS58" s="18">
        <v>782087</v>
      </c>
      <c r="BT58" s="18">
        <v>62676</v>
      </c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2">
        <v>36712</v>
      </c>
      <c r="CF58" s="18">
        <v>70103</v>
      </c>
      <c r="CG58" s="18">
        <v>670739</v>
      </c>
      <c r="CH58" s="18"/>
      <c r="CI58" s="18"/>
      <c r="CJ58" s="18">
        <v>319544</v>
      </c>
      <c r="CK58" s="18">
        <v>845124</v>
      </c>
      <c r="CL58" s="18"/>
      <c r="CM58" s="18"/>
      <c r="CN58" s="18">
        <v>91756</v>
      </c>
      <c r="CO58" s="18"/>
      <c r="CP58" s="18"/>
      <c r="CQ58" s="18">
        <v>494624</v>
      </c>
      <c r="CR58" s="18"/>
      <c r="CS58" s="18">
        <v>957218</v>
      </c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>
        <v>286392.5</v>
      </c>
      <c r="DE58" s="18"/>
      <c r="DF58" s="18"/>
      <c r="DG58" s="18"/>
      <c r="DH58" s="18"/>
      <c r="DI58" s="18">
        <v>1255753.5</v>
      </c>
      <c r="DJ58" s="18">
        <v>758929</v>
      </c>
      <c r="DK58" s="18"/>
      <c r="DL58" s="18">
        <v>115687</v>
      </c>
      <c r="DM58" s="18">
        <v>73819</v>
      </c>
      <c r="DN58" s="18">
        <v>975242</v>
      </c>
      <c r="DO58" s="18"/>
      <c r="DP58" s="18"/>
      <c r="DQ58" s="18">
        <v>358279</v>
      </c>
      <c r="DR58" s="18">
        <v>124714</v>
      </c>
      <c r="DS58" s="18"/>
      <c r="DT58" s="18"/>
      <c r="DU58" s="18">
        <v>15714</v>
      </c>
      <c r="DV58" s="18">
        <v>216630</v>
      </c>
      <c r="DW58" s="18">
        <v>643331</v>
      </c>
      <c r="DX58" s="18">
        <v>2716</v>
      </c>
      <c r="DY58" s="18"/>
      <c r="DZ58" s="18">
        <v>70749.5</v>
      </c>
      <c r="EA58" s="18">
        <v>724289</v>
      </c>
      <c r="EB58" s="18">
        <v>198180</v>
      </c>
      <c r="EC58" s="18">
        <v>558832</v>
      </c>
      <c r="ED58" s="18"/>
      <c r="EE58" s="18"/>
      <c r="EF58" s="18"/>
      <c r="EG58" s="18">
        <v>32612</v>
      </c>
      <c r="EH58" s="18"/>
      <c r="EI58" s="18"/>
      <c r="EJ58" s="18"/>
      <c r="EK58" s="18"/>
      <c r="EL58" s="18">
        <v>44677</v>
      </c>
      <c r="EM58" s="82">
        <f>SUM(D58:EL58)</f>
        <v>20677474.439999998</v>
      </c>
      <c r="EN58" s="75"/>
      <c r="EO58" s="156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76"/>
    </row>
    <row r="59" spans="1:168" s="25" customFormat="1">
      <c r="A59" s="135"/>
      <c r="B59" s="133" t="s">
        <v>7</v>
      </c>
      <c r="C59" s="15"/>
      <c r="D59" s="24"/>
      <c r="E59" s="24"/>
      <c r="F59" s="24">
        <v>51004.5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>
        <v>140603.5</v>
      </c>
      <c r="R59" s="24">
        <v>233555</v>
      </c>
      <c r="S59" s="24"/>
      <c r="T59" s="24"/>
      <c r="U59" s="24"/>
      <c r="V59" s="24"/>
      <c r="W59" s="24"/>
      <c r="X59" s="24"/>
      <c r="Y59" s="24"/>
      <c r="Z59" s="24"/>
      <c r="AA59" s="24">
        <v>71621</v>
      </c>
      <c r="AB59" s="24"/>
      <c r="AC59" s="24"/>
      <c r="AD59" s="24"/>
      <c r="AE59" s="24"/>
      <c r="AF59" s="24"/>
      <c r="AG59" s="24">
        <v>36257</v>
      </c>
      <c r="AH59" s="24"/>
      <c r="AI59" s="24"/>
      <c r="AJ59" s="24"/>
      <c r="AK59" s="24"/>
      <c r="AL59" s="24"/>
      <c r="AM59" s="24"/>
      <c r="AN59" s="24"/>
      <c r="AO59" s="24"/>
      <c r="AP59" s="24">
        <v>10419</v>
      </c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>
        <v>14167</v>
      </c>
      <c r="BK59" s="24"/>
      <c r="BL59" s="24"/>
      <c r="BM59" s="24"/>
      <c r="BN59" s="24"/>
      <c r="BO59" s="24"/>
      <c r="BP59" s="24"/>
      <c r="BQ59" s="24"/>
      <c r="BR59" s="24"/>
      <c r="BS59" s="24"/>
      <c r="BT59" s="24">
        <v>9239</v>
      </c>
      <c r="BU59" s="24"/>
      <c r="BV59" s="24"/>
      <c r="BW59" s="24"/>
      <c r="BX59" s="24"/>
      <c r="BY59" s="24"/>
      <c r="BZ59" s="24"/>
      <c r="CA59" s="24"/>
      <c r="CB59" s="24"/>
      <c r="CC59" s="24"/>
      <c r="CD59" s="24">
        <v>115053</v>
      </c>
      <c r="CE59" s="24"/>
      <c r="CF59" s="24"/>
      <c r="CG59" s="24"/>
      <c r="CH59" s="24"/>
      <c r="CI59" s="24"/>
      <c r="CJ59" s="24">
        <v>848</v>
      </c>
      <c r="CK59" s="24"/>
      <c r="CL59" s="24"/>
      <c r="CM59" s="24"/>
      <c r="CN59" s="24"/>
      <c r="CO59" s="24"/>
      <c r="CP59" s="24"/>
      <c r="CQ59" s="24"/>
      <c r="CR59" s="24">
        <v>245621</v>
      </c>
      <c r="CS59" s="24"/>
      <c r="CT59" s="24"/>
      <c r="CU59" s="24"/>
      <c r="CV59" s="24"/>
      <c r="CW59" s="24"/>
      <c r="CX59" s="24"/>
      <c r="CY59" s="18"/>
      <c r="CZ59" s="24"/>
      <c r="DA59" s="24"/>
      <c r="DB59" s="24"/>
      <c r="DC59" s="24"/>
      <c r="DD59" s="24"/>
      <c r="DE59" s="24"/>
      <c r="DF59" s="24"/>
      <c r="DG59" s="24"/>
      <c r="DH59" s="24">
        <v>2575623</v>
      </c>
      <c r="DI59" s="24">
        <v>45679</v>
      </c>
      <c r="DJ59" s="24"/>
      <c r="DK59" s="24"/>
      <c r="DL59" s="24"/>
      <c r="DM59" s="24">
        <v>616341</v>
      </c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>
        <v>137201</v>
      </c>
      <c r="EG59" s="24"/>
      <c r="EH59" s="24"/>
      <c r="EI59" s="24"/>
      <c r="EJ59" s="24"/>
      <c r="EK59" s="24"/>
      <c r="EL59" s="24"/>
      <c r="EM59" s="82">
        <f>SUM(D59:EL59)</f>
        <v>4303232</v>
      </c>
      <c r="EN59" s="75"/>
      <c r="EO59" s="156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76"/>
    </row>
    <row r="60" spans="1:168" s="25" customFormat="1">
      <c r="A60" s="135"/>
      <c r="B60" s="134" t="s">
        <v>8</v>
      </c>
      <c r="C60" s="1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>
        <v>183055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>
        <v>29636</v>
      </c>
      <c r="AV60" s="36"/>
      <c r="AW60" s="36"/>
      <c r="AX60" s="36"/>
      <c r="AY60" s="36"/>
      <c r="AZ60" s="36">
        <v>791165</v>
      </c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>
        <v>656570</v>
      </c>
      <c r="BM60" s="36"/>
      <c r="BN60" s="36"/>
      <c r="BO60" s="36">
        <v>140307.5</v>
      </c>
      <c r="BP60" s="36">
        <v>733416</v>
      </c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>
        <v>213049</v>
      </c>
      <c r="CD60" s="36"/>
      <c r="CE60" s="36"/>
      <c r="CF60" s="36"/>
      <c r="CG60" s="36"/>
      <c r="CH60" s="36"/>
      <c r="CI60" s="36">
        <v>549267</v>
      </c>
      <c r="CJ60" s="36"/>
      <c r="CK60" s="36"/>
      <c r="CL60" s="36"/>
      <c r="CM60" s="36"/>
      <c r="CN60" s="36"/>
      <c r="CO60" s="36">
        <v>2665867</v>
      </c>
      <c r="CP60" s="36"/>
      <c r="CQ60" s="36"/>
      <c r="CR60" s="36"/>
      <c r="CS60" s="36"/>
      <c r="CT60" s="36">
        <v>406652</v>
      </c>
      <c r="CU60" s="36">
        <v>620493</v>
      </c>
      <c r="CV60" s="36"/>
      <c r="CW60" s="36"/>
      <c r="CX60" s="36"/>
      <c r="CY60" s="36"/>
      <c r="CZ60" s="36"/>
      <c r="DA60" s="36">
        <v>370283</v>
      </c>
      <c r="DB60" s="36"/>
      <c r="DC60" s="36">
        <v>339543</v>
      </c>
      <c r="DD60" s="36"/>
      <c r="DE60" s="36"/>
      <c r="DF60" s="36"/>
      <c r="DG60" s="36"/>
      <c r="DH60" s="36"/>
      <c r="DI60" s="36"/>
      <c r="DJ60" s="36"/>
      <c r="DK60" s="36"/>
      <c r="DL60" s="36"/>
      <c r="DM60" s="36">
        <v>40405</v>
      </c>
      <c r="DN60" s="36"/>
      <c r="DO60" s="36"/>
      <c r="DP60" s="36"/>
      <c r="DQ60" s="36"/>
      <c r="DR60" s="36"/>
      <c r="DS60" s="36"/>
      <c r="DT60" s="36"/>
      <c r="DU60" s="36"/>
      <c r="DV60" s="36">
        <v>817802</v>
      </c>
      <c r="DW60" s="36">
        <v>169552</v>
      </c>
      <c r="DX60" s="36"/>
      <c r="DY60" s="36">
        <v>219657</v>
      </c>
      <c r="DZ60" s="36"/>
      <c r="EA60" s="36">
        <v>4091637</v>
      </c>
      <c r="EB60" s="36">
        <v>150847</v>
      </c>
      <c r="EC60" s="36"/>
      <c r="ED60" s="36">
        <v>77714</v>
      </c>
      <c r="EE60" s="36"/>
      <c r="EF60" s="36"/>
      <c r="EG60" s="36">
        <v>1854409</v>
      </c>
      <c r="EH60" s="36"/>
      <c r="EI60" s="36"/>
      <c r="EJ60" s="36"/>
      <c r="EK60" s="36"/>
      <c r="EL60" s="36">
        <v>156044</v>
      </c>
      <c r="EM60" s="82">
        <f>SUM(D60:EL60)</f>
        <v>15277370.5</v>
      </c>
      <c r="EN60" s="75"/>
      <c r="EO60" s="156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76"/>
    </row>
    <row r="61" spans="1:168" s="72" customFormat="1">
      <c r="B61" s="64"/>
      <c r="C61" s="5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83">
        <f>SUM(EM57:EM60)</f>
        <v>117133794.50999999</v>
      </c>
      <c r="EN61" s="75"/>
      <c r="EO61" s="156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</row>
    <row r="62" spans="1:168" s="112" customFormat="1">
      <c r="B62" s="123" t="s">
        <v>98</v>
      </c>
      <c r="C62" s="124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 t="s">
        <v>102</v>
      </c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 t="s">
        <v>102</v>
      </c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 t="s">
        <v>134</v>
      </c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 t="s">
        <v>102</v>
      </c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 t="s">
        <v>102</v>
      </c>
      <c r="DM62" s="125"/>
      <c r="DN62" s="125"/>
      <c r="DO62" s="125"/>
      <c r="DP62" s="125"/>
      <c r="DQ62" s="125"/>
      <c r="DR62" s="125"/>
      <c r="DS62" s="125"/>
      <c r="DT62" s="125"/>
      <c r="DU62" s="125"/>
      <c r="DV62" s="125"/>
      <c r="DW62" s="125"/>
      <c r="DX62" s="125" t="s">
        <v>102</v>
      </c>
      <c r="DY62" s="125"/>
      <c r="DZ62" s="125"/>
      <c r="EA62" s="125"/>
      <c r="EB62" s="125"/>
      <c r="EC62" s="125"/>
      <c r="ED62" s="125"/>
      <c r="EE62" s="125"/>
      <c r="EF62" s="125"/>
      <c r="EG62" s="125"/>
      <c r="EH62" s="125"/>
      <c r="EI62" s="125"/>
      <c r="EJ62" s="125"/>
      <c r="EK62" s="125"/>
      <c r="EL62" s="125"/>
      <c r="EM62" s="114"/>
      <c r="EN62" s="113"/>
      <c r="EO62" s="157"/>
      <c r="EP62" s="113"/>
      <c r="EQ62" s="113"/>
      <c r="ER62" s="113"/>
      <c r="ES62" s="113"/>
      <c r="ET62" s="113"/>
      <c r="EU62" s="113"/>
      <c r="EV62" s="113"/>
    </row>
    <row r="63" spans="1:168" s="115" customFormat="1" ht="24">
      <c r="B63" s="126" t="s">
        <v>100</v>
      </c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>
        <v>13</v>
      </c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8"/>
      <c r="BO63" s="127"/>
      <c r="BP63" s="127"/>
      <c r="BQ63" s="127"/>
      <c r="BR63" s="127"/>
      <c r="BS63" s="127"/>
      <c r="BT63" s="127">
        <v>10</v>
      </c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>
        <v>10</v>
      </c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>
        <v>4</v>
      </c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>
        <v>10</v>
      </c>
      <c r="DM63" s="127"/>
      <c r="DN63" s="127"/>
      <c r="DO63" s="127"/>
      <c r="DP63" s="127"/>
      <c r="DQ63" s="127"/>
      <c r="DR63" s="127"/>
      <c r="DS63" s="127"/>
      <c r="DT63" s="127"/>
      <c r="DU63" s="127"/>
      <c r="DV63" s="127"/>
      <c r="DW63" s="127"/>
      <c r="DX63" s="127">
        <v>13</v>
      </c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16"/>
      <c r="EN63" s="117"/>
      <c r="EO63" s="158"/>
      <c r="EP63" s="161"/>
      <c r="EQ63" s="118"/>
      <c r="ER63" s="118"/>
      <c r="ES63" s="118"/>
      <c r="ET63" s="118"/>
      <c r="EU63" s="118"/>
      <c r="EV63" s="118"/>
    </row>
    <row r="64" spans="1:168" s="119" customFormat="1" ht="24">
      <c r="B64" s="129" t="s">
        <v>101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 t="s">
        <v>5</v>
      </c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 t="s">
        <v>6</v>
      </c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 t="s">
        <v>6</v>
      </c>
      <c r="CL64" s="130"/>
      <c r="CM64" s="130"/>
      <c r="CN64" s="130"/>
      <c r="CO64" s="130"/>
      <c r="CP64" s="130"/>
      <c r="CQ64" s="130"/>
      <c r="CR64" s="130"/>
      <c r="CS64" s="130"/>
      <c r="CT64" s="130"/>
      <c r="CU64" s="130"/>
      <c r="CV64" s="130"/>
      <c r="CW64" s="130"/>
      <c r="CX64" s="130"/>
      <c r="CY64" s="130"/>
      <c r="CZ64" s="130"/>
      <c r="DA64" s="130" t="s">
        <v>8</v>
      </c>
      <c r="DB64" s="130"/>
      <c r="DC64" s="130"/>
      <c r="DD64" s="130"/>
      <c r="DE64" s="130"/>
      <c r="DF64" s="130"/>
      <c r="DG64" s="130"/>
      <c r="DH64" s="130"/>
      <c r="DI64" s="130"/>
      <c r="DJ64" s="130"/>
      <c r="DK64" s="130"/>
      <c r="DL64" s="130" t="s">
        <v>6</v>
      </c>
      <c r="DM64" s="130"/>
      <c r="DN64" s="130"/>
      <c r="DO64" s="130"/>
      <c r="DP64" s="130"/>
      <c r="DQ64" s="130"/>
      <c r="DR64" s="130"/>
      <c r="DS64" s="130"/>
      <c r="DT64" s="130"/>
      <c r="DU64" s="130"/>
      <c r="DV64" s="130"/>
      <c r="DW64" s="130"/>
      <c r="DX64" s="130" t="s">
        <v>6</v>
      </c>
      <c r="DY64" s="130"/>
      <c r="DZ64" s="130"/>
      <c r="EA64" s="130"/>
      <c r="EB64" s="130"/>
      <c r="EC64" s="130"/>
      <c r="ED64" s="130"/>
      <c r="EE64" s="130"/>
      <c r="EF64" s="130"/>
      <c r="EG64" s="130"/>
      <c r="EH64" s="130"/>
      <c r="EI64" s="130"/>
      <c r="EJ64" s="130"/>
      <c r="EK64" s="130"/>
      <c r="EL64" s="130"/>
      <c r="EM64" s="120"/>
      <c r="EN64" s="113"/>
      <c r="EO64" s="157"/>
      <c r="EP64" s="161"/>
      <c r="EQ64" s="121"/>
      <c r="ER64" s="121"/>
      <c r="ES64" s="121"/>
      <c r="ET64" s="121"/>
      <c r="EU64" s="121"/>
      <c r="EV64" s="121"/>
    </row>
    <row r="65" spans="2:152" s="119" customFormat="1" ht="36">
      <c r="B65" s="129" t="s">
        <v>99</v>
      </c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 t="s">
        <v>133</v>
      </c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  <c r="BN65" s="131"/>
      <c r="BO65" s="131"/>
      <c r="BP65" s="131"/>
      <c r="BQ65" s="131"/>
      <c r="BR65" s="131"/>
      <c r="BS65" s="131"/>
      <c r="BT65" s="131" t="s">
        <v>133</v>
      </c>
      <c r="BU65" s="131"/>
      <c r="BV65" s="131"/>
      <c r="BW65" s="131"/>
      <c r="BX65" s="131"/>
      <c r="BY65" s="131"/>
      <c r="BZ65" s="131"/>
      <c r="CA65" s="131"/>
      <c r="CB65" s="131"/>
      <c r="CC65" s="131"/>
      <c r="CD65" s="131"/>
      <c r="CE65" s="131"/>
      <c r="CF65" s="131"/>
      <c r="CG65" s="131"/>
      <c r="CH65" s="131"/>
      <c r="CI65" s="131"/>
      <c r="CJ65" s="131"/>
      <c r="CK65" s="131" t="s">
        <v>135</v>
      </c>
      <c r="CL65" s="131"/>
      <c r="CM65" s="131"/>
      <c r="CN65" s="131"/>
      <c r="CO65" s="131"/>
      <c r="CP65" s="131"/>
      <c r="CQ65" s="131"/>
      <c r="CR65" s="131"/>
      <c r="CS65" s="131"/>
      <c r="CT65" s="131"/>
      <c r="CU65" s="131"/>
      <c r="CV65" s="131"/>
      <c r="CW65" s="131"/>
      <c r="CX65" s="131"/>
      <c r="CY65" s="131"/>
      <c r="CZ65" s="131"/>
      <c r="DA65" s="131" t="s">
        <v>135</v>
      </c>
      <c r="DB65" s="131"/>
      <c r="DC65" s="131"/>
      <c r="DD65" s="131"/>
      <c r="DE65" s="131"/>
      <c r="DF65" s="131"/>
      <c r="DG65" s="131"/>
      <c r="DH65" s="131"/>
      <c r="DI65" s="131"/>
      <c r="DJ65" s="131"/>
      <c r="DK65" s="131"/>
      <c r="DL65" s="131" t="s">
        <v>133</v>
      </c>
      <c r="DM65" s="131"/>
      <c r="DN65" s="131"/>
      <c r="DO65" s="131"/>
      <c r="DP65" s="131"/>
      <c r="DQ65" s="131"/>
      <c r="DR65" s="131"/>
      <c r="DS65" s="131"/>
      <c r="DT65" s="131"/>
      <c r="DU65" s="131"/>
      <c r="DV65" s="131"/>
      <c r="DW65" s="131"/>
      <c r="DX65" s="131" t="s">
        <v>133</v>
      </c>
      <c r="DY65" s="131"/>
      <c r="DZ65" s="131"/>
      <c r="EA65" s="131"/>
      <c r="EB65" s="131"/>
      <c r="EC65" s="131"/>
      <c r="ED65" s="131"/>
      <c r="EE65" s="131"/>
      <c r="EF65" s="131"/>
      <c r="EG65" s="131"/>
      <c r="EH65" s="131"/>
      <c r="EI65" s="131"/>
      <c r="EJ65" s="131"/>
      <c r="EK65" s="131"/>
      <c r="EL65" s="131"/>
      <c r="EM65" s="122"/>
      <c r="EN65" s="121"/>
      <c r="EO65" s="159"/>
      <c r="EP65" s="121"/>
      <c r="EQ65" s="121"/>
      <c r="ER65" s="121"/>
      <c r="ES65" s="121"/>
      <c r="ET65" s="121"/>
      <c r="EU65" s="121"/>
      <c r="EV65" s="121"/>
    </row>
    <row r="66" spans="2:152">
      <c r="EM66" s="3"/>
      <c r="EN66" s="81"/>
      <c r="EO66" s="160"/>
      <c r="EP66" s="81"/>
      <c r="EQ66" s="81"/>
      <c r="ER66" s="81"/>
      <c r="ES66" s="81"/>
      <c r="ET66" s="81"/>
      <c r="EU66" s="81"/>
      <c r="EV66" s="81"/>
    </row>
    <row r="68" spans="2:152">
      <c r="EM68" s="2"/>
    </row>
    <row r="69" spans="2:152">
      <c r="EM69" s="2"/>
    </row>
    <row r="70" spans="2:152">
      <c r="EM70" s="3"/>
    </row>
    <row r="73" spans="2:152">
      <c r="EM73" s="2"/>
    </row>
    <row r="74" spans="2:152">
      <c r="EM74" s="2"/>
    </row>
  </sheetData>
  <mergeCells count="6">
    <mergeCell ref="B56:C56"/>
    <mergeCell ref="B4:C4"/>
    <mergeCell ref="A6:A16"/>
    <mergeCell ref="A17:A27"/>
    <mergeCell ref="A30:A40"/>
    <mergeCell ref="A41:A51"/>
  </mergeCells>
  <conditionalFormatting sqref="D54:EL55">
    <cfRule type="cellIs" dxfId="0" priority="5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783"/>
  <sheetViews>
    <sheetView topLeftCell="B1" zoomScale="125" zoomScaleNormal="125" zoomScalePageLayoutView="125" workbookViewId="0">
      <pane ySplit="4" topLeftCell="A5" activePane="bottomLeft" state="frozen"/>
      <selection activeCell="K141" sqref="K141"/>
      <selection pane="bottomLeft" activeCell="A736" sqref="A736:XFD815"/>
    </sheetView>
  </sheetViews>
  <sheetFormatPr baseColWidth="10" defaultColWidth="8.83203125" defaultRowHeight="12" x14ac:dyDescent="0"/>
  <cols>
    <col min="2" max="2" width="9" style="68" bestFit="1" customWidth="1"/>
    <col min="3" max="3" width="8.33203125" customWidth="1"/>
    <col min="4" max="4" width="10.33203125" customWidth="1"/>
    <col min="5" max="8" width="8.33203125" customWidth="1"/>
    <col min="9" max="9" width="10.1640625" style="4" customWidth="1"/>
    <col min="10" max="12" width="8.33203125" customWidth="1"/>
    <col min="13" max="13" width="9.33203125" customWidth="1"/>
    <col min="14" max="14" width="9.6640625" style="47" customWidth="1"/>
    <col min="15" max="15" width="9.6640625" style="4" customWidth="1"/>
    <col min="16" max="16" width="10.83203125" style="4" customWidth="1"/>
    <col min="17" max="18" width="8.83203125" style="4" customWidth="1"/>
    <col min="19" max="19" width="10" style="4" customWidth="1"/>
    <col min="20" max="21" width="8.83203125" style="4" customWidth="1"/>
    <col min="22" max="24" width="10" style="4" customWidth="1"/>
    <col min="25" max="25" width="10.6640625" style="68" customWidth="1"/>
  </cols>
  <sheetData>
    <row r="1" spans="1:25" ht="39" customHeight="1">
      <c r="A1" s="108" t="s">
        <v>118</v>
      </c>
      <c r="M1" s="183" t="s">
        <v>96</v>
      </c>
      <c r="N1" s="184"/>
      <c r="O1" s="184"/>
      <c r="P1" s="184"/>
      <c r="Q1" s="184"/>
      <c r="R1" s="184"/>
      <c r="S1" s="184"/>
    </row>
    <row r="3" spans="1:25" ht="17">
      <c r="C3" s="177" t="s">
        <v>77</v>
      </c>
      <c r="D3" s="178"/>
      <c r="E3" s="178"/>
      <c r="F3" s="178"/>
      <c r="G3" s="178"/>
      <c r="H3" s="178"/>
      <c r="I3" s="178"/>
      <c r="J3" s="178"/>
      <c r="K3" s="178"/>
      <c r="L3" s="178"/>
      <c r="M3" s="179"/>
      <c r="N3" s="180" t="s">
        <v>78</v>
      </c>
      <c r="O3" s="181"/>
      <c r="P3" s="181"/>
      <c r="Q3" s="181"/>
      <c r="R3" s="181"/>
      <c r="S3" s="181"/>
      <c r="T3" s="181"/>
      <c r="U3" s="181"/>
      <c r="V3" s="181"/>
      <c r="W3" s="181"/>
      <c r="X3" s="182"/>
    </row>
    <row r="4" spans="1:25" s="45" customFormat="1" ht="64" customHeight="1">
      <c r="A4" s="100" t="s">
        <v>36</v>
      </c>
      <c r="B4" s="101" t="s">
        <v>49</v>
      </c>
      <c r="C4" s="102" t="s">
        <v>80</v>
      </c>
      <c r="D4" s="103" t="s">
        <v>81</v>
      </c>
      <c r="E4" s="102" t="s">
        <v>82</v>
      </c>
      <c r="F4" s="102" t="s">
        <v>79</v>
      </c>
      <c r="G4" s="103" t="s">
        <v>83</v>
      </c>
      <c r="H4" s="102" t="s">
        <v>84</v>
      </c>
      <c r="I4" s="102" t="s">
        <v>85</v>
      </c>
      <c r="J4" s="102" t="s">
        <v>86</v>
      </c>
      <c r="K4" s="102" t="s">
        <v>87</v>
      </c>
      <c r="L4" s="102" t="s">
        <v>88</v>
      </c>
      <c r="M4" s="103" t="s">
        <v>95</v>
      </c>
      <c r="N4" s="104" t="s">
        <v>0</v>
      </c>
      <c r="O4" s="104" t="s">
        <v>32</v>
      </c>
      <c r="P4" s="104" t="s">
        <v>1</v>
      </c>
      <c r="Q4" s="104" t="s">
        <v>24</v>
      </c>
      <c r="R4" s="104" t="s">
        <v>3</v>
      </c>
      <c r="S4" s="104" t="s">
        <v>4</v>
      </c>
      <c r="T4" s="104" t="s">
        <v>11</v>
      </c>
      <c r="U4" s="105" t="s">
        <v>2</v>
      </c>
      <c r="V4" s="106" t="s">
        <v>25</v>
      </c>
      <c r="W4" s="104" t="s">
        <v>12</v>
      </c>
      <c r="X4" s="104" t="s">
        <v>9</v>
      </c>
      <c r="Y4" s="107" t="s">
        <v>37</v>
      </c>
    </row>
    <row r="5" spans="1:25" ht="15" customHeight="1">
      <c r="A5">
        <v>1</v>
      </c>
      <c r="B5" s="95">
        <v>1</v>
      </c>
      <c r="C5" s="19">
        <v>163</v>
      </c>
      <c r="D5" s="19">
        <v>116227</v>
      </c>
      <c r="E5" s="19"/>
      <c r="F5" s="19">
        <v>4435.6000000000004</v>
      </c>
      <c r="G5" s="19"/>
      <c r="H5" s="19"/>
      <c r="I5" s="19"/>
      <c r="J5" s="19"/>
      <c r="K5" s="19"/>
      <c r="L5" s="19"/>
      <c r="M5" s="19">
        <v>4801.4827510000005</v>
      </c>
      <c r="N5" s="70">
        <v>5385</v>
      </c>
      <c r="O5" s="70">
        <v>643</v>
      </c>
      <c r="P5" s="70">
        <v>17920</v>
      </c>
      <c r="Q5" s="70"/>
      <c r="R5" s="70"/>
      <c r="S5" s="70"/>
      <c r="T5" s="70"/>
      <c r="U5" s="70"/>
      <c r="V5" s="70">
        <v>23948</v>
      </c>
      <c r="W5" s="70">
        <v>7552</v>
      </c>
      <c r="X5" s="70">
        <v>31500</v>
      </c>
      <c r="Y5" s="71" t="s">
        <v>5</v>
      </c>
    </row>
    <row r="6" spans="1:25" ht="15" customHeight="1">
      <c r="A6">
        <v>2</v>
      </c>
      <c r="B6" s="95">
        <v>1</v>
      </c>
      <c r="C6" s="19"/>
      <c r="D6" s="19">
        <v>-289750</v>
      </c>
      <c r="E6" s="19"/>
      <c r="F6" s="19">
        <v>3713.7000000000003</v>
      </c>
      <c r="G6" s="19"/>
      <c r="H6" s="19"/>
      <c r="I6" s="19"/>
      <c r="J6" s="19"/>
      <c r="K6" s="19"/>
      <c r="L6" s="19"/>
      <c r="M6" s="19">
        <v>2725</v>
      </c>
      <c r="N6" s="70"/>
      <c r="O6" s="70"/>
      <c r="P6" s="70"/>
      <c r="Q6" s="70"/>
      <c r="R6" s="70"/>
      <c r="S6" s="70"/>
      <c r="T6" s="70"/>
      <c r="U6" s="70"/>
      <c r="V6" s="70">
        <v>-8541</v>
      </c>
      <c r="W6" s="70">
        <v>420014</v>
      </c>
      <c r="X6" s="70">
        <v>411473</v>
      </c>
      <c r="Y6" s="71" t="s">
        <v>6</v>
      </c>
    </row>
    <row r="7" spans="1:25" ht="15" customHeight="1">
      <c r="A7">
        <v>3</v>
      </c>
      <c r="B7" s="71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>
        <v>1389</v>
      </c>
      <c r="N7" s="70"/>
      <c r="O7" s="70"/>
      <c r="P7" s="70"/>
      <c r="Q7" s="70"/>
      <c r="R7" s="70"/>
      <c r="S7" s="70"/>
      <c r="T7" s="70"/>
      <c r="U7" s="70"/>
      <c r="V7" s="70">
        <v>11519</v>
      </c>
      <c r="W7" s="70"/>
      <c r="X7" s="70">
        <v>11519</v>
      </c>
      <c r="Y7" s="71" t="s">
        <v>5</v>
      </c>
    </row>
    <row r="8" spans="1:25" ht="12" customHeight="1">
      <c r="A8">
        <v>4</v>
      </c>
      <c r="B8" s="71">
        <v>1</v>
      </c>
      <c r="C8" s="19"/>
      <c r="D8" s="19"/>
      <c r="E8" s="19"/>
      <c r="F8" s="19">
        <v>21748</v>
      </c>
      <c r="G8" s="19"/>
      <c r="H8" s="19"/>
      <c r="I8" s="19"/>
      <c r="J8" s="19"/>
      <c r="K8" s="19"/>
      <c r="L8" s="19">
        <v>-2551</v>
      </c>
      <c r="M8" s="19">
        <v>19197</v>
      </c>
      <c r="N8" s="70"/>
      <c r="O8" s="70" t="s">
        <v>120</v>
      </c>
      <c r="P8" s="70">
        <v>207868</v>
      </c>
      <c r="Q8" s="70"/>
      <c r="R8" s="70"/>
      <c r="S8" s="70">
        <v>370427</v>
      </c>
      <c r="T8" s="70" t="s">
        <v>121</v>
      </c>
      <c r="U8" s="70"/>
      <c r="V8" s="70">
        <v>578295</v>
      </c>
      <c r="W8" s="70"/>
      <c r="X8" s="70">
        <v>578295</v>
      </c>
      <c r="Y8" s="71" t="s">
        <v>6</v>
      </c>
    </row>
    <row r="9" spans="1:25">
      <c r="A9">
        <v>5</v>
      </c>
      <c r="B9" s="71">
        <v>1</v>
      </c>
      <c r="C9" s="19"/>
      <c r="D9" s="19">
        <v>19429</v>
      </c>
      <c r="E9" s="19"/>
      <c r="F9" s="19">
        <v>3135.2000000000003</v>
      </c>
      <c r="G9" s="19"/>
      <c r="H9" s="19"/>
      <c r="I9" s="19"/>
      <c r="J9" s="19"/>
      <c r="K9" s="19"/>
      <c r="L9" s="19"/>
      <c r="M9" s="19">
        <v>3201</v>
      </c>
      <c r="N9" s="70"/>
      <c r="O9" s="70"/>
      <c r="P9" s="70"/>
      <c r="Q9" s="70"/>
      <c r="R9" s="70"/>
      <c r="S9" s="70"/>
      <c r="T9" s="70"/>
      <c r="U9" s="70"/>
      <c r="V9" s="70">
        <v>30859</v>
      </c>
      <c r="W9" s="70"/>
      <c r="X9" s="70">
        <v>30859</v>
      </c>
      <c r="Y9" s="71" t="s">
        <v>5</v>
      </c>
    </row>
    <row r="10" spans="1:25">
      <c r="A10">
        <v>6</v>
      </c>
      <c r="B10" s="95"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70"/>
      <c r="O10" s="70"/>
      <c r="P10" s="70"/>
      <c r="Q10" s="70"/>
      <c r="R10" s="70"/>
      <c r="S10" s="70"/>
      <c r="T10" s="70"/>
      <c r="U10" s="70"/>
      <c r="V10" s="70">
        <v>0</v>
      </c>
      <c r="W10" s="70"/>
      <c r="X10" s="70">
        <v>0</v>
      </c>
      <c r="Y10" s="71" t="s">
        <v>5</v>
      </c>
    </row>
    <row r="11" spans="1:25">
      <c r="A11">
        <v>7</v>
      </c>
      <c r="B11" s="95">
        <v>1</v>
      </c>
      <c r="C11" s="19">
        <v>0</v>
      </c>
      <c r="D11" s="19">
        <v>0</v>
      </c>
      <c r="E11" s="19"/>
      <c r="F11" s="19">
        <v>1113.1000000000001</v>
      </c>
      <c r="G11" s="19"/>
      <c r="H11" s="19"/>
      <c r="I11" s="19"/>
      <c r="J11" s="19"/>
      <c r="K11" s="19"/>
      <c r="L11" s="19"/>
      <c r="M11" s="19">
        <v>1113</v>
      </c>
      <c r="N11" s="70"/>
      <c r="O11" s="70"/>
      <c r="P11" s="70"/>
      <c r="Q11" s="70"/>
      <c r="R11" s="70"/>
      <c r="S11" s="70"/>
      <c r="T11" s="70"/>
      <c r="U11" s="70"/>
      <c r="V11" s="70">
        <v>5581</v>
      </c>
      <c r="W11" s="70"/>
      <c r="X11" s="70">
        <v>5581</v>
      </c>
      <c r="Y11" s="71" t="s">
        <v>5</v>
      </c>
    </row>
    <row r="12" spans="1:25">
      <c r="A12">
        <v>8</v>
      </c>
      <c r="B12" s="95">
        <v>1</v>
      </c>
      <c r="C12" s="19"/>
      <c r="D12" s="19">
        <v>3171589</v>
      </c>
      <c r="E12" s="19"/>
      <c r="F12" s="19">
        <v>-14640.800000000001</v>
      </c>
      <c r="G12" s="19"/>
      <c r="H12" s="19"/>
      <c r="I12" s="19"/>
      <c r="J12" s="19"/>
      <c r="K12" s="19"/>
      <c r="L12" s="19"/>
      <c r="M12" s="19">
        <v>-3818.8943095399991</v>
      </c>
      <c r="N12" s="70"/>
      <c r="O12" s="70"/>
      <c r="P12" s="70"/>
      <c r="Q12" s="70"/>
      <c r="R12" s="70"/>
      <c r="S12" s="70"/>
      <c r="T12" s="70"/>
      <c r="U12" s="70"/>
      <c r="V12" s="70">
        <v>103995</v>
      </c>
      <c r="W12" s="70"/>
      <c r="X12" s="70">
        <v>103995</v>
      </c>
      <c r="Y12" s="71" t="s">
        <v>5</v>
      </c>
    </row>
    <row r="13" spans="1:25">
      <c r="A13">
        <v>9</v>
      </c>
      <c r="B13" s="95">
        <v>1</v>
      </c>
      <c r="C13" s="19"/>
      <c r="D13" s="19">
        <v>-68</v>
      </c>
      <c r="E13" s="19"/>
      <c r="F13" s="19">
        <v>424</v>
      </c>
      <c r="G13" s="19"/>
      <c r="H13" s="19"/>
      <c r="I13" s="19"/>
      <c r="J13" s="19"/>
      <c r="K13" s="19"/>
      <c r="L13" s="19"/>
      <c r="M13" s="19">
        <v>423.76791600000001</v>
      </c>
      <c r="N13" s="70"/>
      <c r="O13" s="70"/>
      <c r="P13" s="70"/>
      <c r="Q13" s="70"/>
      <c r="R13" s="70"/>
      <c r="S13" s="70"/>
      <c r="T13" s="70"/>
      <c r="U13" s="70"/>
      <c r="V13" s="70">
        <v>3637</v>
      </c>
      <c r="W13" s="70"/>
      <c r="X13" s="70">
        <v>3637</v>
      </c>
      <c r="Y13" s="71" t="s">
        <v>5</v>
      </c>
    </row>
    <row r="14" spans="1:25">
      <c r="A14">
        <v>10</v>
      </c>
      <c r="B14" s="95">
        <v>1</v>
      </c>
      <c r="C14" s="19"/>
      <c r="D14" s="19"/>
      <c r="E14" s="19"/>
      <c r="F14" s="19">
        <v>4104.7</v>
      </c>
      <c r="G14" s="19"/>
      <c r="H14" s="19">
        <v>1425.6</v>
      </c>
      <c r="I14" s="19"/>
      <c r="J14" s="19"/>
      <c r="K14" s="19"/>
      <c r="L14" s="19"/>
      <c r="M14" s="19">
        <v>5530.2999999999993</v>
      </c>
      <c r="N14" s="70"/>
      <c r="O14" s="70"/>
      <c r="P14" s="70"/>
      <c r="Q14" s="70"/>
      <c r="R14" s="70"/>
      <c r="S14" s="70"/>
      <c r="T14" s="70"/>
      <c r="U14" s="70"/>
      <c r="V14" s="70">
        <v>26319</v>
      </c>
      <c r="W14" s="70"/>
      <c r="X14" s="70">
        <v>26319</v>
      </c>
      <c r="Y14" s="71" t="s">
        <v>5</v>
      </c>
    </row>
    <row r="15" spans="1:25" ht="12" customHeight="1">
      <c r="A15">
        <v>11</v>
      </c>
      <c r="B15" s="95">
        <v>1</v>
      </c>
      <c r="C15" s="19"/>
      <c r="D15" s="19"/>
      <c r="E15" s="19"/>
      <c r="F15" s="19">
        <v>-18831.900000000001</v>
      </c>
      <c r="G15" s="19"/>
      <c r="H15" s="19">
        <v>20929.5</v>
      </c>
      <c r="I15" s="19"/>
      <c r="J15" s="19"/>
      <c r="K15" s="19"/>
      <c r="L15" s="19"/>
      <c r="M15" s="19">
        <v>2097.5999999999985</v>
      </c>
      <c r="N15" s="70"/>
      <c r="O15" s="70"/>
      <c r="P15" s="70"/>
      <c r="Q15" s="70"/>
      <c r="R15" s="70"/>
      <c r="S15" s="70"/>
      <c r="T15" s="70"/>
      <c r="U15" s="70"/>
      <c r="V15" s="70">
        <v>26562</v>
      </c>
      <c r="W15" s="70">
        <v>3000</v>
      </c>
      <c r="X15" s="70">
        <v>29562</v>
      </c>
      <c r="Y15" s="71" t="s">
        <v>5</v>
      </c>
    </row>
    <row r="16" spans="1:25" ht="15" customHeight="1">
      <c r="A16">
        <v>12</v>
      </c>
      <c r="B16" s="95">
        <v>1</v>
      </c>
      <c r="C16" s="19"/>
      <c r="D16" s="19"/>
      <c r="E16" s="19"/>
      <c r="F16" s="19">
        <v>990.6</v>
      </c>
      <c r="G16" s="19"/>
      <c r="H16" s="19"/>
      <c r="I16" s="19"/>
      <c r="J16" s="19"/>
      <c r="K16" s="19"/>
      <c r="L16" s="19"/>
      <c r="M16" s="19">
        <v>990.6</v>
      </c>
      <c r="N16" s="70"/>
      <c r="O16" s="70"/>
      <c r="P16" s="70">
        <v>9852</v>
      </c>
      <c r="Q16" s="70"/>
      <c r="R16" s="70"/>
      <c r="S16" s="70"/>
      <c r="T16" s="70"/>
      <c r="U16" s="70"/>
      <c r="V16" s="70">
        <v>9852</v>
      </c>
      <c r="W16" s="70"/>
      <c r="X16" s="70">
        <v>9852</v>
      </c>
      <c r="Y16" s="71" t="s">
        <v>5</v>
      </c>
    </row>
    <row r="17" spans="1:25" ht="12" customHeight="1">
      <c r="A17">
        <v>13</v>
      </c>
      <c r="B17" s="95">
        <v>1</v>
      </c>
      <c r="C17" s="19">
        <v>-71</v>
      </c>
      <c r="D17" s="19">
        <v>-24857</v>
      </c>
      <c r="E17" s="19">
        <v>2962</v>
      </c>
      <c r="F17" s="19">
        <v>-1249</v>
      </c>
      <c r="G17" s="19"/>
      <c r="H17" s="19"/>
      <c r="I17" s="19">
        <v>-4.9000000000000004</v>
      </c>
      <c r="J17" s="19"/>
      <c r="K17" s="19"/>
      <c r="L17" s="19"/>
      <c r="M17" s="19">
        <v>1628.163059</v>
      </c>
      <c r="N17" s="70"/>
      <c r="O17" s="70"/>
      <c r="P17" s="70"/>
      <c r="Q17" s="70"/>
      <c r="R17" s="70"/>
      <c r="S17" s="70"/>
      <c r="T17" s="70"/>
      <c r="U17" s="70"/>
      <c r="V17" s="70">
        <v>28410.27</v>
      </c>
      <c r="W17" s="70"/>
      <c r="X17" s="70">
        <v>28410.27</v>
      </c>
      <c r="Y17" s="71" t="s">
        <v>6</v>
      </c>
    </row>
    <row r="18" spans="1:25" ht="12" customHeight="1">
      <c r="A18">
        <v>14</v>
      </c>
      <c r="B18" s="95">
        <v>1</v>
      </c>
      <c r="C18" s="19">
        <v>0</v>
      </c>
      <c r="D18" s="19">
        <v>0</v>
      </c>
      <c r="E18" s="19"/>
      <c r="F18" s="19">
        <v>0</v>
      </c>
      <c r="G18" s="19"/>
      <c r="H18" s="19"/>
      <c r="I18" s="19">
        <v>4000</v>
      </c>
      <c r="J18" s="19"/>
      <c r="K18" s="19"/>
      <c r="L18" s="19">
        <v>0</v>
      </c>
      <c r="M18" s="19">
        <v>0</v>
      </c>
      <c r="N18" s="70"/>
      <c r="O18" s="70"/>
      <c r="P18" s="70"/>
      <c r="Q18" s="70"/>
      <c r="R18" s="70"/>
      <c r="S18" s="70"/>
      <c r="T18" s="70"/>
      <c r="U18" s="70"/>
      <c r="V18" s="70">
        <v>8836</v>
      </c>
      <c r="W18" s="70"/>
      <c r="X18" s="70">
        <v>8836</v>
      </c>
      <c r="Y18" s="71" t="s">
        <v>5</v>
      </c>
    </row>
    <row r="19" spans="1:25" ht="12" customHeight="1">
      <c r="A19">
        <v>15</v>
      </c>
      <c r="B19" s="95">
        <v>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70"/>
      <c r="O19" s="70"/>
      <c r="P19" s="70">
        <v>5300</v>
      </c>
      <c r="Q19" s="70"/>
      <c r="R19" s="70"/>
      <c r="S19" s="70"/>
      <c r="T19" s="70"/>
      <c r="U19" s="70"/>
      <c r="V19" s="70">
        <v>5300</v>
      </c>
      <c r="W19" s="70">
        <v>3939</v>
      </c>
      <c r="X19" s="70">
        <v>9239</v>
      </c>
      <c r="Y19" s="71" t="s">
        <v>7</v>
      </c>
    </row>
    <row r="20" spans="1:25" ht="12" customHeight="1">
      <c r="A20">
        <v>16</v>
      </c>
      <c r="B20" s="71">
        <v>1</v>
      </c>
      <c r="C20" s="19"/>
      <c r="D20" s="19">
        <v>1519144</v>
      </c>
      <c r="E20" s="19"/>
      <c r="F20" s="19">
        <v>329108</v>
      </c>
      <c r="G20" s="19"/>
      <c r="H20" s="19"/>
      <c r="I20" s="19">
        <v>25307</v>
      </c>
      <c r="J20" s="19"/>
      <c r="K20" s="19"/>
      <c r="L20" s="19"/>
      <c r="M20" s="19">
        <v>334292.83847199997</v>
      </c>
      <c r="N20" s="70"/>
      <c r="O20" s="70"/>
      <c r="P20" s="70"/>
      <c r="Q20" s="70"/>
      <c r="R20" s="70"/>
      <c r="S20" s="70"/>
      <c r="T20" s="70"/>
      <c r="U20" s="70"/>
      <c r="V20" s="70">
        <v>1967145</v>
      </c>
      <c r="W20" s="70">
        <v>2086494</v>
      </c>
      <c r="X20" s="70">
        <v>4353638</v>
      </c>
      <c r="Y20" s="71" t="s">
        <v>5</v>
      </c>
    </row>
    <row r="21" spans="1:25" s="43" customFormat="1" ht="12" customHeight="1">
      <c r="A21">
        <v>17</v>
      </c>
      <c r="B21" s="71">
        <v>1</v>
      </c>
      <c r="C21" s="19"/>
      <c r="D21" s="19">
        <v>0</v>
      </c>
      <c r="E21" s="19"/>
      <c r="F21" s="19">
        <v>61377</v>
      </c>
      <c r="G21" s="19"/>
      <c r="H21" s="19"/>
      <c r="I21" s="19">
        <v>16999</v>
      </c>
      <c r="J21" s="19"/>
      <c r="K21" s="19"/>
      <c r="L21" s="19"/>
      <c r="M21" s="19">
        <v>61377</v>
      </c>
      <c r="N21" s="70"/>
      <c r="O21" s="70"/>
      <c r="P21" s="70"/>
      <c r="Q21" s="70"/>
      <c r="R21" s="70"/>
      <c r="S21" s="70"/>
      <c r="T21" s="70"/>
      <c r="U21" s="70"/>
      <c r="V21" s="70">
        <v>658596</v>
      </c>
      <c r="W21" s="70"/>
      <c r="X21" s="70">
        <v>658596</v>
      </c>
      <c r="Y21" s="71" t="s">
        <v>5</v>
      </c>
    </row>
    <row r="22" spans="1:25" s="43" customFormat="1" ht="12" customHeight="1">
      <c r="A22">
        <v>18</v>
      </c>
      <c r="B22" s="95">
        <v>1</v>
      </c>
      <c r="C22" s="19">
        <v>744</v>
      </c>
      <c r="D22" s="19">
        <v>800383</v>
      </c>
      <c r="E22" s="19">
        <v>0</v>
      </c>
      <c r="F22" s="19"/>
      <c r="G22" s="19"/>
      <c r="H22" s="19">
        <v>0</v>
      </c>
      <c r="I22" s="19">
        <v>0</v>
      </c>
      <c r="J22" s="19"/>
      <c r="K22" s="19"/>
      <c r="L22" s="19"/>
      <c r="M22" s="19">
        <v>2732</v>
      </c>
      <c r="N22" s="70">
        <v>133037</v>
      </c>
      <c r="O22" s="70">
        <v>4918</v>
      </c>
      <c r="P22" s="70"/>
      <c r="Q22" s="70">
        <v>0</v>
      </c>
      <c r="R22" s="70"/>
      <c r="S22" s="70"/>
      <c r="T22" s="70">
        <v>0</v>
      </c>
      <c r="U22" s="70"/>
      <c r="V22" s="70">
        <v>137955</v>
      </c>
      <c r="W22" s="70"/>
      <c r="X22" s="70">
        <v>137955</v>
      </c>
      <c r="Y22" s="71" t="s">
        <v>5</v>
      </c>
    </row>
    <row r="23" spans="1:25" s="43" customFormat="1" ht="12" customHeight="1">
      <c r="A23">
        <v>19</v>
      </c>
      <c r="B23" s="71">
        <v>1</v>
      </c>
      <c r="C23" s="19"/>
      <c r="D23" s="19">
        <v>0</v>
      </c>
      <c r="E23" s="19"/>
      <c r="F23" s="19">
        <v>4175</v>
      </c>
      <c r="G23" s="19"/>
      <c r="H23" s="19"/>
      <c r="I23" s="19"/>
      <c r="J23" s="19"/>
      <c r="K23" s="19"/>
      <c r="L23" s="19"/>
      <c r="M23" s="19">
        <v>4175</v>
      </c>
      <c r="N23" s="70"/>
      <c r="O23" s="70"/>
      <c r="P23" s="70"/>
      <c r="Q23" s="70"/>
      <c r="R23" s="70"/>
      <c r="S23" s="70"/>
      <c r="T23" s="70"/>
      <c r="U23" s="70"/>
      <c r="V23" s="70">
        <v>44322</v>
      </c>
      <c r="W23" s="70">
        <v>459372</v>
      </c>
      <c r="X23" s="70">
        <v>503694</v>
      </c>
      <c r="Y23" s="71" t="s">
        <v>5</v>
      </c>
    </row>
    <row r="24" spans="1:25" s="43" customFormat="1" ht="12" customHeight="1">
      <c r="A24">
        <v>20</v>
      </c>
      <c r="B24" s="95">
        <v>1</v>
      </c>
      <c r="C24" s="19"/>
      <c r="D24" s="19">
        <v>6224</v>
      </c>
      <c r="E24" s="19"/>
      <c r="F24" s="19">
        <v>874</v>
      </c>
      <c r="G24" s="19"/>
      <c r="H24" s="19"/>
      <c r="I24" s="19"/>
      <c r="J24" s="19"/>
      <c r="K24" s="19"/>
      <c r="L24" s="19"/>
      <c r="M24" s="19">
        <v>895</v>
      </c>
      <c r="N24" s="70">
        <v>579</v>
      </c>
      <c r="O24" s="70"/>
      <c r="P24" s="70">
        <v>8395</v>
      </c>
      <c r="Q24" s="70"/>
      <c r="R24" s="70"/>
      <c r="S24" s="70"/>
      <c r="T24" s="70"/>
      <c r="U24" s="70"/>
      <c r="V24" s="70">
        <v>8974</v>
      </c>
      <c r="W24" s="70"/>
      <c r="X24" s="70">
        <v>8974</v>
      </c>
      <c r="Y24" s="71" t="s">
        <v>8</v>
      </c>
    </row>
    <row r="25" spans="1:25" s="43" customFormat="1" ht="12" customHeight="1">
      <c r="A25">
        <v>21</v>
      </c>
      <c r="B25" s="95">
        <v>1</v>
      </c>
      <c r="C25" s="19">
        <v>-1442</v>
      </c>
      <c r="D25" s="19">
        <v>313567</v>
      </c>
      <c r="E25" s="19"/>
      <c r="F25" s="19">
        <v>20983</v>
      </c>
      <c r="G25" s="19"/>
      <c r="H25" s="19">
        <v>10299</v>
      </c>
      <c r="I25" s="19">
        <v>2309</v>
      </c>
      <c r="J25" s="19"/>
      <c r="K25" s="19"/>
      <c r="L25" s="19">
        <v>1882</v>
      </c>
      <c r="M25" s="19">
        <v>32353</v>
      </c>
      <c r="N25" s="70"/>
      <c r="O25" s="70"/>
      <c r="P25" s="70"/>
      <c r="Q25" s="70"/>
      <c r="R25" s="70"/>
      <c r="S25" s="70"/>
      <c r="T25" s="70"/>
      <c r="U25" s="70"/>
      <c r="V25" s="70">
        <v>311053</v>
      </c>
      <c r="W25" s="70">
        <v>45936</v>
      </c>
      <c r="X25" s="70">
        <v>356989</v>
      </c>
      <c r="Y25" s="71" t="s">
        <v>8</v>
      </c>
    </row>
    <row r="26" spans="1:25" s="43" customFormat="1" ht="12" customHeight="1">
      <c r="A26">
        <v>22</v>
      </c>
      <c r="B26" s="95">
        <v>1</v>
      </c>
      <c r="C26" s="19"/>
      <c r="D26" s="19">
        <v>132160</v>
      </c>
      <c r="E26" s="19"/>
      <c r="F26" s="19">
        <v>3975</v>
      </c>
      <c r="G26" s="19"/>
      <c r="H26" s="19"/>
      <c r="I26" s="19">
        <v>0</v>
      </c>
      <c r="J26" s="19"/>
      <c r="K26" s="19"/>
      <c r="L26" s="19"/>
      <c r="M26" s="19">
        <v>4426</v>
      </c>
      <c r="N26" s="70"/>
      <c r="O26" s="70"/>
      <c r="P26" s="70"/>
      <c r="Q26" s="70"/>
      <c r="R26" s="70"/>
      <c r="S26" s="70"/>
      <c r="T26" s="70"/>
      <c r="U26" s="70"/>
      <c r="V26" s="70">
        <v>47622</v>
      </c>
      <c r="W26" s="70"/>
      <c r="X26" s="70">
        <v>47622</v>
      </c>
      <c r="Y26" s="71" t="s">
        <v>5</v>
      </c>
    </row>
    <row r="27" spans="1:25" s="43" customFormat="1" ht="12" customHeight="1">
      <c r="A27">
        <v>23</v>
      </c>
      <c r="B27" s="95">
        <v>1</v>
      </c>
      <c r="C27" s="19"/>
      <c r="D27" s="19">
        <v>-174511</v>
      </c>
      <c r="E27" s="19"/>
      <c r="F27" s="19">
        <v>0</v>
      </c>
      <c r="G27" s="19"/>
      <c r="H27" s="19">
        <v>5351</v>
      </c>
      <c r="I27" s="19"/>
      <c r="J27" s="19"/>
      <c r="K27" s="19"/>
      <c r="L27" s="19"/>
      <c r="M27" s="19">
        <v>4756</v>
      </c>
      <c r="N27" s="70"/>
      <c r="O27" s="70"/>
      <c r="P27" s="70"/>
      <c r="Q27" s="70"/>
      <c r="R27" s="70"/>
      <c r="S27" s="70"/>
      <c r="T27" s="70"/>
      <c r="U27" s="70"/>
      <c r="V27" s="70">
        <v>186980</v>
      </c>
      <c r="W27" s="70">
        <v>39336</v>
      </c>
      <c r="X27" s="70">
        <v>226316</v>
      </c>
      <c r="Y27" s="71" t="s">
        <v>122</v>
      </c>
    </row>
    <row r="28" spans="1:25" s="43" customFormat="1" ht="12" customHeight="1">
      <c r="A28">
        <v>24</v>
      </c>
      <c r="B28" s="95">
        <v>1</v>
      </c>
      <c r="C28" s="19"/>
      <c r="D28" s="19"/>
      <c r="E28" s="19"/>
      <c r="F28" s="19">
        <v>18172</v>
      </c>
      <c r="G28" s="19"/>
      <c r="H28" s="19">
        <v>1284</v>
      </c>
      <c r="I28" s="19"/>
      <c r="J28" s="19"/>
      <c r="K28" s="19"/>
      <c r="L28" s="19"/>
      <c r="M28" s="19">
        <v>19456</v>
      </c>
      <c r="N28" s="70"/>
      <c r="O28" s="70"/>
      <c r="P28" s="70"/>
      <c r="Q28" s="70"/>
      <c r="R28" s="70"/>
      <c r="S28" s="70"/>
      <c r="T28" s="70"/>
      <c r="U28" s="70"/>
      <c r="V28" s="70">
        <v>273608</v>
      </c>
      <c r="W28" s="70"/>
      <c r="X28" s="70">
        <v>273608</v>
      </c>
      <c r="Y28" s="71" t="s">
        <v>6</v>
      </c>
    </row>
    <row r="29" spans="1:25" s="43" customFormat="1" ht="15" customHeight="1">
      <c r="A29">
        <v>25</v>
      </c>
      <c r="B29" s="95">
        <v>1</v>
      </c>
      <c r="C29" s="19"/>
      <c r="D29" s="19">
        <v>-32000</v>
      </c>
      <c r="E29" s="19"/>
      <c r="F29" s="19">
        <v>-15301</v>
      </c>
      <c r="G29" s="19"/>
      <c r="H29" s="19"/>
      <c r="I29" s="19"/>
      <c r="J29" s="19"/>
      <c r="K29" s="19"/>
      <c r="L29" s="19">
        <v>28952</v>
      </c>
      <c r="M29" s="19">
        <v>13542</v>
      </c>
      <c r="N29" s="70">
        <v>-1572</v>
      </c>
      <c r="O29" s="70"/>
      <c r="P29" s="70">
        <v>-182557</v>
      </c>
      <c r="Q29" s="70"/>
      <c r="R29" s="70"/>
      <c r="S29" s="70"/>
      <c r="T29" s="70"/>
      <c r="U29" s="70"/>
      <c r="V29" s="70">
        <v>586778</v>
      </c>
      <c r="W29" s="70"/>
      <c r="X29" s="70">
        <v>586778</v>
      </c>
      <c r="Y29" s="71" t="s">
        <v>7</v>
      </c>
    </row>
    <row r="30" spans="1:25" s="43" customFormat="1" ht="15" customHeight="1">
      <c r="A30">
        <v>26</v>
      </c>
      <c r="B30" s="95">
        <v>1</v>
      </c>
      <c r="C30" s="19"/>
      <c r="D30" s="19">
        <v>0</v>
      </c>
      <c r="E30" s="19"/>
      <c r="F30" s="19">
        <v>453</v>
      </c>
      <c r="G30" s="19"/>
      <c r="H30" s="19"/>
      <c r="I30" s="19"/>
      <c r="J30" s="19"/>
      <c r="K30" s="19"/>
      <c r="L30" s="19"/>
      <c r="M30" s="19">
        <v>453</v>
      </c>
      <c r="N30" s="70"/>
      <c r="O30" s="70"/>
      <c r="P30" s="70"/>
      <c r="Q30" s="70"/>
      <c r="R30" s="70"/>
      <c r="S30" s="70"/>
      <c r="T30" s="70"/>
      <c r="U30" s="70"/>
      <c r="V30" s="70">
        <v>5506</v>
      </c>
      <c r="W30" s="70"/>
      <c r="X30" s="70">
        <v>5506</v>
      </c>
      <c r="Y30" s="71" t="s">
        <v>5</v>
      </c>
    </row>
    <row r="31" spans="1:25" s="43" customFormat="1" ht="12" customHeight="1">
      <c r="A31">
        <v>27</v>
      </c>
      <c r="B31" s="95">
        <v>1</v>
      </c>
      <c r="C31" s="19"/>
      <c r="D31" s="19"/>
      <c r="E31" s="19"/>
      <c r="F31" s="19">
        <v>10690</v>
      </c>
      <c r="G31" s="19"/>
      <c r="H31" s="19"/>
      <c r="I31" s="19"/>
      <c r="J31" s="19"/>
      <c r="K31" s="19"/>
      <c r="L31" s="19"/>
      <c r="M31" s="19">
        <v>10690</v>
      </c>
      <c r="N31" s="70"/>
      <c r="O31" s="70"/>
      <c r="P31" s="70">
        <v>119589</v>
      </c>
      <c r="Q31" s="70"/>
      <c r="R31" s="70"/>
      <c r="S31" s="70"/>
      <c r="T31" s="70"/>
      <c r="U31" s="70"/>
      <c r="V31" s="70">
        <v>119589</v>
      </c>
      <c r="W31" s="70"/>
      <c r="X31" s="70">
        <v>119589</v>
      </c>
      <c r="Y31" s="71" t="s">
        <v>6</v>
      </c>
    </row>
    <row r="32" spans="1:25" s="43" customFormat="1" ht="12" customHeight="1">
      <c r="A32">
        <v>28</v>
      </c>
      <c r="B32" s="95">
        <v>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>
        <v>0</v>
      </c>
      <c r="N32" s="70"/>
      <c r="O32" s="70"/>
      <c r="P32" s="70"/>
      <c r="Q32" s="70"/>
      <c r="R32" s="70"/>
      <c r="S32" s="70"/>
      <c r="T32" s="70"/>
      <c r="U32" s="70"/>
      <c r="V32" s="70">
        <v>0</v>
      </c>
      <c r="W32" s="70">
        <v>139576</v>
      </c>
      <c r="X32" s="70">
        <v>139576</v>
      </c>
      <c r="Y32" s="71" t="s">
        <v>5</v>
      </c>
    </row>
    <row r="33" spans="1:25" s="43" customFormat="1" ht="12" customHeight="1">
      <c r="A33">
        <v>29</v>
      </c>
      <c r="B33" s="95">
        <v>1</v>
      </c>
      <c r="C33" s="19"/>
      <c r="D33" s="19"/>
      <c r="E33" s="19"/>
      <c r="F33" s="19">
        <v>458</v>
      </c>
      <c r="G33" s="19"/>
      <c r="H33" s="19"/>
      <c r="I33" s="19"/>
      <c r="J33" s="19"/>
      <c r="K33" s="19"/>
      <c r="L33" s="19"/>
      <c r="M33" s="19">
        <v>458</v>
      </c>
      <c r="N33" s="70"/>
      <c r="O33" s="70"/>
      <c r="P33" s="70">
        <v>5125</v>
      </c>
      <c r="Q33" s="70"/>
      <c r="R33" s="70"/>
      <c r="S33" s="70"/>
      <c r="T33" s="70"/>
      <c r="U33" s="70"/>
      <c r="V33" s="70">
        <v>5125</v>
      </c>
      <c r="W33" s="70"/>
      <c r="X33" s="70">
        <v>5125</v>
      </c>
      <c r="Y33" s="71" t="s">
        <v>6</v>
      </c>
    </row>
    <row r="34" spans="1:25" s="43" customFormat="1" ht="12" customHeight="1">
      <c r="A34">
        <v>30</v>
      </c>
      <c r="B34" s="95">
        <v>1</v>
      </c>
      <c r="C34" s="19"/>
      <c r="D34" s="19"/>
      <c r="E34" s="19"/>
      <c r="F34" s="19">
        <v>7138.7</v>
      </c>
      <c r="G34" s="19"/>
      <c r="H34" s="19"/>
      <c r="I34" s="19"/>
      <c r="J34" s="19"/>
      <c r="K34" s="19"/>
      <c r="L34" s="19"/>
      <c r="M34" s="19">
        <v>7139</v>
      </c>
      <c r="N34" s="70"/>
      <c r="O34" s="70"/>
      <c r="P34" s="70"/>
      <c r="Q34" s="70"/>
      <c r="R34" s="70"/>
      <c r="S34" s="70"/>
      <c r="T34" s="70"/>
      <c r="U34" s="70"/>
      <c r="V34" s="70">
        <v>61947.5</v>
      </c>
      <c r="W34" s="70">
        <v>8802</v>
      </c>
      <c r="X34" s="70">
        <v>70749.5</v>
      </c>
      <c r="Y34" s="71" t="s">
        <v>6</v>
      </c>
    </row>
    <row r="35" spans="1:25" s="43" customFormat="1" ht="12" customHeight="1">
      <c r="A35">
        <v>31</v>
      </c>
      <c r="B35" s="95">
        <v>1</v>
      </c>
      <c r="C35" s="19"/>
      <c r="D35" s="19"/>
      <c r="E35" s="19"/>
      <c r="F35" s="19">
        <v>405</v>
      </c>
      <c r="G35" s="19"/>
      <c r="H35" s="19"/>
      <c r="I35" s="19"/>
      <c r="J35" s="19"/>
      <c r="K35" s="19"/>
      <c r="L35" s="19"/>
      <c r="M35" s="19">
        <v>405</v>
      </c>
      <c r="N35" s="70"/>
      <c r="O35" s="70"/>
      <c r="P35" s="70">
        <v>5092</v>
      </c>
      <c r="Q35" s="70"/>
      <c r="R35" s="70"/>
      <c r="S35" s="70"/>
      <c r="T35" s="70"/>
      <c r="U35" s="70"/>
      <c r="V35" s="70">
        <v>5091</v>
      </c>
      <c r="W35" s="70"/>
      <c r="X35" s="70">
        <v>5091</v>
      </c>
      <c r="Y35" s="71" t="s">
        <v>7</v>
      </c>
    </row>
    <row r="36" spans="1:25" s="43" customFormat="1">
      <c r="A36">
        <v>32</v>
      </c>
      <c r="B36" s="95">
        <v>1</v>
      </c>
      <c r="C36" s="19"/>
      <c r="D36" s="19"/>
      <c r="E36" s="19"/>
      <c r="F36" s="19">
        <v>441</v>
      </c>
      <c r="G36" s="19"/>
      <c r="H36" s="19"/>
      <c r="I36" s="19"/>
      <c r="J36" s="19"/>
      <c r="K36" s="19"/>
      <c r="L36" s="19"/>
      <c r="M36" s="19">
        <v>441</v>
      </c>
      <c r="N36" s="70"/>
      <c r="O36" s="70"/>
      <c r="P36" s="70">
        <v>5647</v>
      </c>
      <c r="Q36" s="70"/>
      <c r="R36" s="70"/>
      <c r="S36" s="70"/>
      <c r="T36" s="70"/>
      <c r="U36" s="70"/>
      <c r="V36" s="70">
        <v>5644</v>
      </c>
      <c r="W36" s="70"/>
      <c r="X36" s="70">
        <v>5644</v>
      </c>
      <c r="Y36" s="71" t="s">
        <v>7</v>
      </c>
    </row>
    <row r="37" spans="1:25" s="43" customFormat="1" ht="12" customHeight="1">
      <c r="A37">
        <v>33</v>
      </c>
      <c r="B37" s="95">
        <v>1</v>
      </c>
      <c r="C37" s="19">
        <v>-33</v>
      </c>
      <c r="D37" s="19">
        <v>6406</v>
      </c>
      <c r="E37" s="19">
        <v>2231</v>
      </c>
      <c r="F37" s="19">
        <v>-1465</v>
      </c>
      <c r="G37" s="19"/>
      <c r="H37" s="19"/>
      <c r="I37" s="19"/>
      <c r="J37" s="19"/>
      <c r="K37" s="19"/>
      <c r="L37" s="19"/>
      <c r="M37" s="19">
        <v>788</v>
      </c>
      <c r="N37" s="70">
        <v>363</v>
      </c>
      <c r="O37" s="70">
        <v>-124</v>
      </c>
      <c r="P37" s="70">
        <v>-17808</v>
      </c>
      <c r="Q37" s="70"/>
      <c r="R37" s="70"/>
      <c r="S37" s="70"/>
      <c r="T37" s="70">
        <v>165798</v>
      </c>
      <c r="U37" s="70"/>
      <c r="V37" s="70">
        <v>148229</v>
      </c>
      <c r="W37" s="70">
        <v>5268</v>
      </c>
      <c r="X37" s="70">
        <v>153497</v>
      </c>
      <c r="Y37" s="71" t="s">
        <v>8</v>
      </c>
    </row>
    <row r="38" spans="1:25" s="43" customFormat="1" ht="12" customHeight="1">
      <c r="A38">
        <v>34</v>
      </c>
      <c r="B38" s="95">
        <v>2</v>
      </c>
      <c r="C38" s="19">
        <v>1055</v>
      </c>
      <c r="D38" s="19">
        <v>658253</v>
      </c>
      <c r="E38" s="19"/>
      <c r="F38" s="19"/>
      <c r="G38" s="19"/>
      <c r="H38" s="19"/>
      <c r="I38" s="19">
        <v>167</v>
      </c>
      <c r="J38" s="19"/>
      <c r="K38" s="19"/>
      <c r="L38" s="19"/>
      <c r="M38" s="19">
        <v>2246.6174889999998</v>
      </c>
      <c r="N38" s="70">
        <v>31010</v>
      </c>
      <c r="O38" s="70">
        <v>7225</v>
      </c>
      <c r="P38" s="70"/>
      <c r="Q38" s="70">
        <v>442</v>
      </c>
      <c r="R38" s="70"/>
      <c r="S38" s="70"/>
      <c r="T38" s="70"/>
      <c r="U38" s="70"/>
      <c r="V38" s="70">
        <v>38677</v>
      </c>
      <c r="W38" s="70">
        <v>2330</v>
      </c>
      <c r="X38" s="70">
        <v>41007</v>
      </c>
      <c r="Y38" s="71" t="s">
        <v>5</v>
      </c>
    </row>
    <row r="39" spans="1:25" s="43" customFormat="1" ht="12" customHeight="1">
      <c r="A39">
        <v>35</v>
      </c>
      <c r="B39" s="95">
        <v>2</v>
      </c>
      <c r="C39" s="19">
        <v>5237</v>
      </c>
      <c r="D39" s="19">
        <v>1114813</v>
      </c>
      <c r="E39" s="19"/>
      <c r="F39" s="19"/>
      <c r="G39" s="19"/>
      <c r="H39" s="19"/>
      <c r="I39" s="19">
        <v>-3159</v>
      </c>
      <c r="J39" s="19"/>
      <c r="K39" s="19"/>
      <c r="L39" s="19"/>
      <c r="M39" s="19">
        <v>3804.856769</v>
      </c>
      <c r="N39" s="70"/>
      <c r="O39" s="70"/>
      <c r="P39" s="70"/>
      <c r="Q39" s="70"/>
      <c r="R39" s="70"/>
      <c r="S39" s="70"/>
      <c r="T39" s="70"/>
      <c r="U39" s="70"/>
      <c r="V39" s="70">
        <v>182891</v>
      </c>
      <c r="W39" s="70">
        <v>81723</v>
      </c>
      <c r="X39" s="70">
        <v>264614</v>
      </c>
      <c r="Y39" s="71" t="s">
        <v>5</v>
      </c>
    </row>
    <row r="40" spans="1:25" s="43" customFormat="1" ht="12" customHeight="1">
      <c r="A40">
        <v>36</v>
      </c>
      <c r="B40" s="95">
        <v>2</v>
      </c>
      <c r="C40" s="19"/>
      <c r="D40" s="19">
        <v>1110726</v>
      </c>
      <c r="E40" s="19"/>
      <c r="F40" s="19">
        <v>-8239.4</v>
      </c>
      <c r="G40" s="19"/>
      <c r="H40" s="19"/>
      <c r="I40" s="19"/>
      <c r="J40" s="19"/>
      <c r="K40" s="19"/>
      <c r="L40" s="19"/>
      <c r="M40" s="19">
        <v>-4448</v>
      </c>
      <c r="N40" s="70"/>
      <c r="O40" s="70"/>
      <c r="P40" s="70"/>
      <c r="Q40" s="70"/>
      <c r="R40" s="70"/>
      <c r="S40" s="70"/>
      <c r="T40" s="70"/>
      <c r="U40" s="70"/>
      <c r="V40" s="70">
        <v>137668</v>
      </c>
      <c r="W40" s="70"/>
      <c r="X40" s="70">
        <v>137668</v>
      </c>
      <c r="Y40" s="71" t="s">
        <v>5</v>
      </c>
    </row>
    <row r="41" spans="1:25" s="43" customFormat="1" ht="12" customHeight="1">
      <c r="A41">
        <v>37</v>
      </c>
      <c r="B41" s="95">
        <v>2</v>
      </c>
      <c r="C41" s="19">
        <v>2371</v>
      </c>
      <c r="D41" s="19">
        <v>793833</v>
      </c>
      <c r="E41" s="19"/>
      <c r="F41" s="19">
        <v>0</v>
      </c>
      <c r="G41" s="19"/>
      <c r="H41" s="19"/>
      <c r="I41" s="19"/>
      <c r="J41" s="19"/>
      <c r="K41" s="19"/>
      <c r="L41" s="19"/>
      <c r="M41" s="19">
        <v>2710</v>
      </c>
      <c r="N41" s="70"/>
      <c r="O41" s="70"/>
      <c r="P41" s="70"/>
      <c r="Q41" s="70"/>
      <c r="R41" s="70"/>
      <c r="S41" s="70"/>
      <c r="T41" s="70"/>
      <c r="U41" s="70"/>
      <c r="V41" s="70">
        <v>339279</v>
      </c>
      <c r="W41" s="70"/>
      <c r="X41" s="70">
        <v>339279</v>
      </c>
      <c r="Y41" s="71" t="s">
        <v>5</v>
      </c>
    </row>
    <row r="42" spans="1:25" s="43" customFormat="1" ht="12" customHeight="1">
      <c r="A42">
        <v>38</v>
      </c>
      <c r="B42" s="95">
        <v>2</v>
      </c>
      <c r="C42" s="19">
        <v>1056</v>
      </c>
      <c r="D42" s="19">
        <v>479409</v>
      </c>
      <c r="E42" s="19"/>
      <c r="F42" s="19"/>
      <c r="G42" s="19"/>
      <c r="H42" s="19"/>
      <c r="I42" s="19"/>
      <c r="J42" s="19"/>
      <c r="K42" s="19"/>
      <c r="L42" s="19"/>
      <c r="M42" s="19">
        <v>1636</v>
      </c>
      <c r="N42" s="70"/>
      <c r="O42" s="70"/>
      <c r="P42" s="70"/>
      <c r="Q42" s="70"/>
      <c r="R42" s="70"/>
      <c r="S42" s="70"/>
      <c r="T42" s="70"/>
      <c r="U42" s="70"/>
      <c r="V42" s="70">
        <v>27763</v>
      </c>
      <c r="W42" s="70">
        <v>23662</v>
      </c>
      <c r="X42" s="70">
        <v>51425</v>
      </c>
      <c r="Y42" s="71" t="s">
        <v>5</v>
      </c>
    </row>
    <row r="43" spans="1:25" s="43" customFormat="1" ht="15" customHeight="1">
      <c r="A43">
        <v>39</v>
      </c>
      <c r="B43" s="95">
        <v>2</v>
      </c>
      <c r="C43" s="19">
        <v>6352</v>
      </c>
      <c r="D43" s="19">
        <v>1582796</v>
      </c>
      <c r="E43" s="19"/>
      <c r="F43" s="19"/>
      <c r="G43" s="19"/>
      <c r="H43" s="19"/>
      <c r="I43" s="19"/>
      <c r="J43" s="19"/>
      <c r="K43" s="19"/>
      <c r="L43" s="19"/>
      <c r="M43" s="19">
        <v>5402.0827479999998</v>
      </c>
      <c r="N43" s="70"/>
      <c r="O43" s="70"/>
      <c r="P43" s="70"/>
      <c r="Q43" s="70"/>
      <c r="R43" s="70"/>
      <c r="S43" s="70"/>
      <c r="T43" s="70"/>
      <c r="U43" s="70"/>
      <c r="V43" s="70">
        <v>115401</v>
      </c>
      <c r="W43" s="70">
        <v>122965</v>
      </c>
      <c r="X43" s="70">
        <v>238366</v>
      </c>
      <c r="Y43" s="71" t="s">
        <v>5</v>
      </c>
    </row>
    <row r="44" spans="1:25" s="43" customFormat="1">
      <c r="A44">
        <v>40</v>
      </c>
      <c r="B44" s="95">
        <v>2</v>
      </c>
      <c r="C44" s="19">
        <v>812</v>
      </c>
      <c r="D44" s="19">
        <v>3137301</v>
      </c>
      <c r="E44" s="19"/>
      <c r="F44" s="19"/>
      <c r="G44" s="19"/>
      <c r="H44" s="19"/>
      <c r="I44" s="19">
        <v>2521</v>
      </c>
      <c r="J44" s="19"/>
      <c r="K44" s="19"/>
      <c r="L44" s="19"/>
      <c r="M44" s="19">
        <v>10707.608312999999</v>
      </c>
      <c r="N44" s="70"/>
      <c r="O44" s="70"/>
      <c r="P44" s="70"/>
      <c r="Q44" s="70"/>
      <c r="R44" s="70"/>
      <c r="S44" s="70"/>
      <c r="T44" s="70"/>
      <c r="U44" s="70"/>
      <c r="V44" s="70">
        <v>88324</v>
      </c>
      <c r="W44" s="70">
        <v>194825</v>
      </c>
      <c r="X44" s="70">
        <v>283149</v>
      </c>
      <c r="Y44" s="71" t="s">
        <v>5</v>
      </c>
    </row>
    <row r="45" spans="1:25" s="43" customFormat="1">
      <c r="A45">
        <v>41</v>
      </c>
      <c r="B45" s="95">
        <v>2</v>
      </c>
      <c r="C45" s="19">
        <v>991</v>
      </c>
      <c r="D45" s="19">
        <v>432769</v>
      </c>
      <c r="E45" s="19"/>
      <c r="F45" s="19"/>
      <c r="G45" s="19"/>
      <c r="H45" s="19"/>
      <c r="I45" s="19"/>
      <c r="J45" s="19"/>
      <c r="K45" s="19"/>
      <c r="L45" s="19"/>
      <c r="M45" s="19">
        <v>1477.0405969999999</v>
      </c>
      <c r="N45" s="70"/>
      <c r="O45" s="70"/>
      <c r="P45" s="70"/>
      <c r="Q45" s="70"/>
      <c r="R45" s="70"/>
      <c r="S45" s="70"/>
      <c r="T45" s="70"/>
      <c r="U45" s="70"/>
      <c r="V45" s="70">
        <v>30161</v>
      </c>
      <c r="W45" s="70">
        <v>5314</v>
      </c>
      <c r="X45" s="70">
        <v>35475</v>
      </c>
      <c r="Y45" s="71" t="s">
        <v>6</v>
      </c>
    </row>
    <row r="46" spans="1:25" s="43" customFormat="1">
      <c r="A46">
        <v>42</v>
      </c>
      <c r="B46" s="95">
        <v>2</v>
      </c>
      <c r="C46" s="19">
        <v>159</v>
      </c>
      <c r="D46" s="19">
        <v>28570</v>
      </c>
      <c r="E46" s="19"/>
      <c r="F46" s="19"/>
      <c r="G46" s="19"/>
      <c r="H46" s="19"/>
      <c r="I46" s="19"/>
      <c r="J46" s="19"/>
      <c r="K46" s="19"/>
      <c r="L46" s="19"/>
      <c r="M46" s="19"/>
      <c r="N46" s="70"/>
      <c r="O46" s="70"/>
      <c r="P46" s="70"/>
      <c r="Q46" s="70"/>
      <c r="R46" s="70"/>
      <c r="S46" s="70"/>
      <c r="T46" s="70"/>
      <c r="U46" s="70"/>
      <c r="V46" s="70">
        <v>2095</v>
      </c>
      <c r="W46" s="70"/>
      <c r="X46" s="70">
        <v>2095</v>
      </c>
      <c r="Y46" s="71" t="s">
        <v>5</v>
      </c>
    </row>
    <row r="47" spans="1:25" s="43" customFormat="1" ht="12" customHeight="1">
      <c r="A47">
        <v>43</v>
      </c>
      <c r="B47" s="95">
        <v>2</v>
      </c>
      <c r="C47" s="19"/>
      <c r="D47" s="19">
        <v>345696</v>
      </c>
      <c r="E47" s="19"/>
      <c r="F47" s="19"/>
      <c r="G47" s="19"/>
      <c r="H47" s="19"/>
      <c r="I47" s="19"/>
      <c r="J47" s="19"/>
      <c r="K47" s="19"/>
      <c r="L47" s="19"/>
      <c r="M47" s="19">
        <v>1180</v>
      </c>
      <c r="N47" s="70"/>
      <c r="O47" s="70"/>
      <c r="P47" s="70"/>
      <c r="Q47" s="70"/>
      <c r="R47" s="70"/>
      <c r="S47" s="70"/>
      <c r="T47" s="70"/>
      <c r="U47" s="70"/>
      <c r="V47" s="70">
        <v>39007</v>
      </c>
      <c r="W47" s="70"/>
      <c r="X47" s="70">
        <v>39007</v>
      </c>
      <c r="Y47" s="71" t="s">
        <v>7</v>
      </c>
    </row>
    <row r="48" spans="1:25" s="43" customFormat="1">
      <c r="A48">
        <v>44</v>
      </c>
      <c r="B48" s="95">
        <v>2</v>
      </c>
      <c r="C48" s="19"/>
      <c r="D48" s="19">
        <v>1514351</v>
      </c>
      <c r="E48" s="19"/>
      <c r="F48" s="19"/>
      <c r="G48" s="19"/>
      <c r="H48" s="19"/>
      <c r="I48" s="19"/>
      <c r="J48" s="19"/>
      <c r="K48" s="19"/>
      <c r="L48" s="19" t="s">
        <v>120</v>
      </c>
      <c r="M48" s="19">
        <v>5168</v>
      </c>
      <c r="N48" s="70">
        <v>83053</v>
      </c>
      <c r="O48" s="70" t="s">
        <v>120</v>
      </c>
      <c r="P48" s="70" t="s">
        <v>120</v>
      </c>
      <c r="Q48" s="70"/>
      <c r="R48" s="70"/>
      <c r="S48" s="70" t="s">
        <v>120</v>
      </c>
      <c r="T48" s="70" t="s">
        <v>120</v>
      </c>
      <c r="U48" s="70"/>
      <c r="V48" s="70">
        <v>83053</v>
      </c>
      <c r="W48" s="70">
        <v>14448</v>
      </c>
      <c r="X48" s="70">
        <v>97501</v>
      </c>
      <c r="Y48" s="71" t="s">
        <v>6</v>
      </c>
    </row>
    <row r="49" spans="1:25" s="43" customFormat="1">
      <c r="A49">
        <v>45</v>
      </c>
      <c r="B49" s="71">
        <v>2</v>
      </c>
      <c r="C49" s="19">
        <v>2587</v>
      </c>
      <c r="D49" s="19">
        <v>1019804</v>
      </c>
      <c r="E49" s="19">
        <v>-358</v>
      </c>
      <c r="F49" s="19"/>
      <c r="G49" s="19"/>
      <c r="H49" s="19"/>
      <c r="I49" s="19"/>
      <c r="J49" s="19"/>
      <c r="K49" s="19"/>
      <c r="L49" s="19" t="s">
        <v>120</v>
      </c>
      <c r="M49" s="19">
        <v>3122</v>
      </c>
      <c r="N49" s="70">
        <v>59472</v>
      </c>
      <c r="O49" s="70">
        <v>2171</v>
      </c>
      <c r="P49" s="70" t="s">
        <v>120</v>
      </c>
      <c r="Q49" s="70"/>
      <c r="R49" s="70"/>
      <c r="S49" s="70" t="s">
        <v>120</v>
      </c>
      <c r="T49" s="70">
        <v>-3852</v>
      </c>
      <c r="U49" s="70"/>
      <c r="V49" s="70">
        <v>57791</v>
      </c>
      <c r="W49" s="70">
        <v>4725</v>
      </c>
      <c r="X49" s="70">
        <v>62516</v>
      </c>
      <c r="Y49" s="71" t="s">
        <v>5</v>
      </c>
    </row>
    <row r="50" spans="1:25" s="43" customFormat="1">
      <c r="A50">
        <v>46</v>
      </c>
      <c r="B50" s="71">
        <v>2</v>
      </c>
      <c r="C50" s="19">
        <v>8727</v>
      </c>
      <c r="D50" s="19">
        <v>3447378</v>
      </c>
      <c r="E50" s="19">
        <v>-1528</v>
      </c>
      <c r="F50" s="19"/>
      <c r="G50" s="19"/>
      <c r="H50" s="19"/>
      <c r="I50" s="19"/>
      <c r="J50" s="19"/>
      <c r="K50" s="19"/>
      <c r="L50" s="19" t="s">
        <v>120</v>
      </c>
      <c r="M50" s="19">
        <v>10238</v>
      </c>
      <c r="N50" s="70">
        <v>201813</v>
      </c>
      <c r="O50" s="70">
        <v>7397</v>
      </c>
      <c r="P50" s="70" t="s">
        <v>120</v>
      </c>
      <c r="Q50" s="70"/>
      <c r="R50" s="70"/>
      <c r="S50" s="70" t="s">
        <v>120</v>
      </c>
      <c r="T50" s="70">
        <v>-15961</v>
      </c>
      <c r="U50" s="70"/>
      <c r="V50" s="70">
        <v>193248</v>
      </c>
      <c r="W50" s="70">
        <v>18491</v>
      </c>
      <c r="X50" s="70">
        <v>211739</v>
      </c>
      <c r="Y50" s="71" t="s">
        <v>5</v>
      </c>
    </row>
    <row r="51" spans="1:25" s="43" customFormat="1">
      <c r="A51">
        <v>47</v>
      </c>
      <c r="B51" s="71">
        <v>2</v>
      </c>
      <c r="C51" s="19"/>
      <c r="D51" s="19">
        <v>807654</v>
      </c>
      <c r="E51" s="19"/>
      <c r="F51" s="19"/>
      <c r="G51" s="19"/>
      <c r="H51" s="19"/>
      <c r="I51" s="19"/>
      <c r="J51" s="19"/>
      <c r="K51" s="19"/>
      <c r="L51" s="19"/>
      <c r="M51" s="19">
        <v>2756</v>
      </c>
      <c r="N51" s="70"/>
      <c r="O51" s="70"/>
      <c r="P51" s="70"/>
      <c r="Q51" s="70"/>
      <c r="R51" s="70"/>
      <c r="S51" s="70"/>
      <c r="T51" s="70"/>
      <c r="U51" s="70"/>
      <c r="V51" s="70">
        <v>37027</v>
      </c>
      <c r="W51" s="70"/>
      <c r="X51" s="70">
        <v>37027</v>
      </c>
      <c r="Y51" s="71" t="s">
        <v>5</v>
      </c>
    </row>
    <row r="52" spans="1:25" s="43" customFormat="1" ht="12" customHeight="1">
      <c r="A52">
        <v>48</v>
      </c>
      <c r="B52" s="95">
        <v>2</v>
      </c>
      <c r="C52" s="19">
        <v>853</v>
      </c>
      <c r="D52" s="19">
        <v>548066</v>
      </c>
      <c r="E52" s="19"/>
      <c r="F52" s="19"/>
      <c r="G52" s="19"/>
      <c r="H52" s="19"/>
      <c r="I52" s="19"/>
      <c r="J52" s="19"/>
      <c r="K52" s="19"/>
      <c r="L52" s="19"/>
      <c r="M52" s="19">
        <v>1871</v>
      </c>
      <c r="N52" s="70"/>
      <c r="O52" s="70"/>
      <c r="P52" s="70"/>
      <c r="Q52" s="70"/>
      <c r="R52" s="70"/>
      <c r="S52" s="70"/>
      <c r="T52" s="70"/>
      <c r="U52" s="70"/>
      <c r="V52" s="70">
        <v>24068</v>
      </c>
      <c r="W52" s="70"/>
      <c r="X52" s="70">
        <v>24068</v>
      </c>
      <c r="Y52" s="71" t="s">
        <v>5</v>
      </c>
    </row>
    <row r="53" spans="1:25" s="43" customFormat="1" ht="12" customHeight="1">
      <c r="A53">
        <v>49</v>
      </c>
      <c r="B53" s="95">
        <v>2</v>
      </c>
      <c r="C53" s="19">
        <v>355</v>
      </c>
      <c r="D53" s="19">
        <v>59257</v>
      </c>
      <c r="E53" s="19"/>
      <c r="F53" s="19"/>
      <c r="G53" s="19"/>
      <c r="H53" s="19"/>
      <c r="I53" s="19"/>
      <c r="J53" s="19"/>
      <c r="K53" s="19"/>
      <c r="L53" s="19"/>
      <c r="M53" s="19">
        <v>202</v>
      </c>
      <c r="N53" s="70"/>
      <c r="O53" s="70"/>
      <c r="P53" s="70"/>
      <c r="Q53" s="70"/>
      <c r="R53" s="70"/>
      <c r="S53" s="70"/>
      <c r="T53" s="70"/>
      <c r="U53" s="70"/>
      <c r="V53" s="70">
        <v>6480</v>
      </c>
      <c r="W53" s="70"/>
      <c r="X53" s="70">
        <v>6480</v>
      </c>
      <c r="Y53" s="71" t="s">
        <v>5</v>
      </c>
    </row>
    <row r="54" spans="1:25" s="43" customFormat="1" ht="12" customHeight="1">
      <c r="A54">
        <v>50</v>
      </c>
      <c r="B54" s="95">
        <v>2</v>
      </c>
      <c r="C54" s="19"/>
      <c r="D54" s="19">
        <v>15511</v>
      </c>
      <c r="E54" s="19"/>
      <c r="F54" s="19"/>
      <c r="G54" s="19"/>
      <c r="H54" s="19"/>
      <c r="I54" s="19"/>
      <c r="J54" s="19"/>
      <c r="K54" s="19"/>
      <c r="L54" s="19"/>
      <c r="M54" s="19">
        <v>53</v>
      </c>
      <c r="N54" s="70">
        <v>1001</v>
      </c>
      <c r="O54" s="70"/>
      <c r="P54" s="70"/>
      <c r="Q54" s="70"/>
      <c r="R54" s="70"/>
      <c r="S54" s="70"/>
      <c r="T54" s="70"/>
      <c r="U54" s="70"/>
      <c r="V54" s="70">
        <v>1001</v>
      </c>
      <c r="W54" s="70"/>
      <c r="X54" s="70">
        <v>1001</v>
      </c>
      <c r="Y54" s="71" t="s">
        <v>5</v>
      </c>
    </row>
    <row r="55" spans="1:25" s="43" customFormat="1" ht="12" customHeight="1">
      <c r="A55">
        <v>51</v>
      </c>
      <c r="B55" s="71">
        <v>2</v>
      </c>
      <c r="C55" s="19">
        <v>-165</v>
      </c>
      <c r="D55" s="19">
        <v>-125814</v>
      </c>
      <c r="E55" s="19"/>
      <c r="F55" s="19">
        <v>14595</v>
      </c>
      <c r="G55" s="19"/>
      <c r="H55" s="19"/>
      <c r="I55" s="19"/>
      <c r="J55" s="19"/>
      <c r="K55" s="19"/>
      <c r="L55" s="19"/>
      <c r="M55" s="19">
        <v>14165</v>
      </c>
      <c r="N55" s="70"/>
      <c r="O55" s="70"/>
      <c r="P55" s="70"/>
      <c r="Q55" s="70"/>
      <c r="R55" s="70"/>
      <c r="S55" s="70"/>
      <c r="T55" s="70"/>
      <c r="U55" s="70"/>
      <c r="V55" s="70">
        <v>82664</v>
      </c>
      <c r="W55" s="70">
        <v>3689</v>
      </c>
      <c r="X55" s="70">
        <v>86353</v>
      </c>
      <c r="Y55" s="71" t="s">
        <v>5</v>
      </c>
    </row>
    <row r="56" spans="1:25" s="43" customFormat="1" ht="15" customHeight="1">
      <c r="A56">
        <v>52</v>
      </c>
      <c r="B56" s="71">
        <v>2</v>
      </c>
      <c r="C56" s="19">
        <v>23.2</v>
      </c>
      <c r="D56" s="19">
        <v>510024</v>
      </c>
      <c r="E56" s="19"/>
      <c r="F56" s="19">
        <v>0</v>
      </c>
      <c r="G56" s="19"/>
      <c r="H56" s="19"/>
      <c r="I56" s="19"/>
      <c r="J56" s="19"/>
      <c r="K56" s="19"/>
      <c r="L56" s="19"/>
      <c r="M56" s="19">
        <v>1741</v>
      </c>
      <c r="N56" s="70"/>
      <c r="O56" s="70"/>
      <c r="P56" s="70"/>
      <c r="Q56" s="70"/>
      <c r="R56" s="70"/>
      <c r="S56" s="70"/>
      <c r="T56" s="70"/>
      <c r="U56" s="70"/>
      <c r="V56" s="70">
        <v>18557</v>
      </c>
      <c r="W56" s="70"/>
      <c r="X56" s="70">
        <v>18557</v>
      </c>
      <c r="Y56" s="71" t="s">
        <v>122</v>
      </c>
    </row>
    <row r="57" spans="1:25" s="43" customFormat="1" ht="12" customHeight="1">
      <c r="A57">
        <v>53</v>
      </c>
      <c r="B57" s="71">
        <v>2</v>
      </c>
      <c r="C57" s="19">
        <v>2799</v>
      </c>
      <c r="D57" s="19">
        <v>1420814</v>
      </c>
      <c r="E57" s="19"/>
      <c r="F57" s="19"/>
      <c r="G57" s="19"/>
      <c r="H57" s="19"/>
      <c r="I57" s="19"/>
      <c r="J57" s="19"/>
      <c r="K57" s="19"/>
      <c r="L57" s="19"/>
      <c r="M57" s="19">
        <v>4849</v>
      </c>
      <c r="N57" s="70"/>
      <c r="O57" s="70"/>
      <c r="P57" s="70"/>
      <c r="Q57" s="70"/>
      <c r="R57" s="70"/>
      <c r="S57" s="70"/>
      <c r="T57" s="70"/>
      <c r="U57" s="70"/>
      <c r="V57" s="70">
        <v>79687</v>
      </c>
      <c r="W57" s="70"/>
      <c r="X57" s="70">
        <v>79687</v>
      </c>
      <c r="Y57" s="71" t="s">
        <v>5</v>
      </c>
    </row>
    <row r="58" spans="1:25" s="43" customFormat="1" ht="15" customHeight="1">
      <c r="A58">
        <v>54</v>
      </c>
      <c r="B58" s="71">
        <v>2</v>
      </c>
      <c r="C58" s="19"/>
      <c r="D58" s="19">
        <v>820749</v>
      </c>
      <c r="E58" s="19"/>
      <c r="F58" s="19"/>
      <c r="G58" s="19"/>
      <c r="H58" s="19"/>
      <c r="I58" s="19"/>
      <c r="J58" s="19"/>
      <c r="K58" s="19"/>
      <c r="L58" s="19"/>
      <c r="M58" s="19">
        <v>2801</v>
      </c>
      <c r="N58" s="70"/>
      <c r="O58" s="70"/>
      <c r="P58" s="70"/>
      <c r="Q58" s="70"/>
      <c r="R58" s="70"/>
      <c r="S58" s="70"/>
      <c r="T58" s="70"/>
      <c r="U58" s="70"/>
      <c r="V58" s="70">
        <v>85945</v>
      </c>
      <c r="W58" s="70"/>
      <c r="X58" s="70">
        <v>85945</v>
      </c>
      <c r="Y58" s="71" t="s">
        <v>8</v>
      </c>
    </row>
    <row r="59" spans="1:25" s="43" customFormat="1" ht="12" customHeight="1">
      <c r="A59">
        <v>55</v>
      </c>
      <c r="B59" s="71">
        <v>2</v>
      </c>
      <c r="C59" s="19">
        <v>1503</v>
      </c>
      <c r="D59" s="19">
        <v>606981</v>
      </c>
      <c r="E59" s="19"/>
      <c r="F59" s="19"/>
      <c r="G59" s="19"/>
      <c r="H59" s="19"/>
      <c r="I59" s="19"/>
      <c r="J59" s="19"/>
      <c r="K59" s="19"/>
      <c r="L59" s="19"/>
      <c r="M59" s="19">
        <v>2072</v>
      </c>
      <c r="N59" s="70"/>
      <c r="O59" s="70"/>
      <c r="P59" s="70"/>
      <c r="Q59" s="70"/>
      <c r="R59" s="70"/>
      <c r="S59" s="70"/>
      <c r="T59" s="70"/>
      <c r="U59" s="70"/>
      <c r="V59" s="70">
        <v>76555</v>
      </c>
      <c r="W59" s="70">
        <v>391860</v>
      </c>
      <c r="X59" s="70">
        <v>468415</v>
      </c>
      <c r="Y59" s="71" t="s">
        <v>5</v>
      </c>
    </row>
    <row r="60" spans="1:25" s="43" customFormat="1">
      <c r="A60">
        <v>56</v>
      </c>
      <c r="B60" s="95">
        <v>2</v>
      </c>
      <c r="C60" s="19">
        <v>237</v>
      </c>
      <c r="D60" s="19">
        <v>506663</v>
      </c>
      <c r="E60" s="19"/>
      <c r="F60" s="19"/>
      <c r="G60" s="19"/>
      <c r="H60" s="19"/>
      <c r="I60" s="19"/>
      <c r="J60" s="19"/>
      <c r="K60" s="19"/>
      <c r="L60" s="19"/>
      <c r="M60" s="19">
        <v>1729.2408189999999</v>
      </c>
      <c r="N60" s="70"/>
      <c r="O60" s="70"/>
      <c r="P60" s="70"/>
      <c r="Q60" s="70"/>
      <c r="R60" s="70"/>
      <c r="S60" s="70"/>
      <c r="T60" s="70"/>
      <c r="U60" s="70"/>
      <c r="V60" s="70">
        <v>21375</v>
      </c>
      <c r="W60" s="70"/>
      <c r="X60" s="70">
        <v>21375</v>
      </c>
      <c r="Y60" s="71" t="s">
        <v>5</v>
      </c>
    </row>
    <row r="61" spans="1:25" s="43" customFormat="1" ht="12" customHeight="1">
      <c r="A61">
        <v>57</v>
      </c>
      <c r="B61" s="95">
        <v>2</v>
      </c>
      <c r="C61" s="19">
        <v>9319</v>
      </c>
      <c r="D61" s="19">
        <v>2950896</v>
      </c>
      <c r="E61" s="19"/>
      <c r="F61" s="19"/>
      <c r="G61" s="19"/>
      <c r="H61" s="19"/>
      <c r="I61" s="19"/>
      <c r="J61" s="19"/>
      <c r="K61" s="19"/>
      <c r="L61" s="19"/>
      <c r="M61" s="19">
        <v>10071</v>
      </c>
      <c r="N61" s="70"/>
      <c r="O61" s="70"/>
      <c r="P61" s="70"/>
      <c r="Q61" s="70"/>
      <c r="R61" s="70"/>
      <c r="S61" s="70"/>
      <c r="T61" s="70"/>
      <c r="U61" s="70"/>
      <c r="V61" s="70">
        <v>274182</v>
      </c>
      <c r="W61" s="70">
        <v>262609</v>
      </c>
      <c r="X61" s="70">
        <v>536791</v>
      </c>
      <c r="Y61" s="71" t="s">
        <v>5</v>
      </c>
    </row>
    <row r="62" spans="1:25" s="43" customFormat="1">
      <c r="A62">
        <v>58</v>
      </c>
      <c r="B62" s="71">
        <v>2</v>
      </c>
      <c r="C62" s="19">
        <v>-9273</v>
      </c>
      <c r="D62" s="19">
        <v>-21295</v>
      </c>
      <c r="E62" s="19"/>
      <c r="F62" s="19">
        <v>0</v>
      </c>
      <c r="G62" s="19"/>
      <c r="H62" s="19"/>
      <c r="I62" s="19">
        <v>0</v>
      </c>
      <c r="J62" s="19"/>
      <c r="K62" s="19"/>
      <c r="L62" s="19">
        <v>12961</v>
      </c>
      <c r="M62" s="19">
        <v>12888</v>
      </c>
      <c r="N62" s="70"/>
      <c r="O62" s="70"/>
      <c r="P62" s="70"/>
      <c r="Q62" s="70"/>
      <c r="R62" s="70"/>
      <c r="S62" s="70"/>
      <c r="T62" s="70"/>
      <c r="U62" s="70"/>
      <c r="V62" s="70">
        <v>38622</v>
      </c>
      <c r="W62" s="70"/>
      <c r="X62" s="70">
        <v>38622</v>
      </c>
      <c r="Y62" s="71" t="s">
        <v>5</v>
      </c>
    </row>
    <row r="63" spans="1:25" s="43" customFormat="1" ht="12" customHeight="1">
      <c r="A63">
        <v>59</v>
      </c>
      <c r="B63" s="95">
        <v>2</v>
      </c>
      <c r="C63" s="19">
        <v>8834</v>
      </c>
      <c r="D63" s="19">
        <v>2449870</v>
      </c>
      <c r="E63" s="19"/>
      <c r="F63" s="19">
        <v>4595</v>
      </c>
      <c r="G63" s="19"/>
      <c r="H63" s="19"/>
      <c r="I63" s="19">
        <v>505</v>
      </c>
      <c r="J63" s="19"/>
      <c r="K63" s="19"/>
      <c r="L63" s="19">
        <v>33</v>
      </c>
      <c r="M63" s="19">
        <v>32628</v>
      </c>
      <c r="N63" s="70"/>
      <c r="O63" s="70"/>
      <c r="P63" s="70"/>
      <c r="Q63" s="70"/>
      <c r="R63" s="70"/>
      <c r="S63" s="70"/>
      <c r="T63" s="70"/>
      <c r="U63" s="70"/>
      <c r="V63" s="70">
        <v>315793</v>
      </c>
      <c r="W63" s="70"/>
      <c r="X63" s="70">
        <v>315793</v>
      </c>
      <c r="Y63" s="71" t="s">
        <v>5</v>
      </c>
    </row>
    <row r="64" spans="1:25" s="43" customFormat="1" ht="12" customHeight="1">
      <c r="A64">
        <v>60</v>
      </c>
      <c r="B64" s="71">
        <v>2</v>
      </c>
      <c r="C64" s="19"/>
      <c r="D64" s="19">
        <v>1782099</v>
      </c>
      <c r="E64" s="19">
        <v>-60683</v>
      </c>
      <c r="F64" s="19">
        <v>-370103</v>
      </c>
      <c r="G64" s="19"/>
      <c r="H64" s="19">
        <v>-40764</v>
      </c>
      <c r="I64" s="19">
        <v>912</v>
      </c>
      <c r="J64" s="19"/>
      <c r="K64" s="19"/>
      <c r="L64" s="19">
        <v>505147</v>
      </c>
      <c r="M64" s="19">
        <v>100363</v>
      </c>
      <c r="N64" s="70"/>
      <c r="O64" s="70"/>
      <c r="P64" s="70"/>
      <c r="Q64" s="70"/>
      <c r="R64" s="70"/>
      <c r="S64" s="70"/>
      <c r="T64" s="70"/>
      <c r="U64" s="70"/>
      <c r="V64" s="70">
        <v>61653</v>
      </c>
      <c r="W64" s="70">
        <v>1853729</v>
      </c>
      <c r="X64" s="70">
        <v>1915382</v>
      </c>
      <c r="Y64" s="71" t="s">
        <v>5</v>
      </c>
    </row>
    <row r="65" spans="1:25" s="43" customFormat="1">
      <c r="A65">
        <v>61</v>
      </c>
      <c r="B65" s="95">
        <v>2</v>
      </c>
      <c r="C65" s="19">
        <v>234</v>
      </c>
      <c r="D65" s="19">
        <v>146460</v>
      </c>
      <c r="E65" s="19">
        <v>0</v>
      </c>
      <c r="F65" s="19"/>
      <c r="G65" s="19"/>
      <c r="H65" s="19">
        <v>4313</v>
      </c>
      <c r="I65" s="19">
        <v>0</v>
      </c>
      <c r="J65" s="19"/>
      <c r="K65" s="19"/>
      <c r="L65" s="19"/>
      <c r="M65" s="19">
        <v>4813</v>
      </c>
      <c r="N65" s="70">
        <v>24344</v>
      </c>
      <c r="O65" s="70">
        <v>1553</v>
      </c>
      <c r="P65" s="70"/>
      <c r="Q65" s="70">
        <v>0</v>
      </c>
      <c r="R65" s="70"/>
      <c r="S65" s="70"/>
      <c r="T65" s="70">
        <v>0</v>
      </c>
      <c r="U65" s="70">
        <v>80968</v>
      </c>
      <c r="V65" s="70">
        <v>106865</v>
      </c>
      <c r="W65" s="70"/>
      <c r="X65" s="70">
        <v>106865</v>
      </c>
      <c r="Y65" s="71" t="s">
        <v>5</v>
      </c>
    </row>
    <row r="66" spans="1:25" s="43" customFormat="1" ht="12" customHeight="1">
      <c r="A66">
        <v>62</v>
      </c>
      <c r="B66" s="95">
        <v>2</v>
      </c>
      <c r="C66" s="19"/>
      <c r="D66" s="19">
        <v>225578</v>
      </c>
      <c r="E66" s="19"/>
      <c r="F66" s="19">
        <v>2093</v>
      </c>
      <c r="G66" s="19"/>
      <c r="H66" s="19"/>
      <c r="I66" s="19"/>
      <c r="J66" s="19"/>
      <c r="K66" s="19"/>
      <c r="L66" s="19"/>
      <c r="M66" s="19">
        <v>2863</v>
      </c>
      <c r="N66" s="70"/>
      <c r="O66" s="70"/>
      <c r="P66" s="70"/>
      <c r="Q66" s="70"/>
      <c r="R66" s="70"/>
      <c r="S66" s="70"/>
      <c r="T66" s="70"/>
      <c r="U66" s="70"/>
      <c r="V66" s="70"/>
      <c r="W66" s="70">
        <v>19047</v>
      </c>
      <c r="X66" s="70">
        <v>69330</v>
      </c>
      <c r="Y66" s="71" t="s">
        <v>8</v>
      </c>
    </row>
    <row r="67" spans="1:25" s="43" customFormat="1" ht="12" customHeight="1">
      <c r="A67">
        <v>63</v>
      </c>
      <c r="B67" s="95">
        <v>2</v>
      </c>
      <c r="C67" s="19">
        <v>1087</v>
      </c>
      <c r="D67" s="19">
        <v>235430</v>
      </c>
      <c r="E67" s="19"/>
      <c r="F67" s="19"/>
      <c r="G67" s="19"/>
      <c r="H67" s="19"/>
      <c r="I67" s="19"/>
      <c r="J67" s="19"/>
      <c r="K67" s="19"/>
      <c r="L67" s="19"/>
      <c r="M67" s="19">
        <v>804</v>
      </c>
      <c r="N67" s="70"/>
      <c r="O67" s="70"/>
      <c r="P67" s="70"/>
      <c r="Q67" s="70"/>
      <c r="R67" s="70"/>
      <c r="S67" s="70"/>
      <c r="T67" s="70"/>
      <c r="U67" s="70"/>
      <c r="V67" s="70">
        <v>36528</v>
      </c>
      <c r="W67" s="70">
        <v>33575</v>
      </c>
      <c r="X67" s="70">
        <v>70103</v>
      </c>
      <c r="Y67" s="71" t="s">
        <v>6</v>
      </c>
    </row>
    <row r="68" spans="1:25" s="43" customFormat="1">
      <c r="A68">
        <v>64</v>
      </c>
      <c r="B68" s="95">
        <v>2</v>
      </c>
      <c r="C68" s="19">
        <v>1503</v>
      </c>
      <c r="D68" s="19">
        <v>606981</v>
      </c>
      <c r="E68" s="19"/>
      <c r="F68" s="19">
        <v>0</v>
      </c>
      <c r="G68" s="19"/>
      <c r="H68" s="19"/>
      <c r="I68" s="19">
        <v>0</v>
      </c>
      <c r="J68" s="19"/>
      <c r="K68" s="19"/>
      <c r="L68" s="19"/>
      <c r="M68" s="19">
        <v>2072</v>
      </c>
      <c r="N68" s="70"/>
      <c r="O68" s="70"/>
      <c r="P68" s="70"/>
      <c r="Q68" s="70"/>
      <c r="R68" s="70"/>
      <c r="S68" s="70"/>
      <c r="T68" s="70"/>
      <c r="U68" s="70"/>
      <c r="V68" s="70">
        <v>76555</v>
      </c>
      <c r="W68" s="70">
        <v>391860</v>
      </c>
      <c r="X68" s="70">
        <v>468415</v>
      </c>
      <c r="Y68" s="71" t="s">
        <v>5</v>
      </c>
    </row>
    <row r="69" spans="1:25" s="43" customFormat="1" ht="12" customHeight="1">
      <c r="A69">
        <v>65</v>
      </c>
      <c r="B69" s="95">
        <v>2</v>
      </c>
      <c r="C69" s="19">
        <v>2152</v>
      </c>
      <c r="D69" s="19">
        <v>2753430</v>
      </c>
      <c r="E69" s="19"/>
      <c r="F69" s="19"/>
      <c r="G69" s="19"/>
      <c r="H69" s="19"/>
      <c r="I69" s="19"/>
      <c r="J69" s="19"/>
      <c r="K69" s="19"/>
      <c r="L69" s="19"/>
      <c r="M69" s="19">
        <v>9397</v>
      </c>
      <c r="N69" s="70">
        <v>198422</v>
      </c>
      <c r="O69" s="70">
        <v>11160</v>
      </c>
      <c r="P69" s="70"/>
      <c r="Q69" s="70"/>
      <c r="R69" s="70"/>
      <c r="S69" s="70"/>
      <c r="T69" s="70"/>
      <c r="U69" s="70"/>
      <c r="V69" s="70">
        <v>209582</v>
      </c>
      <c r="W69" s="70"/>
      <c r="X69" s="70">
        <v>209582</v>
      </c>
      <c r="Y69" s="71" t="s">
        <v>6</v>
      </c>
    </row>
    <row r="70" spans="1:25" s="43" customFormat="1">
      <c r="A70">
        <v>66</v>
      </c>
      <c r="B70" s="95">
        <v>2</v>
      </c>
      <c r="C70" s="19">
        <v>1510</v>
      </c>
      <c r="D70" s="19">
        <v>9604000</v>
      </c>
      <c r="E70" s="19"/>
      <c r="F70" s="19">
        <v>46450</v>
      </c>
      <c r="G70" s="19"/>
      <c r="H70" s="19"/>
      <c r="I70" s="19">
        <v>4322000</v>
      </c>
      <c r="J70" s="19"/>
      <c r="K70" s="19"/>
      <c r="L70" s="19"/>
      <c r="M70" s="19">
        <v>37423.451999999997</v>
      </c>
      <c r="N70" s="70"/>
      <c r="O70" s="70"/>
      <c r="P70" s="70"/>
      <c r="Q70" s="70"/>
      <c r="R70" s="70"/>
      <c r="S70" s="70"/>
      <c r="T70" s="70"/>
      <c r="U70" s="70"/>
      <c r="V70" s="70">
        <v>1010203</v>
      </c>
      <c r="W70" s="70">
        <v>174522</v>
      </c>
      <c r="X70" s="70">
        <v>1184725</v>
      </c>
      <c r="Y70" s="71" t="s">
        <v>5</v>
      </c>
    </row>
    <row r="71" spans="1:25" s="43" customFormat="1">
      <c r="A71">
        <v>67</v>
      </c>
      <c r="B71" s="71">
        <v>2</v>
      </c>
      <c r="C71" s="19">
        <v>429</v>
      </c>
      <c r="D71" s="19">
        <v>251779</v>
      </c>
      <c r="E71" s="19"/>
      <c r="F71" s="19"/>
      <c r="G71" s="19"/>
      <c r="H71" s="19"/>
      <c r="I71" s="19"/>
      <c r="J71" s="19"/>
      <c r="K71" s="19"/>
      <c r="L71" s="19"/>
      <c r="M71" s="19">
        <v>859</v>
      </c>
      <c r="N71" s="70"/>
      <c r="O71" s="70"/>
      <c r="P71" s="70"/>
      <c r="Q71" s="70"/>
      <c r="R71" s="70"/>
      <c r="S71" s="70"/>
      <c r="T71" s="70"/>
      <c r="U71" s="70"/>
      <c r="V71" s="70">
        <v>34384</v>
      </c>
      <c r="W71" s="70"/>
      <c r="X71" s="70">
        <v>34384</v>
      </c>
      <c r="Y71" s="71" t="s">
        <v>5</v>
      </c>
    </row>
    <row r="72" spans="1:25" s="43" customFormat="1" ht="12" customHeight="1">
      <c r="A72">
        <v>68</v>
      </c>
      <c r="B72" s="95">
        <v>2</v>
      </c>
      <c r="C72" s="19">
        <v>141</v>
      </c>
      <c r="D72" s="19">
        <v>232680</v>
      </c>
      <c r="E72" s="19">
        <v>0</v>
      </c>
      <c r="F72" s="19"/>
      <c r="G72" s="19"/>
      <c r="H72" s="19"/>
      <c r="I72" s="19"/>
      <c r="J72" s="19"/>
      <c r="K72" s="19"/>
      <c r="L72" s="19"/>
      <c r="M72" s="19">
        <v>794</v>
      </c>
      <c r="N72" s="70"/>
      <c r="O72" s="70"/>
      <c r="P72" s="70"/>
      <c r="Q72" s="70"/>
      <c r="R72" s="70"/>
      <c r="S72" s="70"/>
      <c r="T72" s="70"/>
      <c r="U72" s="70"/>
      <c r="V72" s="70">
        <v>15073</v>
      </c>
      <c r="W72" s="70"/>
      <c r="X72" s="70">
        <v>15073</v>
      </c>
      <c r="Y72" s="71" t="s">
        <v>5</v>
      </c>
    </row>
    <row r="73" spans="1:25" s="43" customFormat="1" ht="12" customHeight="1">
      <c r="A73">
        <v>69</v>
      </c>
      <c r="B73" s="71">
        <v>2</v>
      </c>
      <c r="C73" s="19">
        <v>770</v>
      </c>
      <c r="D73" s="19">
        <v>357253</v>
      </c>
      <c r="E73" s="19"/>
      <c r="F73" s="19">
        <v>0</v>
      </c>
      <c r="G73" s="19"/>
      <c r="H73" s="19"/>
      <c r="I73" s="19"/>
      <c r="J73" s="19"/>
      <c r="K73" s="19"/>
      <c r="L73" s="19"/>
      <c r="M73" s="19">
        <v>1219</v>
      </c>
      <c r="N73" s="70"/>
      <c r="O73" s="70"/>
      <c r="P73" s="70"/>
      <c r="Q73" s="70"/>
      <c r="R73" s="70"/>
      <c r="S73" s="70"/>
      <c r="T73" s="70"/>
      <c r="U73" s="70"/>
      <c r="V73" s="70">
        <v>33297</v>
      </c>
      <c r="W73" s="70"/>
      <c r="X73" s="70">
        <v>33297</v>
      </c>
      <c r="Y73" s="71" t="s">
        <v>5</v>
      </c>
    </row>
    <row r="74" spans="1:25" s="43" customFormat="1" ht="12" customHeight="1">
      <c r="A74">
        <v>70</v>
      </c>
      <c r="B74" s="95">
        <v>2</v>
      </c>
      <c r="C74" s="19">
        <v>0</v>
      </c>
      <c r="D74" s="19">
        <v>0</v>
      </c>
      <c r="E74" s="19"/>
      <c r="F74" s="19">
        <v>3320</v>
      </c>
      <c r="G74" s="19"/>
      <c r="H74" s="19"/>
      <c r="I74" s="19"/>
      <c r="J74" s="19"/>
      <c r="K74" s="19"/>
      <c r="L74" s="19"/>
      <c r="M74" s="19">
        <v>3320</v>
      </c>
      <c r="N74" s="70"/>
      <c r="O74" s="70"/>
      <c r="P74" s="70"/>
      <c r="Q74" s="70"/>
      <c r="R74" s="70"/>
      <c r="S74" s="70"/>
      <c r="T74" s="70"/>
      <c r="U74" s="70"/>
      <c r="V74" s="70">
        <v>37718</v>
      </c>
      <c r="W74" s="70"/>
      <c r="X74" s="70">
        <v>37718</v>
      </c>
      <c r="Y74" s="71" t="s">
        <v>5</v>
      </c>
    </row>
    <row r="75" spans="1:25" s="43" customFormat="1" ht="12" customHeight="1">
      <c r="A75">
        <v>71</v>
      </c>
      <c r="B75" s="95">
        <v>2</v>
      </c>
      <c r="C75" s="19"/>
      <c r="D75" s="19">
        <v>142696</v>
      </c>
      <c r="E75" s="19"/>
      <c r="F75" s="19">
        <v>2078</v>
      </c>
      <c r="G75" s="19"/>
      <c r="H75" s="19"/>
      <c r="I75" s="19">
        <v>0</v>
      </c>
      <c r="J75" s="19"/>
      <c r="K75" s="19"/>
      <c r="L75" s="19"/>
      <c r="M75" s="19">
        <v>2565</v>
      </c>
      <c r="N75" s="70"/>
      <c r="O75" s="70"/>
      <c r="P75" s="70"/>
      <c r="Q75" s="70"/>
      <c r="R75" s="70"/>
      <c r="S75" s="70"/>
      <c r="T75" s="70"/>
      <c r="U75" s="70"/>
      <c r="V75" s="70">
        <v>31944</v>
      </c>
      <c r="W75" s="70"/>
      <c r="X75" s="70">
        <v>31944</v>
      </c>
      <c r="Y75" s="71" t="s">
        <v>5</v>
      </c>
    </row>
    <row r="76" spans="1:25" s="43" customFormat="1" ht="12" customHeight="1">
      <c r="A76">
        <v>72</v>
      </c>
      <c r="B76" s="95">
        <v>2</v>
      </c>
      <c r="C76" s="19"/>
      <c r="D76" s="19">
        <v>-895599</v>
      </c>
      <c r="E76" s="19"/>
      <c r="F76" s="19">
        <v>0</v>
      </c>
      <c r="G76" s="19"/>
      <c r="H76" s="19">
        <v>4316</v>
      </c>
      <c r="I76" s="19"/>
      <c r="J76" s="19"/>
      <c r="K76" s="19"/>
      <c r="L76" s="19"/>
      <c r="M76" s="19">
        <v>1259</v>
      </c>
      <c r="N76" s="70"/>
      <c r="O76" s="70"/>
      <c r="P76" s="70"/>
      <c r="Q76" s="70"/>
      <c r="R76" s="70"/>
      <c r="S76" s="70"/>
      <c r="T76" s="70"/>
      <c r="U76" s="70"/>
      <c r="V76" s="70">
        <v>126641</v>
      </c>
      <c r="W76" s="70">
        <v>47138</v>
      </c>
      <c r="X76" s="70">
        <v>173778</v>
      </c>
      <c r="Y76" s="71" t="s">
        <v>6</v>
      </c>
    </row>
    <row r="77" spans="1:25" s="43" customFormat="1" ht="12" customHeight="1">
      <c r="A77">
        <v>73</v>
      </c>
      <c r="B77" s="95">
        <v>2</v>
      </c>
      <c r="C77" s="19">
        <v>0</v>
      </c>
      <c r="D77" s="19">
        <v>616364</v>
      </c>
      <c r="E77" s="19"/>
      <c r="F77" s="19">
        <v>0</v>
      </c>
      <c r="G77" s="19"/>
      <c r="H77" s="19"/>
      <c r="I77" s="19">
        <v>0</v>
      </c>
      <c r="J77" s="19"/>
      <c r="K77" s="19"/>
      <c r="L77" s="19"/>
      <c r="M77" s="19">
        <v>2104</v>
      </c>
      <c r="N77" s="70">
        <v>66503</v>
      </c>
      <c r="O77" s="70">
        <v>0</v>
      </c>
      <c r="P77" s="70">
        <v>0</v>
      </c>
      <c r="Q77" s="70">
        <v>0</v>
      </c>
      <c r="R77" s="70"/>
      <c r="S77" s="70"/>
      <c r="T77" s="70"/>
      <c r="U77" s="70"/>
      <c r="V77" s="70">
        <v>66503</v>
      </c>
      <c r="W77" s="70">
        <v>0</v>
      </c>
      <c r="X77" s="70">
        <v>66503</v>
      </c>
      <c r="Y77" s="71" t="s">
        <v>6</v>
      </c>
    </row>
    <row r="78" spans="1:25" s="43" customFormat="1">
      <c r="A78">
        <v>74</v>
      </c>
      <c r="B78" s="95">
        <v>2</v>
      </c>
      <c r="C78" s="19">
        <v>1288</v>
      </c>
      <c r="D78" s="19">
        <v>693998</v>
      </c>
      <c r="E78" s="19"/>
      <c r="F78" s="19">
        <v>0</v>
      </c>
      <c r="G78" s="19"/>
      <c r="H78" s="19"/>
      <c r="I78" s="19">
        <v>0</v>
      </c>
      <c r="J78" s="19"/>
      <c r="K78" s="19"/>
      <c r="L78" s="19"/>
      <c r="M78" s="19">
        <v>2369</v>
      </c>
      <c r="N78" s="70"/>
      <c r="O78" s="70"/>
      <c r="P78" s="70"/>
      <c r="Q78" s="70"/>
      <c r="R78" s="70"/>
      <c r="S78" s="70"/>
      <c r="T78" s="70"/>
      <c r="U78" s="70"/>
      <c r="V78" s="70">
        <v>65767</v>
      </c>
      <c r="W78" s="70">
        <v>0</v>
      </c>
      <c r="X78" s="70">
        <v>65767</v>
      </c>
      <c r="Y78" s="71" t="s">
        <v>6</v>
      </c>
    </row>
    <row r="79" spans="1:25" s="43" customFormat="1">
      <c r="A79">
        <v>75</v>
      </c>
      <c r="B79" s="95">
        <v>2</v>
      </c>
      <c r="C79" s="19">
        <v>0</v>
      </c>
      <c r="D79" s="19">
        <v>929665</v>
      </c>
      <c r="E79" s="19"/>
      <c r="F79" s="19">
        <v>0</v>
      </c>
      <c r="G79" s="19"/>
      <c r="H79" s="19"/>
      <c r="I79" s="19">
        <v>0</v>
      </c>
      <c r="J79" s="19"/>
      <c r="K79" s="19"/>
      <c r="L79" s="19">
        <v>0</v>
      </c>
      <c r="M79" s="19">
        <v>3173</v>
      </c>
      <c r="N79" s="70"/>
      <c r="O79" s="70"/>
      <c r="P79" s="70"/>
      <c r="Q79" s="70"/>
      <c r="R79" s="70"/>
      <c r="S79" s="70"/>
      <c r="T79" s="70"/>
      <c r="U79" s="70"/>
      <c r="V79" s="70">
        <v>80242</v>
      </c>
      <c r="W79" s="70">
        <v>0</v>
      </c>
      <c r="X79" s="70">
        <v>80242</v>
      </c>
      <c r="Y79" s="71" t="s">
        <v>5</v>
      </c>
    </row>
    <row r="80" spans="1:25" s="43" customFormat="1">
      <c r="A80">
        <v>76</v>
      </c>
      <c r="B80" s="95">
        <v>2</v>
      </c>
      <c r="C80" s="19">
        <v>5578</v>
      </c>
      <c r="D80" s="19">
        <v>3712941</v>
      </c>
      <c r="E80" s="19">
        <v>1001</v>
      </c>
      <c r="F80" s="19">
        <v>0</v>
      </c>
      <c r="G80" s="19"/>
      <c r="H80" s="19"/>
      <c r="I80" s="19">
        <v>5256</v>
      </c>
      <c r="J80" s="19"/>
      <c r="K80" s="19"/>
      <c r="L80" s="19"/>
      <c r="M80" s="19">
        <v>13673.267632999999</v>
      </c>
      <c r="N80" s="70">
        <v>405671</v>
      </c>
      <c r="O80" s="70">
        <v>22275</v>
      </c>
      <c r="P80" s="70">
        <v>0</v>
      </c>
      <c r="Q80" s="70">
        <v>20524</v>
      </c>
      <c r="R80" s="70"/>
      <c r="S80" s="70"/>
      <c r="T80" s="70">
        <v>44485</v>
      </c>
      <c r="U80" s="70"/>
      <c r="V80" s="70">
        <v>492955</v>
      </c>
      <c r="W80" s="70">
        <v>54298</v>
      </c>
      <c r="X80" s="70">
        <v>547253</v>
      </c>
      <c r="Y80" s="71" t="s">
        <v>5</v>
      </c>
    </row>
    <row r="81" spans="1:25" s="43" customFormat="1" ht="12" customHeight="1">
      <c r="A81">
        <v>77</v>
      </c>
      <c r="B81" s="95">
        <v>2</v>
      </c>
      <c r="C81" s="19">
        <v>8107</v>
      </c>
      <c r="D81" s="19">
        <v>566126</v>
      </c>
      <c r="E81" s="19">
        <v>0</v>
      </c>
      <c r="F81" s="19">
        <v>0</v>
      </c>
      <c r="G81" s="19"/>
      <c r="H81" s="19"/>
      <c r="I81" s="19"/>
      <c r="J81" s="19"/>
      <c r="K81" s="19"/>
      <c r="L81" s="19"/>
      <c r="M81" s="19">
        <v>1933</v>
      </c>
      <c r="N81" s="70"/>
      <c r="O81" s="70"/>
      <c r="P81" s="70"/>
      <c r="Q81" s="70"/>
      <c r="R81" s="70"/>
      <c r="S81" s="70"/>
      <c r="T81" s="70"/>
      <c r="U81" s="70"/>
      <c r="V81" s="70">
        <v>120755</v>
      </c>
      <c r="W81" s="70">
        <v>3407</v>
      </c>
      <c r="X81" s="70">
        <v>124162</v>
      </c>
      <c r="Y81" s="71" t="s">
        <v>8</v>
      </c>
    </row>
    <row r="82" spans="1:25" s="43" customFormat="1" ht="12" customHeight="1">
      <c r="A82">
        <v>78</v>
      </c>
      <c r="B82" s="95">
        <v>2</v>
      </c>
      <c r="C82" s="19"/>
      <c r="D82" s="19">
        <v>325651</v>
      </c>
      <c r="E82" s="19"/>
      <c r="F82" s="19"/>
      <c r="G82" s="19"/>
      <c r="H82" s="19"/>
      <c r="I82" s="19"/>
      <c r="J82" s="19"/>
      <c r="K82" s="19"/>
      <c r="L82" s="19"/>
      <c r="M82" s="19">
        <v>1111</v>
      </c>
      <c r="N82" s="70">
        <v>38505</v>
      </c>
      <c r="O82" s="70"/>
      <c r="P82" s="70"/>
      <c r="Q82" s="70"/>
      <c r="R82" s="70"/>
      <c r="S82" s="70"/>
      <c r="T82" s="70"/>
      <c r="U82" s="70"/>
      <c r="V82" s="70">
        <v>38505</v>
      </c>
      <c r="W82" s="70"/>
      <c r="X82" s="70">
        <v>38505</v>
      </c>
      <c r="Y82" s="71" t="s">
        <v>7</v>
      </c>
    </row>
    <row r="83" spans="1:25" s="43" customFormat="1" ht="12" customHeight="1">
      <c r="A83">
        <v>79</v>
      </c>
      <c r="B83" s="95">
        <v>2</v>
      </c>
      <c r="C83" s="19">
        <v>761</v>
      </c>
      <c r="D83" s="19">
        <v>466105</v>
      </c>
      <c r="E83" s="19">
        <v>0</v>
      </c>
      <c r="F83" s="19">
        <v>0</v>
      </c>
      <c r="G83" s="19"/>
      <c r="H83" s="19"/>
      <c r="I83" s="19"/>
      <c r="J83" s="19"/>
      <c r="K83" s="19"/>
      <c r="L83" s="19"/>
      <c r="M83" s="19">
        <v>1591</v>
      </c>
      <c r="N83" s="70"/>
      <c r="O83" s="70"/>
      <c r="P83" s="70"/>
      <c r="Q83" s="70"/>
      <c r="R83" s="70"/>
      <c r="S83" s="70"/>
      <c r="T83" s="70"/>
      <c r="U83" s="70"/>
      <c r="V83" s="70">
        <v>29293</v>
      </c>
      <c r="W83" s="70">
        <v>2116</v>
      </c>
      <c r="X83" s="70">
        <v>31409</v>
      </c>
      <c r="Y83" s="71" t="s">
        <v>6</v>
      </c>
    </row>
    <row r="84" spans="1:25" s="43" customFormat="1" ht="12" customHeight="1">
      <c r="A84">
        <v>80</v>
      </c>
      <c r="B84" s="95">
        <v>2</v>
      </c>
      <c r="C84" s="19">
        <v>1375</v>
      </c>
      <c r="D84" s="19">
        <v>975676</v>
      </c>
      <c r="E84" s="19"/>
      <c r="F84" s="19"/>
      <c r="G84" s="19"/>
      <c r="H84" s="19"/>
      <c r="I84" s="19">
        <v>396</v>
      </c>
      <c r="J84" s="19"/>
      <c r="K84" s="19"/>
      <c r="L84" s="19"/>
      <c r="M84" s="19">
        <v>3330</v>
      </c>
      <c r="N84" s="70"/>
      <c r="O84" s="70"/>
      <c r="P84" s="70"/>
      <c r="Q84" s="70"/>
      <c r="R84" s="70"/>
      <c r="S84" s="70"/>
      <c r="T84" s="70"/>
      <c r="U84" s="70"/>
      <c r="V84" s="70">
        <v>119125</v>
      </c>
      <c r="W84" s="70">
        <v>16924</v>
      </c>
      <c r="X84" s="70">
        <v>136049</v>
      </c>
      <c r="Y84" s="71" t="s">
        <v>5</v>
      </c>
    </row>
    <row r="85" spans="1:25" s="43" customFormat="1" ht="12" customHeight="1">
      <c r="A85">
        <v>81</v>
      </c>
      <c r="B85" s="95">
        <v>3</v>
      </c>
      <c r="C85" s="19"/>
      <c r="D85" s="19"/>
      <c r="E85" s="19"/>
      <c r="F85" s="19">
        <v>15209.1</v>
      </c>
      <c r="G85" s="19"/>
      <c r="H85" s="19"/>
      <c r="I85" s="19"/>
      <c r="J85" s="19"/>
      <c r="K85" s="19"/>
      <c r="L85" s="19"/>
      <c r="M85" s="19">
        <v>15209</v>
      </c>
      <c r="N85" s="70"/>
      <c r="O85" s="70"/>
      <c r="P85" s="70"/>
      <c r="Q85" s="70"/>
      <c r="R85" s="70"/>
      <c r="S85" s="70"/>
      <c r="T85" s="70"/>
      <c r="U85" s="70"/>
      <c r="V85" s="70">
        <v>128003</v>
      </c>
      <c r="W85" s="70">
        <v>79266</v>
      </c>
      <c r="X85" s="70">
        <v>207268</v>
      </c>
      <c r="Y85" s="71" t="s">
        <v>5</v>
      </c>
    </row>
    <row r="86" spans="1:25" s="43" customFormat="1">
      <c r="A86">
        <v>82</v>
      </c>
      <c r="B86" s="95">
        <v>3</v>
      </c>
      <c r="C86" s="19"/>
      <c r="D86" s="19">
        <v>41197</v>
      </c>
      <c r="E86" s="19"/>
      <c r="F86" s="19">
        <v>495.8</v>
      </c>
      <c r="G86" s="19"/>
      <c r="H86" s="19"/>
      <c r="I86" s="19"/>
      <c r="J86" s="19"/>
      <c r="K86" s="19"/>
      <c r="L86" s="19"/>
      <c r="M86" s="19">
        <v>636</v>
      </c>
      <c r="N86" s="70"/>
      <c r="O86" s="70"/>
      <c r="P86" s="70"/>
      <c r="Q86" s="70"/>
      <c r="R86" s="70"/>
      <c r="S86" s="70"/>
      <c r="T86" s="70"/>
      <c r="U86" s="70"/>
      <c r="V86" s="70">
        <v>5696</v>
      </c>
      <c r="W86" s="70">
        <v>6414</v>
      </c>
      <c r="X86" s="70">
        <v>12110</v>
      </c>
      <c r="Y86" s="71" t="s">
        <v>5</v>
      </c>
    </row>
    <row r="87" spans="1:25" s="43" customFormat="1" ht="12" customHeight="1">
      <c r="A87">
        <v>83</v>
      </c>
      <c r="B87" s="95">
        <v>3</v>
      </c>
      <c r="C87" s="19"/>
      <c r="D87" s="19">
        <v>92244</v>
      </c>
      <c r="E87" s="19"/>
      <c r="F87" s="19">
        <v>15738.5</v>
      </c>
      <c r="G87" s="19"/>
      <c r="H87" s="19"/>
      <c r="I87" s="19"/>
      <c r="J87" s="19"/>
      <c r="K87" s="19"/>
      <c r="L87" s="19"/>
      <c r="M87" s="19">
        <v>16053</v>
      </c>
      <c r="N87" s="70"/>
      <c r="O87" s="70"/>
      <c r="P87" s="70"/>
      <c r="Q87" s="70"/>
      <c r="R87" s="70"/>
      <c r="S87" s="70"/>
      <c r="T87" s="70"/>
      <c r="U87" s="70"/>
      <c r="V87" s="70">
        <v>142077</v>
      </c>
      <c r="W87" s="70">
        <v>62069</v>
      </c>
      <c r="X87" s="70">
        <v>204146</v>
      </c>
      <c r="Y87" s="71" t="s">
        <v>5</v>
      </c>
    </row>
    <row r="88" spans="1:25" s="43" customFormat="1" ht="12" customHeight="1">
      <c r="A88">
        <v>84</v>
      </c>
      <c r="B88" s="95">
        <v>3</v>
      </c>
      <c r="C88" s="19"/>
      <c r="D88" s="19">
        <v>1369744</v>
      </c>
      <c r="E88" s="19"/>
      <c r="F88" s="19">
        <v>227.60000000000002</v>
      </c>
      <c r="G88" s="19"/>
      <c r="H88" s="19"/>
      <c r="I88" s="19"/>
      <c r="J88" s="19"/>
      <c r="K88" s="19"/>
      <c r="L88" s="19"/>
      <c r="M88" s="19">
        <v>4903</v>
      </c>
      <c r="N88" s="70"/>
      <c r="O88" s="70"/>
      <c r="P88" s="70"/>
      <c r="Q88" s="70"/>
      <c r="R88" s="70"/>
      <c r="S88" s="70"/>
      <c r="T88" s="70"/>
      <c r="U88" s="70"/>
      <c r="V88" s="70">
        <v>53058</v>
      </c>
      <c r="W88" s="70">
        <v>33307</v>
      </c>
      <c r="X88" s="70">
        <v>86364</v>
      </c>
      <c r="Y88" s="71" t="s">
        <v>5</v>
      </c>
    </row>
    <row r="89" spans="1:25" s="43" customFormat="1" ht="12" customHeight="1">
      <c r="A89">
        <v>85</v>
      </c>
      <c r="B89" s="95">
        <v>3</v>
      </c>
      <c r="C89" s="19">
        <v>372</v>
      </c>
      <c r="D89" s="19">
        <v>486938</v>
      </c>
      <c r="E89" s="19"/>
      <c r="F89" s="19">
        <v>6417.7</v>
      </c>
      <c r="G89" s="19"/>
      <c r="H89" s="19"/>
      <c r="I89" s="19">
        <v>338</v>
      </c>
      <c r="J89" s="19"/>
      <c r="K89" s="19"/>
      <c r="L89" s="19"/>
      <c r="M89" s="19">
        <v>8079.6193939999994</v>
      </c>
      <c r="N89" s="70">
        <v>24221</v>
      </c>
      <c r="O89" s="70">
        <v>2450</v>
      </c>
      <c r="P89" s="70">
        <v>25928</v>
      </c>
      <c r="Q89" s="70">
        <v>896</v>
      </c>
      <c r="R89" s="70"/>
      <c r="S89" s="70"/>
      <c r="T89" s="70"/>
      <c r="U89" s="70"/>
      <c r="V89" s="70">
        <v>53494</v>
      </c>
      <c r="W89" s="70">
        <v>3270</v>
      </c>
      <c r="X89" s="70">
        <v>56764</v>
      </c>
      <c r="Y89" s="71" t="s">
        <v>5</v>
      </c>
    </row>
    <row r="90" spans="1:25" s="43" customFormat="1" ht="12" customHeight="1">
      <c r="A90">
        <v>86</v>
      </c>
      <c r="B90" s="95">
        <v>3</v>
      </c>
      <c r="C90" s="19"/>
      <c r="D90" s="19">
        <v>1561480</v>
      </c>
      <c r="E90" s="19"/>
      <c r="F90" s="19">
        <v>7627</v>
      </c>
      <c r="G90" s="19"/>
      <c r="H90" s="19"/>
      <c r="I90" s="19"/>
      <c r="J90" s="19"/>
      <c r="K90" s="19"/>
      <c r="L90" s="19"/>
      <c r="M90" s="19">
        <v>12956.33124</v>
      </c>
      <c r="N90" s="70"/>
      <c r="O90" s="70"/>
      <c r="P90" s="70"/>
      <c r="Q90" s="70"/>
      <c r="R90" s="70"/>
      <c r="S90" s="70"/>
      <c r="T90" s="70"/>
      <c r="U90" s="70"/>
      <c r="V90" s="70">
        <v>102009</v>
      </c>
      <c r="W90" s="70"/>
      <c r="X90" s="70">
        <v>102009</v>
      </c>
      <c r="Y90" s="71" t="s">
        <v>123</v>
      </c>
    </row>
    <row r="91" spans="1:25" s="43" customFormat="1" ht="12" customHeight="1">
      <c r="A91">
        <v>87</v>
      </c>
      <c r="B91" s="95">
        <v>3</v>
      </c>
      <c r="C91" s="19"/>
      <c r="D91" s="19">
        <v>3716622</v>
      </c>
      <c r="E91" s="19"/>
      <c r="F91" s="19"/>
      <c r="G91" s="19"/>
      <c r="H91" s="19"/>
      <c r="I91" s="19"/>
      <c r="J91" s="19"/>
      <c r="K91" s="19"/>
      <c r="L91" s="19"/>
      <c r="M91" s="19">
        <v>12685</v>
      </c>
      <c r="N91" s="70"/>
      <c r="O91" s="70"/>
      <c r="P91" s="70"/>
      <c r="Q91" s="70"/>
      <c r="R91" s="70"/>
      <c r="S91" s="70"/>
      <c r="T91" s="70"/>
      <c r="U91" s="70"/>
      <c r="V91" s="70">
        <v>1009465</v>
      </c>
      <c r="W91" s="70"/>
      <c r="X91" s="70">
        <v>1009465</v>
      </c>
      <c r="Y91" s="71" t="s">
        <v>6</v>
      </c>
    </row>
    <row r="92" spans="1:25" s="43" customFormat="1" ht="12" customHeight="1">
      <c r="A92">
        <v>88</v>
      </c>
      <c r="B92" s="95">
        <v>3</v>
      </c>
      <c r="C92" s="19"/>
      <c r="D92" s="19">
        <v>1617</v>
      </c>
      <c r="E92" s="19"/>
      <c r="F92" s="19"/>
      <c r="G92" s="19"/>
      <c r="H92" s="19"/>
      <c r="I92" s="19"/>
      <c r="J92" s="19"/>
      <c r="K92" s="19"/>
      <c r="L92" s="19"/>
      <c r="M92" s="19"/>
      <c r="N92" s="70"/>
      <c r="O92" s="70"/>
      <c r="P92" s="70"/>
      <c r="Q92" s="70"/>
      <c r="R92" s="70"/>
      <c r="S92" s="70"/>
      <c r="T92" s="70"/>
      <c r="U92" s="70"/>
      <c r="V92" s="70">
        <v>2545</v>
      </c>
      <c r="W92" s="70"/>
      <c r="X92" s="70">
        <v>2545</v>
      </c>
      <c r="Y92" s="71" t="s">
        <v>5</v>
      </c>
    </row>
    <row r="93" spans="1:25" s="43" customFormat="1">
      <c r="A93">
        <v>89</v>
      </c>
      <c r="B93" s="95">
        <v>3</v>
      </c>
      <c r="C93" s="19"/>
      <c r="D93" s="19">
        <v>21123</v>
      </c>
      <c r="E93" s="19"/>
      <c r="F93" s="19">
        <v>2197.6</v>
      </c>
      <c r="G93" s="19"/>
      <c r="H93" s="19"/>
      <c r="I93" s="19"/>
      <c r="J93" s="19"/>
      <c r="K93" s="19"/>
      <c r="L93" s="19"/>
      <c r="M93" s="19"/>
      <c r="N93" s="70"/>
      <c r="O93" s="70"/>
      <c r="P93" s="70"/>
      <c r="Q93" s="70"/>
      <c r="R93" s="70"/>
      <c r="S93" s="70"/>
      <c r="T93" s="70"/>
      <c r="U93" s="70"/>
      <c r="V93" s="70">
        <v>8182</v>
      </c>
      <c r="W93" s="70"/>
      <c r="X93" s="70">
        <v>8182</v>
      </c>
      <c r="Y93" s="71" t="s">
        <v>6</v>
      </c>
    </row>
    <row r="94" spans="1:25" s="43" customFormat="1" ht="12" customHeight="1">
      <c r="A94">
        <v>90</v>
      </c>
      <c r="B94" s="95">
        <v>3</v>
      </c>
      <c r="C94" s="19"/>
      <c r="D94" s="19">
        <v>45252</v>
      </c>
      <c r="E94" s="19"/>
      <c r="F94" s="19">
        <v>172.10000000000002</v>
      </c>
      <c r="G94" s="19"/>
      <c r="H94" s="19"/>
      <c r="I94" s="19"/>
      <c r="J94" s="19"/>
      <c r="K94" s="19"/>
      <c r="L94" s="19"/>
      <c r="M94" s="19"/>
      <c r="N94" s="70"/>
      <c r="O94" s="70"/>
      <c r="P94" s="70"/>
      <c r="Q94" s="70"/>
      <c r="R94" s="70"/>
      <c r="S94" s="70"/>
      <c r="T94" s="70"/>
      <c r="U94" s="70"/>
      <c r="V94" s="70">
        <v>3314</v>
      </c>
      <c r="W94" s="70"/>
      <c r="X94" s="70">
        <v>3314</v>
      </c>
      <c r="Y94" s="71" t="s">
        <v>6</v>
      </c>
    </row>
    <row r="95" spans="1:25" s="43" customFormat="1">
      <c r="A95">
        <v>91</v>
      </c>
      <c r="B95" s="95">
        <v>3</v>
      </c>
      <c r="C95" s="19"/>
      <c r="D95" s="19">
        <v>417164</v>
      </c>
      <c r="E95" s="19"/>
      <c r="F95" s="19">
        <v>2562</v>
      </c>
      <c r="G95" s="19"/>
      <c r="H95" s="19"/>
      <c r="I95" s="19"/>
      <c r="J95" s="19"/>
      <c r="K95" s="19"/>
      <c r="L95" s="19"/>
      <c r="M95" s="19"/>
      <c r="N95" s="70"/>
      <c r="O95" s="70"/>
      <c r="P95" s="70"/>
      <c r="Q95" s="70"/>
      <c r="R95" s="70"/>
      <c r="S95" s="70"/>
      <c r="T95" s="70"/>
      <c r="U95" s="70"/>
      <c r="V95" s="70">
        <v>33606</v>
      </c>
      <c r="W95" s="70"/>
      <c r="X95" s="70">
        <v>33606</v>
      </c>
      <c r="Y95" s="71" t="s">
        <v>6</v>
      </c>
    </row>
    <row r="96" spans="1:25" s="43" customFormat="1">
      <c r="A96">
        <v>92</v>
      </c>
      <c r="B96" s="95">
        <v>3</v>
      </c>
      <c r="C96" s="19"/>
      <c r="D96" s="19">
        <v>37332</v>
      </c>
      <c r="E96" s="19"/>
      <c r="F96" s="19"/>
      <c r="G96" s="19"/>
      <c r="H96" s="19"/>
      <c r="I96" s="19"/>
      <c r="J96" s="19"/>
      <c r="K96" s="19"/>
      <c r="L96" s="19"/>
      <c r="M96" s="19"/>
      <c r="N96" s="70"/>
      <c r="O96" s="70"/>
      <c r="P96" s="70"/>
      <c r="Q96" s="70"/>
      <c r="R96" s="70"/>
      <c r="S96" s="70"/>
      <c r="T96" s="70"/>
      <c r="U96" s="70"/>
      <c r="V96" s="70">
        <v>2289</v>
      </c>
      <c r="W96" s="70"/>
      <c r="X96" s="70">
        <v>2289</v>
      </c>
      <c r="Y96" s="71" t="s">
        <v>6</v>
      </c>
    </row>
    <row r="97" spans="1:25" s="43" customFormat="1">
      <c r="A97">
        <v>93</v>
      </c>
      <c r="B97" s="95">
        <v>3</v>
      </c>
      <c r="C97" s="19"/>
      <c r="D97" s="19">
        <v>102381</v>
      </c>
      <c r="E97" s="19"/>
      <c r="F97" s="19"/>
      <c r="G97" s="19"/>
      <c r="H97" s="19"/>
      <c r="I97" s="19"/>
      <c r="J97" s="19"/>
      <c r="K97" s="19"/>
      <c r="L97" s="19"/>
      <c r="M97" s="19"/>
      <c r="N97" s="70"/>
      <c r="O97" s="70"/>
      <c r="P97" s="70"/>
      <c r="Q97" s="70"/>
      <c r="R97" s="70"/>
      <c r="S97" s="70"/>
      <c r="T97" s="70"/>
      <c r="U97" s="70"/>
      <c r="V97" s="70">
        <v>6277</v>
      </c>
      <c r="W97" s="70"/>
      <c r="X97" s="70">
        <v>6277</v>
      </c>
      <c r="Y97" s="71" t="s">
        <v>6</v>
      </c>
    </row>
    <row r="98" spans="1:25" s="43" customFormat="1" ht="12" customHeight="1">
      <c r="A98">
        <v>94</v>
      </c>
      <c r="B98" s="95">
        <v>3</v>
      </c>
      <c r="C98" s="19"/>
      <c r="D98" s="19">
        <v>98533</v>
      </c>
      <c r="E98" s="19"/>
      <c r="F98" s="19">
        <v>861.80000000000007</v>
      </c>
      <c r="G98" s="19"/>
      <c r="H98" s="19"/>
      <c r="I98" s="19"/>
      <c r="J98" s="19"/>
      <c r="K98" s="19"/>
      <c r="L98" s="19"/>
      <c r="M98" s="19"/>
      <c r="N98" s="70"/>
      <c r="O98" s="70"/>
      <c r="P98" s="70"/>
      <c r="Q98" s="70"/>
      <c r="R98" s="70"/>
      <c r="S98" s="70"/>
      <c r="T98" s="70"/>
      <c r="U98" s="70"/>
      <c r="V98" s="70">
        <v>8742</v>
      </c>
      <c r="W98" s="70"/>
      <c r="X98" s="70">
        <v>8742</v>
      </c>
      <c r="Y98" s="71" t="s">
        <v>6</v>
      </c>
    </row>
    <row r="99" spans="1:25" s="43" customFormat="1" ht="12" customHeight="1">
      <c r="A99">
        <v>95</v>
      </c>
      <c r="B99" s="95">
        <v>3</v>
      </c>
      <c r="C99" s="19"/>
      <c r="D99" s="19">
        <v>4528</v>
      </c>
      <c r="E99" s="19"/>
      <c r="F99" s="19">
        <v>2432.3000000000002</v>
      </c>
      <c r="G99" s="19"/>
      <c r="H99" s="19"/>
      <c r="I99" s="19"/>
      <c r="J99" s="19"/>
      <c r="K99" s="19"/>
      <c r="L99" s="19"/>
      <c r="M99" s="19"/>
      <c r="N99" s="70"/>
      <c r="O99" s="70"/>
      <c r="P99" s="70"/>
      <c r="Q99" s="70"/>
      <c r="R99" s="70"/>
      <c r="S99" s="70"/>
      <c r="T99" s="70"/>
      <c r="U99" s="70"/>
      <c r="V99" s="70">
        <v>7900</v>
      </c>
      <c r="W99" s="70"/>
      <c r="X99" s="70">
        <v>7900</v>
      </c>
      <c r="Y99" s="71" t="s">
        <v>6</v>
      </c>
    </row>
    <row r="100" spans="1:25" s="43" customFormat="1" ht="12" customHeight="1">
      <c r="A100">
        <v>96</v>
      </c>
      <c r="B100" s="95">
        <v>3</v>
      </c>
      <c r="C100" s="19"/>
      <c r="D100" s="19">
        <v>142158</v>
      </c>
      <c r="E100" s="19"/>
      <c r="F100" s="19">
        <v>8187.9000000000005</v>
      </c>
      <c r="G100" s="19"/>
      <c r="H100" s="19"/>
      <c r="I100" s="19"/>
      <c r="J100" s="19"/>
      <c r="K100" s="19"/>
      <c r="L100" s="19"/>
      <c r="M100" s="19">
        <v>8673</v>
      </c>
      <c r="N100" s="70"/>
      <c r="O100" s="70"/>
      <c r="P100" s="70"/>
      <c r="Q100" s="70"/>
      <c r="R100" s="70"/>
      <c r="S100" s="70"/>
      <c r="T100" s="70"/>
      <c r="U100" s="70"/>
      <c r="V100" s="70">
        <v>56844</v>
      </c>
      <c r="W100" s="70">
        <v>2076</v>
      </c>
      <c r="X100" s="70">
        <v>58920</v>
      </c>
      <c r="Y100" s="71" t="s">
        <v>124</v>
      </c>
    </row>
    <row r="101" spans="1:25" s="43" customFormat="1" ht="12" customHeight="1">
      <c r="A101">
        <v>97</v>
      </c>
      <c r="B101" s="95">
        <v>3</v>
      </c>
      <c r="C101" s="19"/>
      <c r="D101" s="19">
        <v>1115904</v>
      </c>
      <c r="E101" s="19"/>
      <c r="F101" s="19">
        <v>9881.4000000000015</v>
      </c>
      <c r="G101" s="19"/>
      <c r="H101" s="19"/>
      <c r="I101" s="19"/>
      <c r="J101" s="19"/>
      <c r="K101" s="19"/>
      <c r="L101" s="19"/>
      <c r="M101" s="19">
        <v>13690</v>
      </c>
      <c r="N101" s="70"/>
      <c r="O101" s="70"/>
      <c r="P101" s="70"/>
      <c r="Q101" s="70"/>
      <c r="R101" s="70"/>
      <c r="S101" s="70"/>
      <c r="T101" s="70"/>
      <c r="U101" s="70"/>
      <c r="V101" s="70">
        <v>201816</v>
      </c>
      <c r="W101" s="70"/>
      <c r="X101" s="70">
        <v>201816</v>
      </c>
      <c r="Y101" s="71" t="s">
        <v>6</v>
      </c>
    </row>
    <row r="102" spans="1:25" s="43" customFormat="1" ht="12" customHeight="1">
      <c r="A102">
        <v>98</v>
      </c>
      <c r="B102" s="95">
        <v>3</v>
      </c>
      <c r="C102" s="19"/>
      <c r="D102" s="19">
        <v>6016607</v>
      </c>
      <c r="E102" s="19"/>
      <c r="F102" s="19">
        <v>4525</v>
      </c>
      <c r="G102" s="19"/>
      <c r="H102" s="19"/>
      <c r="I102" s="19">
        <v>96556</v>
      </c>
      <c r="J102" s="19"/>
      <c r="K102" s="19"/>
      <c r="L102" s="19"/>
      <c r="M102" s="19">
        <v>25044</v>
      </c>
      <c r="N102" s="70">
        <v>202182</v>
      </c>
      <c r="O102" s="70"/>
      <c r="P102" s="70" t="s">
        <v>125</v>
      </c>
      <c r="Q102" s="70">
        <v>26361</v>
      </c>
      <c r="R102" s="70"/>
      <c r="S102" s="70"/>
      <c r="T102" s="70"/>
      <c r="U102" s="70"/>
      <c r="V102" s="70">
        <v>260793</v>
      </c>
      <c r="W102" s="70">
        <v>54569</v>
      </c>
      <c r="X102" s="70">
        <v>315362</v>
      </c>
      <c r="Y102" s="71" t="s">
        <v>5</v>
      </c>
    </row>
    <row r="103" spans="1:25" s="43" customFormat="1">
      <c r="A103">
        <v>99</v>
      </c>
      <c r="B103" s="95">
        <v>3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>
        <v>961</v>
      </c>
      <c r="N103" s="70"/>
      <c r="O103" s="70"/>
      <c r="P103" s="70"/>
      <c r="Q103" s="70"/>
      <c r="R103" s="70"/>
      <c r="S103" s="70"/>
      <c r="T103" s="70"/>
      <c r="U103" s="70"/>
      <c r="V103" s="70">
        <v>14915</v>
      </c>
      <c r="W103" s="70"/>
      <c r="X103" s="70">
        <v>14915</v>
      </c>
      <c r="Y103" s="71" t="s">
        <v>5</v>
      </c>
    </row>
    <row r="104" spans="1:25" s="43" customFormat="1">
      <c r="A104">
        <v>100</v>
      </c>
      <c r="B104" s="71">
        <v>3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70"/>
      <c r="O104" s="70"/>
      <c r="P104" s="70"/>
      <c r="Q104" s="70"/>
      <c r="R104" s="70"/>
      <c r="S104" s="70"/>
      <c r="T104" s="70"/>
      <c r="U104" s="70"/>
      <c r="V104" s="70">
        <v>0</v>
      </c>
      <c r="W104" s="70"/>
      <c r="X104" s="70">
        <v>0</v>
      </c>
      <c r="Y104" s="71" t="s">
        <v>6</v>
      </c>
    </row>
    <row r="105" spans="1:25" s="43" customFormat="1">
      <c r="A105">
        <v>101</v>
      </c>
      <c r="B105" s="95">
        <v>3</v>
      </c>
      <c r="C105" s="19">
        <v>1332</v>
      </c>
      <c r="D105" s="19">
        <v>1162071</v>
      </c>
      <c r="E105" s="19">
        <v>-3072</v>
      </c>
      <c r="F105" s="19"/>
      <c r="G105" s="19"/>
      <c r="H105" s="19"/>
      <c r="I105" s="19"/>
      <c r="J105" s="19"/>
      <c r="K105" s="19"/>
      <c r="L105" s="19"/>
      <c r="M105" s="19">
        <v>895</v>
      </c>
      <c r="N105" s="70"/>
      <c r="O105" s="70"/>
      <c r="P105" s="70"/>
      <c r="Q105" s="70"/>
      <c r="R105" s="70"/>
      <c r="S105" s="70"/>
      <c r="T105" s="70"/>
      <c r="U105" s="70"/>
      <c r="V105" s="70">
        <v>32643</v>
      </c>
      <c r="W105" s="70">
        <v>12935</v>
      </c>
      <c r="X105" s="70">
        <v>45578</v>
      </c>
      <c r="Y105" s="71" t="s">
        <v>5</v>
      </c>
    </row>
    <row r="106" spans="1:25" s="43" customFormat="1">
      <c r="A106">
        <v>102</v>
      </c>
      <c r="B106" s="95">
        <v>3</v>
      </c>
      <c r="C106" s="19"/>
      <c r="D106" s="19">
        <v>-34625</v>
      </c>
      <c r="E106" s="19"/>
      <c r="F106" s="19"/>
      <c r="G106" s="19"/>
      <c r="H106" s="19"/>
      <c r="I106" s="19"/>
      <c r="J106" s="19"/>
      <c r="K106" s="19"/>
      <c r="L106" s="19" t="s">
        <v>120</v>
      </c>
      <c r="M106" s="19">
        <v>-118</v>
      </c>
      <c r="N106" s="70">
        <v>-1753</v>
      </c>
      <c r="O106" s="70" t="s">
        <v>120</v>
      </c>
      <c r="P106" s="70" t="s">
        <v>120</v>
      </c>
      <c r="Q106" s="70"/>
      <c r="R106" s="70"/>
      <c r="S106" s="70" t="s">
        <v>120</v>
      </c>
      <c r="T106" s="70" t="s">
        <v>120</v>
      </c>
      <c r="U106" s="70"/>
      <c r="V106" s="70">
        <v>-1753</v>
      </c>
      <c r="W106" s="70">
        <v>38010</v>
      </c>
      <c r="X106" s="70">
        <v>36257</v>
      </c>
      <c r="Y106" s="71" t="s">
        <v>7</v>
      </c>
    </row>
    <row r="107" spans="1:25" s="43" customFormat="1">
      <c r="A107">
        <v>103</v>
      </c>
      <c r="B107" s="95">
        <v>3</v>
      </c>
      <c r="C107" s="19"/>
      <c r="D107" s="19">
        <v>8025</v>
      </c>
      <c r="E107" s="19">
        <v>28</v>
      </c>
      <c r="F107" s="19"/>
      <c r="G107" s="19"/>
      <c r="H107" s="19"/>
      <c r="I107" s="19"/>
      <c r="J107" s="19"/>
      <c r="K107" s="19"/>
      <c r="L107" s="19" t="s">
        <v>120</v>
      </c>
      <c r="M107" s="19">
        <v>55</v>
      </c>
      <c r="N107" s="70">
        <v>619</v>
      </c>
      <c r="O107" s="70" t="s">
        <v>126</v>
      </c>
      <c r="P107" s="70" t="s">
        <v>120</v>
      </c>
      <c r="Q107" s="70"/>
      <c r="R107" s="70"/>
      <c r="S107" s="70" t="s">
        <v>120</v>
      </c>
      <c r="T107" s="70">
        <v>293</v>
      </c>
      <c r="U107" s="70"/>
      <c r="V107" s="70">
        <v>911</v>
      </c>
      <c r="W107" s="70"/>
      <c r="X107" s="70">
        <v>911</v>
      </c>
      <c r="Y107" s="71" t="s">
        <v>5</v>
      </c>
    </row>
    <row r="108" spans="1:25" s="43" customFormat="1">
      <c r="A108">
        <v>104</v>
      </c>
      <c r="B108" s="95">
        <v>3</v>
      </c>
      <c r="C108" s="19"/>
      <c r="D108" s="19">
        <v>918766</v>
      </c>
      <c r="E108" s="19">
        <v>7775</v>
      </c>
      <c r="F108" s="19"/>
      <c r="G108" s="19"/>
      <c r="H108" s="19"/>
      <c r="I108" s="19"/>
      <c r="J108" s="19">
        <v>4902</v>
      </c>
      <c r="K108" s="19"/>
      <c r="L108" s="19"/>
      <c r="M108" s="19">
        <v>15813</v>
      </c>
      <c r="N108" s="70"/>
      <c r="O108" s="70"/>
      <c r="P108" s="70"/>
      <c r="Q108" s="70"/>
      <c r="R108" s="70"/>
      <c r="S108" s="70"/>
      <c r="T108" s="70"/>
      <c r="U108" s="70"/>
      <c r="V108" s="70">
        <v>142808</v>
      </c>
      <c r="W108" s="70"/>
      <c r="X108" s="70">
        <v>142808</v>
      </c>
      <c r="Y108" s="71" t="s">
        <v>6</v>
      </c>
    </row>
    <row r="109" spans="1:25" s="43" customFormat="1" ht="12" customHeight="1">
      <c r="A109">
        <v>105</v>
      </c>
      <c r="B109" s="95">
        <v>3</v>
      </c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70"/>
      <c r="O109" s="70"/>
      <c r="P109" s="70"/>
      <c r="Q109" s="70"/>
      <c r="R109" s="70"/>
      <c r="S109" s="70"/>
      <c r="T109" s="70"/>
      <c r="U109" s="70"/>
      <c r="V109" s="70">
        <v>213465</v>
      </c>
      <c r="W109" s="70"/>
      <c r="X109" s="70">
        <v>213465</v>
      </c>
      <c r="Y109" s="71" t="s">
        <v>5</v>
      </c>
    </row>
    <row r="110" spans="1:25" s="43" customFormat="1" ht="12" customHeight="1">
      <c r="A110">
        <v>106</v>
      </c>
      <c r="B110" s="95">
        <v>3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70"/>
      <c r="O110" s="70"/>
      <c r="P110" s="70"/>
      <c r="Q110" s="70"/>
      <c r="R110" s="70"/>
      <c r="S110" s="70"/>
      <c r="T110" s="70"/>
      <c r="U110" s="70"/>
      <c r="V110" s="70">
        <v>3269</v>
      </c>
      <c r="W110" s="70"/>
      <c r="X110" s="70">
        <v>3269</v>
      </c>
      <c r="Y110" s="71" t="s">
        <v>5</v>
      </c>
    </row>
    <row r="111" spans="1:25" s="43" customFormat="1">
      <c r="A111">
        <v>107</v>
      </c>
      <c r="B111" s="95">
        <v>3</v>
      </c>
      <c r="C111" s="19">
        <v>3597</v>
      </c>
      <c r="D111" s="19">
        <v>3760272</v>
      </c>
      <c r="E111" s="19">
        <v>18747</v>
      </c>
      <c r="F111" s="19"/>
      <c r="G111" s="19"/>
      <c r="H111" s="19"/>
      <c r="I111" s="19"/>
      <c r="J111" s="19"/>
      <c r="K111" s="19"/>
      <c r="L111" s="19"/>
      <c r="M111" s="19">
        <v>31584.568608000001</v>
      </c>
      <c r="N111" s="70"/>
      <c r="O111" s="70"/>
      <c r="P111" s="70"/>
      <c r="Q111" s="70"/>
      <c r="R111" s="70"/>
      <c r="S111" s="70"/>
      <c r="T111" s="70"/>
      <c r="U111" s="70"/>
      <c r="V111" s="70">
        <v>271064</v>
      </c>
      <c r="W111" s="70"/>
      <c r="X111" s="70">
        <v>271064</v>
      </c>
      <c r="Y111" s="71" t="s">
        <v>6</v>
      </c>
    </row>
    <row r="112" spans="1:25" s="43" customFormat="1" ht="12" customHeight="1">
      <c r="A112">
        <v>108</v>
      </c>
      <c r="B112" s="95">
        <v>3</v>
      </c>
      <c r="C112" s="19"/>
      <c r="D112" s="19">
        <v>6890</v>
      </c>
      <c r="E112" s="19"/>
      <c r="F112" s="19">
        <v>970</v>
      </c>
      <c r="G112" s="19"/>
      <c r="H112" s="19"/>
      <c r="I112" s="19"/>
      <c r="J112" s="19"/>
      <c r="K112" s="19"/>
      <c r="L112" s="19"/>
      <c r="M112" s="19">
        <v>994</v>
      </c>
      <c r="N112" s="70"/>
      <c r="O112" s="70"/>
      <c r="P112" s="70"/>
      <c r="Q112" s="70"/>
      <c r="R112" s="70"/>
      <c r="S112" s="70"/>
      <c r="T112" s="70"/>
      <c r="U112" s="70"/>
      <c r="V112" s="70">
        <v>3848</v>
      </c>
      <c r="W112" s="70"/>
      <c r="X112" s="70">
        <v>3848</v>
      </c>
      <c r="Y112" s="71" t="s">
        <v>5</v>
      </c>
    </row>
    <row r="113" spans="1:25" s="43" customFormat="1">
      <c r="A113">
        <v>109</v>
      </c>
      <c r="B113" s="95">
        <v>3</v>
      </c>
      <c r="C113" s="19">
        <v>24</v>
      </c>
      <c r="D113" s="19">
        <v>56008</v>
      </c>
      <c r="E113" s="19"/>
      <c r="F113" s="19">
        <v>175</v>
      </c>
      <c r="G113" s="19"/>
      <c r="H113" s="19"/>
      <c r="I113" s="19"/>
      <c r="J113" s="19"/>
      <c r="K113" s="19"/>
      <c r="L113" s="19"/>
      <c r="M113" s="19">
        <v>366</v>
      </c>
      <c r="N113" s="70">
        <v>3614</v>
      </c>
      <c r="O113" s="70">
        <v>213</v>
      </c>
      <c r="P113" s="70">
        <v>1995</v>
      </c>
      <c r="Q113" s="70"/>
      <c r="R113" s="70"/>
      <c r="S113" s="70"/>
      <c r="T113" s="70"/>
      <c r="U113" s="70"/>
      <c r="V113" s="70">
        <v>5823</v>
      </c>
      <c r="W113" s="70"/>
      <c r="X113" s="70">
        <v>5823</v>
      </c>
      <c r="Y113" s="71" t="s">
        <v>5</v>
      </c>
    </row>
    <row r="114" spans="1:25" s="43" customFormat="1" ht="12" customHeight="1">
      <c r="A114">
        <v>110</v>
      </c>
      <c r="B114" s="71">
        <v>3</v>
      </c>
      <c r="C114" s="19"/>
      <c r="D114" s="19">
        <v>32429</v>
      </c>
      <c r="E114" s="19"/>
      <c r="F114" s="19"/>
      <c r="G114" s="19"/>
      <c r="H114" s="19"/>
      <c r="I114" s="19"/>
      <c r="J114" s="19"/>
      <c r="K114" s="19"/>
      <c r="L114" s="19"/>
      <c r="M114" s="19">
        <v>111</v>
      </c>
      <c r="N114" s="70">
        <v>1408</v>
      </c>
      <c r="O114" s="70"/>
      <c r="P114" s="70"/>
      <c r="Q114" s="70"/>
      <c r="R114" s="70"/>
      <c r="S114" s="70"/>
      <c r="T114" s="70"/>
      <c r="U114" s="70"/>
      <c r="V114" s="70">
        <v>1408</v>
      </c>
      <c r="W114" s="70"/>
      <c r="X114" s="70">
        <v>1408</v>
      </c>
      <c r="Y114" s="71" t="s">
        <v>5</v>
      </c>
    </row>
    <row r="115" spans="1:25" s="43" customFormat="1" ht="12" customHeight="1">
      <c r="A115">
        <v>111</v>
      </c>
      <c r="B115" s="96">
        <v>3</v>
      </c>
      <c r="C115" s="19">
        <v>0</v>
      </c>
      <c r="D115" s="19">
        <v>493609</v>
      </c>
      <c r="E115" s="19"/>
      <c r="F115" s="19">
        <v>4314</v>
      </c>
      <c r="G115" s="19"/>
      <c r="H115" s="19"/>
      <c r="I115" s="19"/>
      <c r="J115" s="19"/>
      <c r="K115" s="19"/>
      <c r="L115" s="19"/>
      <c r="M115" s="19">
        <v>5998</v>
      </c>
      <c r="N115" s="70"/>
      <c r="O115" s="70"/>
      <c r="P115" s="70"/>
      <c r="Q115" s="70"/>
      <c r="R115" s="70"/>
      <c r="S115" s="70"/>
      <c r="T115" s="70"/>
      <c r="U115" s="70"/>
      <c r="V115" s="70">
        <v>75386</v>
      </c>
      <c r="W115" s="70">
        <v>0</v>
      </c>
      <c r="X115" s="70">
        <v>75386</v>
      </c>
      <c r="Y115" s="71" t="s">
        <v>5</v>
      </c>
    </row>
    <row r="116" spans="1:25" s="43" customFormat="1">
      <c r="A116">
        <v>112</v>
      </c>
      <c r="B116" s="96">
        <v>3</v>
      </c>
      <c r="C116" s="19"/>
      <c r="D116" s="19">
        <v>142281</v>
      </c>
      <c r="E116" s="19"/>
      <c r="F116" s="19">
        <v>340</v>
      </c>
      <c r="G116" s="19"/>
      <c r="H116" s="19"/>
      <c r="I116" s="19"/>
      <c r="J116" s="19"/>
      <c r="K116" s="19"/>
      <c r="L116" s="19"/>
      <c r="M116" s="19">
        <v>825.605053</v>
      </c>
      <c r="N116" s="70"/>
      <c r="O116" s="70"/>
      <c r="P116" s="70"/>
      <c r="Q116" s="70"/>
      <c r="R116" s="70"/>
      <c r="S116" s="70"/>
      <c r="T116" s="70"/>
      <c r="U116" s="70"/>
      <c r="V116" s="70">
        <v>11523</v>
      </c>
      <c r="W116" s="70">
        <v>0</v>
      </c>
      <c r="X116" s="70">
        <v>11523</v>
      </c>
      <c r="Y116" s="71" t="s">
        <v>6</v>
      </c>
    </row>
    <row r="117" spans="1:25" s="43" customFormat="1">
      <c r="A117">
        <v>113</v>
      </c>
      <c r="B117" s="71">
        <v>3</v>
      </c>
      <c r="C117" s="19">
        <v>67</v>
      </c>
      <c r="D117" s="19">
        <v>2441216</v>
      </c>
      <c r="E117" s="19"/>
      <c r="F117" s="19">
        <v>2469</v>
      </c>
      <c r="G117" s="19"/>
      <c r="H117" s="19"/>
      <c r="I117" s="19"/>
      <c r="J117" s="19"/>
      <c r="K117" s="19"/>
      <c r="L117" s="19"/>
      <c r="M117" s="19">
        <v>10801</v>
      </c>
      <c r="N117" s="70"/>
      <c r="O117" s="70"/>
      <c r="P117" s="70"/>
      <c r="Q117" s="70"/>
      <c r="R117" s="70"/>
      <c r="S117" s="70"/>
      <c r="T117" s="70"/>
      <c r="U117" s="70"/>
      <c r="V117" s="70">
        <v>56304</v>
      </c>
      <c r="W117" s="70"/>
      <c r="X117" s="70">
        <v>56304</v>
      </c>
      <c r="Y117" s="71" t="s">
        <v>5</v>
      </c>
    </row>
    <row r="118" spans="1:25" s="43" customFormat="1" ht="12" customHeight="1">
      <c r="A118">
        <v>114</v>
      </c>
      <c r="B118" s="71">
        <v>3</v>
      </c>
      <c r="C118" s="19"/>
      <c r="D118" s="19">
        <v>313680</v>
      </c>
      <c r="E118" s="19"/>
      <c r="F118" s="19">
        <v>1028</v>
      </c>
      <c r="G118" s="19"/>
      <c r="H118" s="19"/>
      <c r="I118" s="19"/>
      <c r="J118" s="19"/>
      <c r="K118" s="19"/>
      <c r="L118" s="19"/>
      <c r="M118" s="19">
        <v>2099</v>
      </c>
      <c r="N118" s="70">
        <v>11591</v>
      </c>
      <c r="O118" s="70"/>
      <c r="P118" s="70">
        <v>8325</v>
      </c>
      <c r="Q118" s="70"/>
      <c r="R118" s="70"/>
      <c r="S118" s="70"/>
      <c r="T118" s="70"/>
      <c r="U118" s="70"/>
      <c r="V118" s="70">
        <v>19915</v>
      </c>
      <c r="W118" s="70"/>
      <c r="X118" s="70">
        <v>19915</v>
      </c>
      <c r="Y118" s="71" t="s">
        <v>5</v>
      </c>
    </row>
    <row r="119" spans="1:25" s="43" customFormat="1">
      <c r="A119">
        <v>115</v>
      </c>
      <c r="B119" s="71">
        <v>3</v>
      </c>
      <c r="C119" s="19">
        <v>0</v>
      </c>
      <c r="D119" s="19">
        <v>228792</v>
      </c>
      <c r="E119" s="19"/>
      <c r="F119" s="19">
        <v>2938.1000000000004</v>
      </c>
      <c r="G119" s="19"/>
      <c r="H119" s="19"/>
      <c r="I119" s="19"/>
      <c r="J119" s="19"/>
      <c r="K119" s="19"/>
      <c r="L119" s="19"/>
      <c r="M119" s="19">
        <v>3718.7703348800001</v>
      </c>
      <c r="N119" s="70"/>
      <c r="O119" s="70"/>
      <c r="P119" s="70"/>
      <c r="Q119" s="70"/>
      <c r="R119" s="70"/>
      <c r="S119" s="70"/>
      <c r="T119" s="70"/>
      <c r="U119" s="70"/>
      <c r="V119" s="70">
        <v>29636</v>
      </c>
      <c r="W119" s="70"/>
      <c r="X119" s="70">
        <v>29636</v>
      </c>
      <c r="Y119" s="71" t="s">
        <v>8</v>
      </c>
    </row>
    <row r="120" spans="1:25" s="43" customFormat="1">
      <c r="A120">
        <v>116</v>
      </c>
      <c r="B120" s="95">
        <v>3</v>
      </c>
      <c r="C120" s="19">
        <v>4.9000000000000004</v>
      </c>
      <c r="D120" s="19">
        <v>9773</v>
      </c>
      <c r="E120" s="19"/>
      <c r="F120" s="19">
        <v>13</v>
      </c>
      <c r="G120" s="19"/>
      <c r="H120" s="19"/>
      <c r="I120" s="19"/>
      <c r="J120" s="19"/>
      <c r="K120" s="19"/>
      <c r="L120" s="19"/>
      <c r="M120" s="19">
        <v>46</v>
      </c>
      <c r="N120" s="70"/>
      <c r="O120" s="70"/>
      <c r="P120" s="70"/>
      <c r="Q120" s="70"/>
      <c r="R120" s="70"/>
      <c r="S120" s="70"/>
      <c r="T120" s="70"/>
      <c r="U120" s="70"/>
      <c r="V120" s="70">
        <v>615</v>
      </c>
      <c r="W120" s="70"/>
      <c r="X120" s="70">
        <v>615</v>
      </c>
      <c r="Y120" s="71" t="s">
        <v>5</v>
      </c>
    </row>
    <row r="121" spans="1:25" s="43" customFormat="1" ht="12" customHeight="1">
      <c r="A121">
        <v>117</v>
      </c>
      <c r="B121" s="71">
        <v>3</v>
      </c>
      <c r="C121" s="19">
        <v>0</v>
      </c>
      <c r="D121" s="19">
        <v>197896</v>
      </c>
      <c r="E121" s="19"/>
      <c r="F121" s="19">
        <v>93</v>
      </c>
      <c r="G121" s="19"/>
      <c r="H121" s="19"/>
      <c r="I121" s="19"/>
      <c r="J121" s="19"/>
      <c r="K121" s="19"/>
      <c r="L121" s="19"/>
      <c r="M121" s="19">
        <v>768</v>
      </c>
      <c r="N121" s="70"/>
      <c r="O121" s="70"/>
      <c r="P121" s="70"/>
      <c r="Q121" s="70"/>
      <c r="R121" s="70"/>
      <c r="S121" s="70"/>
      <c r="T121" s="70"/>
      <c r="U121" s="70"/>
      <c r="V121" s="70">
        <v>4837</v>
      </c>
      <c r="W121" s="70"/>
      <c r="X121" s="70">
        <v>4837</v>
      </c>
      <c r="Y121" s="71" t="s">
        <v>122</v>
      </c>
    </row>
    <row r="122" spans="1:25" s="43" customFormat="1" ht="12" customHeight="1">
      <c r="A122">
        <v>118</v>
      </c>
      <c r="B122" s="95">
        <v>3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70"/>
      <c r="O122" s="70"/>
      <c r="P122" s="70"/>
      <c r="Q122" s="70"/>
      <c r="R122" s="70"/>
      <c r="S122" s="70"/>
      <c r="T122" s="70"/>
      <c r="U122" s="70"/>
      <c r="V122" s="70">
        <v>0</v>
      </c>
      <c r="W122" s="70">
        <v>219261</v>
      </c>
      <c r="X122" s="70">
        <v>219261</v>
      </c>
      <c r="Y122" s="71" t="s">
        <v>5</v>
      </c>
    </row>
    <row r="123" spans="1:25" s="43" customFormat="1" ht="12" customHeight="1">
      <c r="A123">
        <v>119</v>
      </c>
      <c r="B123" s="71">
        <v>3</v>
      </c>
      <c r="C123" s="19"/>
      <c r="D123" s="19">
        <v>44953</v>
      </c>
      <c r="E123" s="19"/>
      <c r="F123" s="19">
        <v>132.9</v>
      </c>
      <c r="G123" s="19"/>
      <c r="H123" s="19"/>
      <c r="I123" s="19"/>
      <c r="J123" s="19"/>
      <c r="K123" s="19"/>
      <c r="L123" s="19"/>
      <c r="M123" s="19">
        <v>286</v>
      </c>
      <c r="N123" s="70"/>
      <c r="O123" s="70"/>
      <c r="P123" s="70"/>
      <c r="Q123" s="70"/>
      <c r="R123" s="70"/>
      <c r="S123" s="70"/>
      <c r="T123" s="70"/>
      <c r="U123" s="70"/>
      <c r="V123" s="70">
        <v>2041</v>
      </c>
      <c r="W123" s="70"/>
      <c r="X123" s="70">
        <v>2041</v>
      </c>
      <c r="Y123" s="71" t="s">
        <v>5</v>
      </c>
    </row>
    <row r="124" spans="1:25" s="43" customFormat="1" ht="12" customHeight="1">
      <c r="A124">
        <v>120</v>
      </c>
      <c r="B124" s="95">
        <v>3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70"/>
      <c r="O124" s="70"/>
      <c r="P124" s="70"/>
      <c r="Q124" s="70"/>
      <c r="R124" s="70"/>
      <c r="S124" s="70"/>
      <c r="T124" s="70"/>
      <c r="U124" s="70"/>
      <c r="V124" s="70">
        <v>0</v>
      </c>
      <c r="W124" s="70"/>
      <c r="X124" s="70">
        <v>0</v>
      </c>
      <c r="Y124" s="71" t="s">
        <v>5</v>
      </c>
    </row>
    <row r="125" spans="1:25" s="43" customFormat="1" ht="12" customHeight="1">
      <c r="A125">
        <v>121</v>
      </c>
      <c r="B125" s="95">
        <v>3</v>
      </c>
      <c r="C125" s="19"/>
      <c r="D125" s="19"/>
      <c r="E125" s="19"/>
      <c r="F125" s="19">
        <v>5742</v>
      </c>
      <c r="G125" s="19"/>
      <c r="H125" s="19">
        <v>12960</v>
      </c>
      <c r="I125" s="19"/>
      <c r="J125" s="19"/>
      <c r="K125" s="19"/>
      <c r="L125" s="19"/>
      <c r="M125" s="19">
        <v>17737</v>
      </c>
      <c r="N125" s="70"/>
      <c r="O125" s="70"/>
      <c r="P125" s="70"/>
      <c r="Q125" s="70"/>
      <c r="R125" s="70"/>
      <c r="S125" s="70"/>
      <c r="T125" s="70"/>
      <c r="U125" s="70"/>
      <c r="V125" s="70">
        <v>180515</v>
      </c>
      <c r="W125" s="70"/>
      <c r="X125" s="70">
        <v>180515</v>
      </c>
      <c r="Y125" s="71" t="s">
        <v>5</v>
      </c>
    </row>
    <row r="126" spans="1:25" s="43" customFormat="1" ht="12" customHeight="1">
      <c r="A126">
        <v>122</v>
      </c>
      <c r="B126" s="95">
        <v>3</v>
      </c>
      <c r="C126" s="19"/>
      <c r="D126" s="19">
        <v>16676</v>
      </c>
      <c r="E126" s="19"/>
      <c r="F126" s="19">
        <v>3755</v>
      </c>
      <c r="G126" s="19"/>
      <c r="H126" s="19"/>
      <c r="I126" s="19"/>
      <c r="J126" s="19"/>
      <c r="K126" s="19"/>
      <c r="L126" s="19"/>
      <c r="M126" s="19">
        <v>3811.9008466400001</v>
      </c>
      <c r="N126" s="70"/>
      <c r="O126" s="70"/>
      <c r="P126" s="70"/>
      <c r="Q126" s="70"/>
      <c r="R126" s="70"/>
      <c r="S126" s="70"/>
      <c r="T126" s="70"/>
      <c r="U126" s="70"/>
      <c r="V126" s="70">
        <v>38287</v>
      </c>
      <c r="W126" s="70"/>
      <c r="X126" s="70">
        <v>38287</v>
      </c>
      <c r="Y126" s="71" t="s">
        <v>5</v>
      </c>
    </row>
    <row r="127" spans="1:25" s="43" customFormat="1">
      <c r="A127">
        <v>123</v>
      </c>
      <c r="B127" s="95">
        <v>3</v>
      </c>
      <c r="C127" s="19"/>
      <c r="D127" s="19">
        <v>2787717</v>
      </c>
      <c r="E127" s="19"/>
      <c r="F127" s="19"/>
      <c r="G127" s="19"/>
      <c r="H127" s="19"/>
      <c r="I127" s="19"/>
      <c r="J127" s="19"/>
      <c r="K127" s="19"/>
      <c r="L127" s="19"/>
      <c r="M127" s="19">
        <v>9514</v>
      </c>
      <c r="N127" s="70"/>
      <c r="O127" s="70"/>
      <c r="P127" s="70"/>
      <c r="Q127" s="70"/>
      <c r="R127" s="70"/>
      <c r="S127" s="70"/>
      <c r="T127" s="70"/>
      <c r="U127" s="70"/>
      <c r="V127" s="70">
        <v>291916</v>
      </c>
      <c r="W127" s="70"/>
      <c r="X127" s="70">
        <v>291916</v>
      </c>
      <c r="Y127" s="71" t="s">
        <v>8</v>
      </c>
    </row>
    <row r="128" spans="1:25" s="43" customFormat="1">
      <c r="A128">
        <v>124</v>
      </c>
      <c r="B128" s="71">
        <v>3</v>
      </c>
      <c r="C128" s="19"/>
      <c r="D128" s="19">
        <v>146245</v>
      </c>
      <c r="E128" s="19"/>
      <c r="F128" s="19"/>
      <c r="G128" s="19"/>
      <c r="H128" s="19"/>
      <c r="I128" s="19"/>
      <c r="J128" s="19"/>
      <c r="K128" s="19"/>
      <c r="L128" s="19"/>
      <c r="M128" s="19">
        <v>499</v>
      </c>
      <c r="N128" s="70"/>
      <c r="O128" s="70"/>
      <c r="P128" s="70"/>
      <c r="Q128" s="70"/>
      <c r="R128" s="70"/>
      <c r="S128" s="70"/>
      <c r="T128" s="70"/>
      <c r="U128" s="70"/>
      <c r="V128" s="70">
        <v>15540</v>
      </c>
      <c r="W128" s="70"/>
      <c r="X128" s="70">
        <v>15540</v>
      </c>
      <c r="Y128" s="71" t="s">
        <v>5</v>
      </c>
    </row>
    <row r="129" spans="1:25" s="43" customFormat="1">
      <c r="A129">
        <v>125</v>
      </c>
      <c r="B129" s="71">
        <v>3</v>
      </c>
      <c r="C129" s="19">
        <v>383</v>
      </c>
      <c r="D129" s="19">
        <v>918926</v>
      </c>
      <c r="E129" s="19"/>
      <c r="F129" s="19">
        <v>7601</v>
      </c>
      <c r="G129" s="19"/>
      <c r="H129" s="19"/>
      <c r="I129" s="19"/>
      <c r="J129" s="19"/>
      <c r="K129" s="19"/>
      <c r="L129" s="19"/>
      <c r="M129" s="19">
        <v>10737</v>
      </c>
      <c r="N129" s="70"/>
      <c r="O129" s="70"/>
      <c r="P129" s="70"/>
      <c r="Q129" s="70"/>
      <c r="R129" s="70"/>
      <c r="S129" s="70"/>
      <c r="T129" s="70"/>
      <c r="U129" s="70"/>
      <c r="V129" s="70">
        <v>241661</v>
      </c>
      <c r="W129" s="70">
        <v>66485</v>
      </c>
      <c r="X129" s="70">
        <v>308146</v>
      </c>
      <c r="Y129" s="71" t="s">
        <v>5</v>
      </c>
    </row>
    <row r="130" spans="1:25" s="43" customFormat="1">
      <c r="A130">
        <v>126</v>
      </c>
      <c r="B130" s="95">
        <v>3</v>
      </c>
      <c r="C130" s="19"/>
      <c r="D130" s="19">
        <v>174246</v>
      </c>
      <c r="E130" s="19"/>
      <c r="F130" s="19">
        <v>699</v>
      </c>
      <c r="G130" s="19"/>
      <c r="H130" s="19"/>
      <c r="I130" s="19"/>
      <c r="J130" s="19"/>
      <c r="K130" s="19"/>
      <c r="L130" s="19"/>
      <c r="M130" s="19">
        <v>1293.7015980000001</v>
      </c>
      <c r="N130" s="70"/>
      <c r="O130" s="70"/>
      <c r="P130" s="70"/>
      <c r="Q130" s="70"/>
      <c r="R130" s="70"/>
      <c r="S130" s="70"/>
      <c r="T130" s="70"/>
      <c r="U130" s="70"/>
      <c r="V130" s="70">
        <v>17190</v>
      </c>
      <c r="W130" s="70"/>
      <c r="X130" s="70">
        <v>17190</v>
      </c>
      <c r="Y130" s="71" t="s">
        <v>5</v>
      </c>
    </row>
    <row r="131" spans="1:25" s="43" customFormat="1">
      <c r="A131">
        <v>127</v>
      </c>
      <c r="B131" s="95">
        <v>3</v>
      </c>
      <c r="C131" s="19"/>
      <c r="D131" s="19">
        <v>368749</v>
      </c>
      <c r="E131" s="19"/>
      <c r="F131" s="19">
        <v>6649</v>
      </c>
      <c r="G131" s="19"/>
      <c r="H131" s="19"/>
      <c r="I131" s="19"/>
      <c r="J131" s="19"/>
      <c r="K131" s="19"/>
      <c r="L131" s="19"/>
      <c r="M131" s="19">
        <v>7907.5403370000004</v>
      </c>
      <c r="N131" s="70"/>
      <c r="O131" s="70"/>
      <c r="P131" s="70"/>
      <c r="Q131" s="70"/>
      <c r="R131" s="70"/>
      <c r="S131" s="70"/>
      <c r="T131" s="70"/>
      <c r="U131" s="70"/>
      <c r="V131" s="70">
        <v>63699</v>
      </c>
      <c r="W131" s="70"/>
      <c r="X131" s="70">
        <v>63699</v>
      </c>
      <c r="Y131" s="71" t="s">
        <v>5</v>
      </c>
    </row>
    <row r="132" spans="1:25" s="43" customFormat="1">
      <c r="A132">
        <v>128</v>
      </c>
      <c r="B132" s="95">
        <v>3</v>
      </c>
      <c r="C132" s="19"/>
      <c r="D132" s="19">
        <v>440523</v>
      </c>
      <c r="E132" s="19"/>
      <c r="F132" s="19">
        <v>1145.3</v>
      </c>
      <c r="G132" s="19"/>
      <c r="H132" s="19">
        <v>397.8</v>
      </c>
      <c r="I132" s="19"/>
      <c r="J132" s="19"/>
      <c r="K132" s="19"/>
      <c r="L132" s="19"/>
      <c r="M132" s="19">
        <v>3046.6049990000001</v>
      </c>
      <c r="N132" s="70"/>
      <c r="O132" s="70"/>
      <c r="P132" s="70"/>
      <c r="Q132" s="70"/>
      <c r="R132" s="70"/>
      <c r="S132" s="70"/>
      <c r="T132" s="70"/>
      <c r="U132" s="70"/>
      <c r="V132" s="70">
        <v>42423</v>
      </c>
      <c r="W132" s="70"/>
      <c r="X132" s="70">
        <v>42423</v>
      </c>
      <c r="Y132" s="71" t="s">
        <v>5</v>
      </c>
    </row>
    <row r="133" spans="1:25" s="43" customFormat="1">
      <c r="A133">
        <v>129</v>
      </c>
      <c r="B133" s="95">
        <v>3</v>
      </c>
      <c r="C133" s="19">
        <v>72</v>
      </c>
      <c r="D133" s="19">
        <v>540177</v>
      </c>
      <c r="E133" s="19"/>
      <c r="F133" s="19">
        <v>5685</v>
      </c>
      <c r="G133" s="19"/>
      <c r="H133" s="19"/>
      <c r="I133" s="19"/>
      <c r="J133" s="19"/>
      <c r="K133" s="19"/>
      <c r="L133" s="19"/>
      <c r="M133" s="19">
        <v>7528.6241009999994</v>
      </c>
      <c r="N133" s="70"/>
      <c r="O133" s="70"/>
      <c r="P133" s="70"/>
      <c r="Q133" s="70"/>
      <c r="R133" s="70"/>
      <c r="S133" s="70"/>
      <c r="T133" s="70"/>
      <c r="U133" s="70"/>
      <c r="V133" s="70">
        <v>38437</v>
      </c>
      <c r="W133" s="70"/>
      <c r="X133" s="70">
        <v>38437</v>
      </c>
      <c r="Y133" s="71" t="s">
        <v>5</v>
      </c>
    </row>
    <row r="134" spans="1:25" s="43" customFormat="1">
      <c r="A134">
        <v>130</v>
      </c>
      <c r="B134" s="71">
        <v>3</v>
      </c>
      <c r="C134" s="19"/>
      <c r="D134" s="19">
        <v>400066</v>
      </c>
      <c r="E134" s="19"/>
      <c r="F134" s="19"/>
      <c r="G134" s="19"/>
      <c r="H134" s="19"/>
      <c r="I134" s="19"/>
      <c r="J134" s="19"/>
      <c r="K134" s="19"/>
      <c r="L134" s="19"/>
      <c r="M134" s="19">
        <v>1367</v>
      </c>
      <c r="N134" s="70"/>
      <c r="O134" s="70"/>
      <c r="P134" s="70"/>
      <c r="Q134" s="70"/>
      <c r="R134" s="70"/>
      <c r="S134" s="70"/>
      <c r="T134" s="70"/>
      <c r="U134" s="70"/>
      <c r="V134" s="70">
        <v>15053</v>
      </c>
      <c r="W134" s="70"/>
      <c r="X134" s="70">
        <v>15053</v>
      </c>
      <c r="Y134" s="71" t="s">
        <v>5</v>
      </c>
    </row>
    <row r="135" spans="1:25" s="43" customFormat="1">
      <c r="A135">
        <v>131</v>
      </c>
      <c r="B135" s="95">
        <v>3</v>
      </c>
      <c r="C135" s="19"/>
      <c r="D135" s="19">
        <v>111465</v>
      </c>
      <c r="E135" s="19"/>
      <c r="F135" s="19">
        <v>397.40000000000003</v>
      </c>
      <c r="G135" s="19"/>
      <c r="H135" s="19"/>
      <c r="I135" s="19"/>
      <c r="J135" s="19"/>
      <c r="K135" s="19"/>
      <c r="L135" s="19"/>
      <c r="M135" s="19">
        <v>777.83004499999993</v>
      </c>
      <c r="N135" s="70">
        <v>9751</v>
      </c>
      <c r="O135" s="70"/>
      <c r="P135" s="70">
        <v>3953</v>
      </c>
      <c r="Q135" s="70"/>
      <c r="R135" s="70"/>
      <c r="S135" s="70"/>
      <c r="T135" s="70"/>
      <c r="U135" s="70"/>
      <c r="V135" s="70">
        <v>13704</v>
      </c>
      <c r="W135" s="70"/>
      <c r="X135" s="70">
        <v>13704</v>
      </c>
      <c r="Y135" s="71" t="s">
        <v>5</v>
      </c>
    </row>
    <row r="136" spans="1:25" s="43" customFormat="1">
      <c r="A136">
        <v>132</v>
      </c>
      <c r="B136" s="95">
        <v>3</v>
      </c>
      <c r="C136" s="19"/>
      <c r="D136" s="19">
        <v>320950</v>
      </c>
      <c r="E136" s="19"/>
      <c r="F136" s="19">
        <v>801</v>
      </c>
      <c r="G136" s="19"/>
      <c r="H136" s="19"/>
      <c r="I136" s="19"/>
      <c r="J136" s="19"/>
      <c r="K136" s="19"/>
      <c r="L136" s="19"/>
      <c r="M136" s="19">
        <v>1896</v>
      </c>
      <c r="N136" s="70">
        <v>35305</v>
      </c>
      <c r="O136" s="70"/>
      <c r="P136" s="70">
        <v>7878</v>
      </c>
      <c r="Q136" s="70"/>
      <c r="R136" s="70"/>
      <c r="S136" s="70"/>
      <c r="T136" s="70"/>
      <c r="U136" s="70"/>
      <c r="V136" s="70">
        <v>43182</v>
      </c>
      <c r="W136" s="70">
        <v>15383</v>
      </c>
      <c r="X136" s="70">
        <v>58565</v>
      </c>
      <c r="Y136" s="71" t="s">
        <v>5</v>
      </c>
    </row>
    <row r="137" spans="1:25" s="43" customFormat="1">
      <c r="A137">
        <v>133</v>
      </c>
      <c r="B137" s="95">
        <v>3</v>
      </c>
      <c r="C137" s="19"/>
      <c r="D137" s="19">
        <v>1168241</v>
      </c>
      <c r="E137" s="19"/>
      <c r="F137" s="19">
        <v>11858</v>
      </c>
      <c r="G137" s="19"/>
      <c r="H137" s="19"/>
      <c r="I137" s="19"/>
      <c r="J137" s="19"/>
      <c r="K137" s="19"/>
      <c r="L137" s="19"/>
      <c r="M137" s="19">
        <v>15845</v>
      </c>
      <c r="N137" s="70">
        <v>82125</v>
      </c>
      <c r="O137" s="70"/>
      <c r="P137" s="70">
        <v>119087</v>
      </c>
      <c r="Q137" s="70"/>
      <c r="R137" s="70"/>
      <c r="S137" s="70"/>
      <c r="T137" s="70"/>
      <c r="U137" s="70"/>
      <c r="V137" s="70">
        <v>201212</v>
      </c>
      <c r="W137" s="70"/>
      <c r="X137" s="70">
        <v>201212</v>
      </c>
      <c r="Y137" s="71" t="s">
        <v>8</v>
      </c>
    </row>
    <row r="138" spans="1:25" s="43" customFormat="1">
      <c r="A138">
        <v>134</v>
      </c>
      <c r="B138" s="95">
        <v>3</v>
      </c>
      <c r="C138" s="19"/>
      <c r="D138" s="19">
        <v>277619</v>
      </c>
      <c r="E138" s="19"/>
      <c r="F138" s="19"/>
      <c r="G138" s="19"/>
      <c r="H138" s="19"/>
      <c r="I138" s="19"/>
      <c r="J138" s="19"/>
      <c r="K138" s="19"/>
      <c r="L138" s="19"/>
      <c r="M138" s="19">
        <v>947.51364699999999</v>
      </c>
      <c r="N138" s="70"/>
      <c r="O138" s="70"/>
      <c r="P138" s="70"/>
      <c r="Q138" s="70"/>
      <c r="R138" s="70"/>
      <c r="S138" s="70"/>
      <c r="T138" s="70"/>
      <c r="U138" s="70"/>
      <c r="V138" s="70">
        <v>16026</v>
      </c>
      <c r="W138" s="70"/>
      <c r="X138" s="70">
        <v>16026</v>
      </c>
      <c r="Y138" s="71" t="s">
        <v>5</v>
      </c>
    </row>
    <row r="139" spans="1:25" s="43" customFormat="1" ht="12" customHeight="1">
      <c r="A139">
        <v>135</v>
      </c>
      <c r="B139" s="95">
        <v>3</v>
      </c>
      <c r="C139" s="19">
        <v>2008</v>
      </c>
      <c r="D139" s="19">
        <v>1881654</v>
      </c>
      <c r="E139" s="19"/>
      <c r="F139" s="19">
        <v>0</v>
      </c>
      <c r="G139" s="19"/>
      <c r="H139" s="19"/>
      <c r="I139" s="19">
        <v>0</v>
      </c>
      <c r="J139" s="19"/>
      <c r="K139" s="19"/>
      <c r="L139" s="19">
        <v>14457</v>
      </c>
      <c r="M139" s="19">
        <v>20881</v>
      </c>
      <c r="N139" s="70"/>
      <c r="O139" s="70"/>
      <c r="P139" s="70"/>
      <c r="Q139" s="70"/>
      <c r="R139" s="70"/>
      <c r="S139" s="70"/>
      <c r="T139" s="70"/>
      <c r="U139" s="70"/>
      <c r="V139" s="70">
        <v>299078</v>
      </c>
      <c r="W139" s="70"/>
      <c r="X139" s="70">
        <v>299078</v>
      </c>
      <c r="Y139" s="71" t="s">
        <v>5</v>
      </c>
    </row>
    <row r="140" spans="1:25" s="43" customFormat="1" ht="12" customHeight="1">
      <c r="A140">
        <v>136</v>
      </c>
      <c r="B140" s="95">
        <v>3</v>
      </c>
      <c r="C140" s="19"/>
      <c r="D140" s="19">
        <v>1240293</v>
      </c>
      <c r="E140" s="19"/>
      <c r="F140" s="19"/>
      <c r="G140" s="19"/>
      <c r="H140" s="19"/>
      <c r="I140" s="19"/>
      <c r="J140" s="19"/>
      <c r="K140" s="19"/>
      <c r="L140" s="19"/>
      <c r="M140" s="19">
        <v>4232</v>
      </c>
      <c r="N140" s="70"/>
      <c r="O140" s="70"/>
      <c r="P140" s="70"/>
      <c r="Q140" s="70"/>
      <c r="R140" s="70"/>
      <c r="S140" s="70"/>
      <c r="T140" s="70"/>
      <c r="U140" s="70"/>
      <c r="V140" s="70">
        <v>50664</v>
      </c>
      <c r="W140" s="70"/>
      <c r="X140" s="70">
        <v>50664</v>
      </c>
      <c r="Y140" s="71" t="s">
        <v>127</v>
      </c>
    </row>
    <row r="141" spans="1:25" s="43" customFormat="1">
      <c r="A141">
        <v>137</v>
      </c>
      <c r="B141" s="95">
        <v>3</v>
      </c>
      <c r="C141" s="19">
        <v>658</v>
      </c>
      <c r="D141" s="19">
        <v>1072275</v>
      </c>
      <c r="E141" s="19"/>
      <c r="F141" s="19">
        <v>7877.6</v>
      </c>
      <c r="G141" s="19"/>
      <c r="H141" s="19"/>
      <c r="I141" s="19"/>
      <c r="J141" s="19"/>
      <c r="K141" s="19"/>
      <c r="L141" s="19"/>
      <c r="M141" s="19">
        <v>11537.3</v>
      </c>
      <c r="N141" s="70"/>
      <c r="O141" s="70"/>
      <c r="P141" s="70"/>
      <c r="Q141" s="70"/>
      <c r="R141" s="70"/>
      <c r="S141" s="70"/>
      <c r="T141" s="70"/>
      <c r="U141" s="70"/>
      <c r="V141" s="70">
        <v>183816</v>
      </c>
      <c r="W141" s="70"/>
      <c r="X141" s="70">
        <v>183816</v>
      </c>
      <c r="Y141" s="71" t="s">
        <v>5</v>
      </c>
    </row>
    <row r="142" spans="1:25" s="43" customFormat="1">
      <c r="A142">
        <v>138</v>
      </c>
      <c r="B142" s="95">
        <v>3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>
        <v>0</v>
      </c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1"/>
    </row>
    <row r="143" spans="1:25" s="43" customFormat="1">
      <c r="A143">
        <v>139</v>
      </c>
      <c r="B143" s="71">
        <v>3</v>
      </c>
      <c r="C143" s="19"/>
      <c r="D143" s="19">
        <v>2872949</v>
      </c>
      <c r="E143" s="19"/>
      <c r="F143" s="19">
        <v>51309</v>
      </c>
      <c r="G143" s="19"/>
      <c r="H143" s="19"/>
      <c r="I143" s="19">
        <v>18488</v>
      </c>
      <c r="J143" s="19"/>
      <c r="K143" s="19"/>
      <c r="L143" s="19"/>
      <c r="M143" s="19">
        <v>61114</v>
      </c>
      <c r="N143" s="70"/>
      <c r="O143" s="70"/>
      <c r="P143" s="70"/>
      <c r="Q143" s="70"/>
      <c r="R143" s="70"/>
      <c r="S143" s="70"/>
      <c r="T143" s="70"/>
      <c r="U143" s="70"/>
      <c r="V143" s="70">
        <v>789395</v>
      </c>
      <c r="W143" s="70"/>
      <c r="X143" s="70">
        <v>789395</v>
      </c>
      <c r="Y143" s="71" t="s">
        <v>5</v>
      </c>
    </row>
    <row r="144" spans="1:25" s="43" customFormat="1" ht="12" customHeight="1">
      <c r="A144">
        <v>140</v>
      </c>
      <c r="B144" s="95">
        <v>3</v>
      </c>
      <c r="C144" s="19">
        <v>0</v>
      </c>
      <c r="D144" s="19">
        <v>158477</v>
      </c>
      <c r="E144" s="19">
        <v>14485</v>
      </c>
      <c r="F144" s="19"/>
      <c r="G144" s="19"/>
      <c r="H144" s="19">
        <v>18336</v>
      </c>
      <c r="I144" s="19">
        <v>250</v>
      </c>
      <c r="J144" s="19"/>
      <c r="K144" s="19"/>
      <c r="L144" s="19"/>
      <c r="M144" s="19">
        <v>33362</v>
      </c>
      <c r="N144" s="70">
        <v>26342</v>
      </c>
      <c r="O144" s="70">
        <v>0</v>
      </c>
      <c r="P144" s="70"/>
      <c r="Q144" s="70">
        <v>402</v>
      </c>
      <c r="R144" s="70"/>
      <c r="S144" s="70"/>
      <c r="T144" s="70">
        <v>347351</v>
      </c>
      <c r="U144" s="70">
        <v>344221</v>
      </c>
      <c r="V144" s="70">
        <v>718316</v>
      </c>
      <c r="W144" s="70"/>
      <c r="X144" s="70">
        <v>718316</v>
      </c>
      <c r="Y144" s="71" t="s">
        <v>5</v>
      </c>
    </row>
    <row r="145" spans="1:25" s="43" customFormat="1">
      <c r="A145">
        <v>141</v>
      </c>
      <c r="B145" s="95">
        <v>3</v>
      </c>
      <c r="C145" s="19">
        <v>17</v>
      </c>
      <c r="D145" s="19">
        <v>316306</v>
      </c>
      <c r="E145" s="19"/>
      <c r="F145" s="19">
        <v>0</v>
      </c>
      <c r="G145" s="19"/>
      <c r="H145" s="19">
        <v>7108.5</v>
      </c>
      <c r="I145" s="19">
        <v>0</v>
      </c>
      <c r="J145" s="19"/>
      <c r="K145" s="19"/>
      <c r="L145" s="19"/>
      <c r="M145" s="19">
        <v>7661</v>
      </c>
      <c r="N145" s="70"/>
      <c r="O145" s="70"/>
      <c r="P145" s="70"/>
      <c r="Q145" s="70">
        <v>0</v>
      </c>
      <c r="R145" s="70"/>
      <c r="S145" s="70"/>
      <c r="T145" s="70"/>
      <c r="U145" s="70"/>
      <c r="V145" s="70">
        <v>165479</v>
      </c>
      <c r="W145" s="70"/>
      <c r="X145" s="70">
        <v>165479</v>
      </c>
      <c r="Y145" s="71" t="s">
        <v>5</v>
      </c>
    </row>
    <row r="146" spans="1:25" s="43" customFormat="1" ht="12" customHeight="1">
      <c r="A146">
        <v>142</v>
      </c>
      <c r="B146" s="95">
        <v>3</v>
      </c>
      <c r="C146" s="19"/>
      <c r="D146" s="19">
        <v>1233821</v>
      </c>
      <c r="E146" s="19"/>
      <c r="F146" s="19">
        <v>10272</v>
      </c>
      <c r="G146" s="19"/>
      <c r="H146" s="19"/>
      <c r="I146" s="19"/>
      <c r="J146" s="19"/>
      <c r="K146" s="19"/>
      <c r="L146" s="19"/>
      <c r="M146" s="19">
        <v>14483</v>
      </c>
      <c r="N146" s="70"/>
      <c r="O146" s="70"/>
      <c r="P146" s="70"/>
      <c r="Q146" s="70"/>
      <c r="R146" s="70"/>
      <c r="S146" s="70"/>
      <c r="T146" s="70"/>
      <c r="U146" s="70"/>
      <c r="V146" s="70"/>
      <c r="W146" s="70">
        <v>1103</v>
      </c>
      <c r="X146" s="70">
        <v>260503</v>
      </c>
      <c r="Y146" s="71" t="s">
        <v>5</v>
      </c>
    </row>
    <row r="147" spans="1:25" s="43" customFormat="1" ht="12" customHeight="1">
      <c r="A147">
        <v>143</v>
      </c>
      <c r="B147" s="95">
        <v>3</v>
      </c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70"/>
      <c r="O147" s="70"/>
      <c r="P147" s="70"/>
      <c r="Q147" s="70"/>
      <c r="R147" s="70"/>
      <c r="S147" s="70"/>
      <c r="T147" s="70"/>
      <c r="U147" s="70"/>
      <c r="V147" s="70">
        <v>0</v>
      </c>
      <c r="W147" s="70"/>
      <c r="X147" s="70">
        <v>0</v>
      </c>
      <c r="Y147" s="71" t="s">
        <v>5</v>
      </c>
    </row>
    <row r="148" spans="1:25" s="43" customFormat="1" ht="12" customHeight="1">
      <c r="A148">
        <v>144</v>
      </c>
      <c r="B148" s="95">
        <v>3</v>
      </c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70"/>
      <c r="O148" s="70"/>
      <c r="P148" s="70"/>
      <c r="Q148" s="70"/>
      <c r="R148" s="70"/>
      <c r="S148" s="70"/>
      <c r="T148" s="70"/>
      <c r="U148" s="70"/>
      <c r="V148" s="70">
        <v>0</v>
      </c>
      <c r="W148" s="70"/>
      <c r="X148" s="70">
        <v>0</v>
      </c>
      <c r="Y148" s="71" t="s">
        <v>5</v>
      </c>
    </row>
    <row r="149" spans="1:25" s="43" customFormat="1">
      <c r="A149">
        <v>145</v>
      </c>
      <c r="B149" s="95">
        <v>3</v>
      </c>
      <c r="C149" s="19">
        <v>0</v>
      </c>
      <c r="D149" s="19">
        <v>0</v>
      </c>
      <c r="E149" s="19"/>
      <c r="F149" s="19"/>
      <c r="G149" s="19"/>
      <c r="H149" s="19"/>
      <c r="I149" s="19"/>
      <c r="J149" s="19"/>
      <c r="K149" s="19"/>
      <c r="L149" s="19"/>
      <c r="M149" s="19">
        <v>0</v>
      </c>
      <c r="N149" s="70"/>
      <c r="O149" s="70"/>
      <c r="P149" s="70"/>
      <c r="Q149" s="70"/>
      <c r="R149" s="70"/>
      <c r="S149" s="70"/>
      <c r="T149" s="70"/>
      <c r="U149" s="70"/>
      <c r="V149" s="70">
        <v>0</v>
      </c>
      <c r="W149" s="70">
        <v>0</v>
      </c>
      <c r="X149" s="70">
        <v>0</v>
      </c>
      <c r="Y149" s="71" t="s">
        <v>5</v>
      </c>
    </row>
    <row r="150" spans="1:25" s="43" customFormat="1" ht="12" customHeight="1">
      <c r="A150">
        <v>146</v>
      </c>
      <c r="B150" s="95">
        <v>3</v>
      </c>
      <c r="C150" s="19">
        <v>383</v>
      </c>
      <c r="D150" s="19">
        <v>918926</v>
      </c>
      <c r="E150" s="19"/>
      <c r="F150" s="19">
        <v>7601</v>
      </c>
      <c r="G150" s="19"/>
      <c r="H150" s="19"/>
      <c r="I150" s="19">
        <v>0</v>
      </c>
      <c r="J150" s="19"/>
      <c r="K150" s="19"/>
      <c r="L150" s="19"/>
      <c r="M150" s="19">
        <v>10737</v>
      </c>
      <c r="N150" s="70"/>
      <c r="O150" s="70"/>
      <c r="P150" s="70"/>
      <c r="Q150" s="70"/>
      <c r="R150" s="70"/>
      <c r="S150" s="70"/>
      <c r="T150" s="70"/>
      <c r="U150" s="70"/>
      <c r="V150" s="70">
        <v>241661</v>
      </c>
      <c r="W150" s="70">
        <v>66485</v>
      </c>
      <c r="X150" s="70">
        <v>308146</v>
      </c>
      <c r="Y150" s="71" t="s">
        <v>5</v>
      </c>
    </row>
    <row r="151" spans="1:25" s="43" customFormat="1" ht="12" customHeight="1">
      <c r="A151">
        <v>147</v>
      </c>
      <c r="B151" s="71">
        <v>3</v>
      </c>
      <c r="C151" s="19"/>
      <c r="D151" s="19">
        <v>32407</v>
      </c>
      <c r="E151" s="19"/>
      <c r="F151" s="19">
        <v>539</v>
      </c>
      <c r="G151" s="19"/>
      <c r="H151" s="19"/>
      <c r="I151" s="19"/>
      <c r="J151" s="19"/>
      <c r="K151" s="19"/>
      <c r="L151" s="19"/>
      <c r="M151" s="19">
        <v>650</v>
      </c>
      <c r="N151" s="70">
        <v>3017</v>
      </c>
      <c r="O151" s="70"/>
      <c r="P151" s="70">
        <v>5177</v>
      </c>
      <c r="Q151" s="70"/>
      <c r="R151" s="70"/>
      <c r="S151" s="70"/>
      <c r="T151" s="70"/>
      <c r="U151" s="70"/>
      <c r="V151" s="70">
        <v>8194</v>
      </c>
      <c r="W151" s="70"/>
      <c r="X151" s="70">
        <v>8194</v>
      </c>
      <c r="Y151" s="71" t="s">
        <v>8</v>
      </c>
    </row>
    <row r="152" spans="1:25" s="43" customFormat="1">
      <c r="A152">
        <v>148</v>
      </c>
      <c r="B152" s="95">
        <v>3</v>
      </c>
      <c r="C152" s="19"/>
      <c r="D152" s="19">
        <v>5738</v>
      </c>
      <c r="E152" s="19">
        <v>173.43899999999999</v>
      </c>
      <c r="F152" s="19"/>
      <c r="G152" s="19"/>
      <c r="H152" s="19"/>
      <c r="I152" s="19"/>
      <c r="J152" s="19">
        <v>173.53200000000001</v>
      </c>
      <c r="K152" s="19"/>
      <c r="L152" s="19"/>
      <c r="M152" s="19">
        <v>367</v>
      </c>
      <c r="N152" s="70">
        <v>404</v>
      </c>
      <c r="O152" s="70"/>
      <c r="P152" s="70"/>
      <c r="Q152" s="70"/>
      <c r="R152" s="70">
        <v>2443</v>
      </c>
      <c r="S152" s="70"/>
      <c r="T152" s="70">
        <v>4202</v>
      </c>
      <c r="U152" s="70"/>
      <c r="V152" s="70">
        <v>7048</v>
      </c>
      <c r="W152" s="70"/>
      <c r="X152" s="70">
        <v>7048</v>
      </c>
      <c r="Y152" s="71" t="s">
        <v>8</v>
      </c>
    </row>
    <row r="153" spans="1:25" s="43" customFormat="1" ht="12" customHeight="1">
      <c r="A153">
        <v>149</v>
      </c>
      <c r="B153" s="95">
        <v>3</v>
      </c>
      <c r="C153" s="19">
        <v>0</v>
      </c>
      <c r="D153" s="19">
        <v>261853</v>
      </c>
      <c r="E153" s="19"/>
      <c r="F153" s="19"/>
      <c r="G153" s="19"/>
      <c r="H153" s="19"/>
      <c r="I153" s="19"/>
      <c r="J153" s="19"/>
      <c r="K153" s="19"/>
      <c r="L153" s="19"/>
      <c r="M153" s="19">
        <v>894</v>
      </c>
      <c r="N153" s="70">
        <v>18870</v>
      </c>
      <c r="O153" s="70"/>
      <c r="P153" s="70"/>
      <c r="Q153" s="70"/>
      <c r="R153" s="70"/>
      <c r="S153" s="70"/>
      <c r="T153" s="70"/>
      <c r="U153" s="70"/>
      <c r="V153" s="70">
        <v>18870</v>
      </c>
      <c r="W153" s="70"/>
      <c r="X153" s="70">
        <v>18870</v>
      </c>
      <c r="Y153" s="71" t="s">
        <v>6</v>
      </c>
    </row>
    <row r="154" spans="1:25" s="43" customFormat="1" ht="12" customHeight="1">
      <c r="A154">
        <v>150</v>
      </c>
      <c r="B154" s="71">
        <v>3</v>
      </c>
      <c r="C154" s="19">
        <v>300</v>
      </c>
      <c r="D154" s="19">
        <v>438570</v>
      </c>
      <c r="E154" s="19"/>
      <c r="F154" s="19">
        <v>2851</v>
      </c>
      <c r="G154" s="19"/>
      <c r="H154" s="19"/>
      <c r="I154" s="19"/>
      <c r="J154" s="19"/>
      <c r="K154" s="19"/>
      <c r="L154" s="19"/>
      <c r="M154" s="19">
        <v>4348</v>
      </c>
      <c r="N154" s="70"/>
      <c r="O154" s="70"/>
      <c r="P154" s="70"/>
      <c r="Q154" s="70"/>
      <c r="R154" s="70"/>
      <c r="S154" s="70"/>
      <c r="T154" s="70"/>
      <c r="U154" s="70"/>
      <c r="V154" s="70">
        <v>44000</v>
      </c>
      <c r="W154" s="70"/>
      <c r="X154" s="70">
        <v>44000</v>
      </c>
      <c r="Y154" s="71" t="s">
        <v>6</v>
      </c>
    </row>
    <row r="155" spans="1:25" s="43" customFormat="1">
      <c r="A155">
        <v>151</v>
      </c>
      <c r="B155" s="95">
        <v>3</v>
      </c>
      <c r="C155" s="19">
        <v>3</v>
      </c>
      <c r="D155" s="19">
        <v>30720</v>
      </c>
      <c r="E155" s="19"/>
      <c r="F155" s="19">
        <v>39</v>
      </c>
      <c r="G155" s="19"/>
      <c r="H155" s="19"/>
      <c r="I155" s="19"/>
      <c r="J155" s="19"/>
      <c r="K155" s="19"/>
      <c r="L155" s="19"/>
      <c r="M155" s="19">
        <v>144</v>
      </c>
      <c r="N155" s="70"/>
      <c r="O155" s="70"/>
      <c r="P155" s="70"/>
      <c r="Q155" s="70"/>
      <c r="R155" s="70"/>
      <c r="S155" s="70"/>
      <c r="T155" s="70"/>
      <c r="U155" s="70"/>
      <c r="V155" s="70">
        <v>1464</v>
      </c>
      <c r="W155" s="70"/>
      <c r="X155" s="70">
        <v>1464</v>
      </c>
      <c r="Y155" s="71" t="s">
        <v>5</v>
      </c>
    </row>
    <row r="156" spans="1:25" s="43" customFormat="1" ht="12" customHeight="1">
      <c r="A156">
        <v>152</v>
      </c>
      <c r="B156" s="95">
        <v>3</v>
      </c>
      <c r="C156" s="19">
        <v>-1304</v>
      </c>
      <c r="D156" s="19">
        <v>3373948</v>
      </c>
      <c r="E156" s="19"/>
      <c r="F156" s="19">
        <v>8304</v>
      </c>
      <c r="G156" s="19"/>
      <c r="H156" s="19">
        <v>1015</v>
      </c>
      <c r="I156" s="19">
        <v>1954</v>
      </c>
      <c r="J156" s="19"/>
      <c r="K156" s="19"/>
      <c r="L156" s="19">
        <v>543</v>
      </c>
      <c r="M156" s="19">
        <v>20838</v>
      </c>
      <c r="N156" s="70"/>
      <c r="O156" s="70"/>
      <c r="P156" s="70"/>
      <c r="Q156" s="70"/>
      <c r="R156" s="70"/>
      <c r="S156" s="70"/>
      <c r="T156" s="70"/>
      <c r="U156" s="70"/>
      <c r="V156" s="70">
        <v>170448</v>
      </c>
      <c r="W156" s="70"/>
      <c r="X156" s="70">
        <v>170448</v>
      </c>
      <c r="Y156" s="71" t="s">
        <v>8</v>
      </c>
    </row>
    <row r="157" spans="1:25" s="43" customFormat="1" ht="12" customHeight="1">
      <c r="A157">
        <v>153</v>
      </c>
      <c r="B157" s="95">
        <v>3</v>
      </c>
      <c r="C157" s="19">
        <v>383</v>
      </c>
      <c r="D157" s="19">
        <v>284531</v>
      </c>
      <c r="E157" s="19"/>
      <c r="F157" s="19"/>
      <c r="G157" s="19"/>
      <c r="H157" s="19"/>
      <c r="I157" s="19"/>
      <c r="J157" s="19"/>
      <c r="K157" s="19"/>
      <c r="L157" s="19"/>
      <c r="M157" s="19">
        <v>971</v>
      </c>
      <c r="N157" s="70"/>
      <c r="O157" s="70"/>
      <c r="P157" s="70"/>
      <c r="Q157" s="70"/>
      <c r="R157" s="70"/>
      <c r="S157" s="70"/>
      <c r="T157" s="70"/>
      <c r="U157" s="70"/>
      <c r="V157" s="70">
        <v>61070</v>
      </c>
      <c r="W157" s="70"/>
      <c r="X157" s="70">
        <v>61070</v>
      </c>
      <c r="Y157" s="71" t="s">
        <v>5</v>
      </c>
    </row>
    <row r="158" spans="1:25" s="43" customFormat="1" ht="12" customHeight="1">
      <c r="A158">
        <v>154</v>
      </c>
      <c r="B158" s="95">
        <v>3</v>
      </c>
      <c r="C158" s="19"/>
      <c r="D158" s="19">
        <v>7105</v>
      </c>
      <c r="E158" s="19"/>
      <c r="F158" s="19"/>
      <c r="G158" s="19"/>
      <c r="H158" s="19"/>
      <c r="I158" s="19"/>
      <c r="J158" s="19"/>
      <c r="K158" s="19"/>
      <c r="L158" s="19"/>
      <c r="M158" s="19">
        <v>24</v>
      </c>
      <c r="N158" s="70"/>
      <c r="O158" s="70"/>
      <c r="P158" s="70"/>
      <c r="Q158" s="70"/>
      <c r="R158" s="70"/>
      <c r="S158" s="70"/>
      <c r="T158" s="70"/>
      <c r="U158" s="70"/>
      <c r="V158" s="70">
        <v>640</v>
      </c>
      <c r="W158" s="70">
        <v>0</v>
      </c>
      <c r="X158" s="70">
        <v>640</v>
      </c>
      <c r="Y158" s="71" t="s">
        <v>5</v>
      </c>
    </row>
    <row r="159" spans="1:25" s="43" customFormat="1" ht="12" customHeight="1">
      <c r="A159">
        <v>155</v>
      </c>
      <c r="B159" s="95">
        <v>3</v>
      </c>
      <c r="C159" s="19">
        <v>1129</v>
      </c>
      <c r="D159" s="19">
        <v>3862177</v>
      </c>
      <c r="E159" s="19"/>
      <c r="F159" s="19">
        <v>26136</v>
      </c>
      <c r="G159" s="19"/>
      <c r="H159" s="19"/>
      <c r="I159" s="19"/>
      <c r="J159" s="19"/>
      <c r="K159" s="19"/>
      <c r="L159" s="19"/>
      <c r="M159" s="19">
        <v>39318</v>
      </c>
      <c r="N159" s="70"/>
      <c r="O159" s="70"/>
      <c r="P159" s="70"/>
      <c r="Q159" s="70"/>
      <c r="R159" s="70"/>
      <c r="S159" s="70"/>
      <c r="T159" s="70"/>
      <c r="U159" s="70"/>
      <c r="V159" s="70">
        <v>547302</v>
      </c>
      <c r="W159" s="70">
        <v>409916</v>
      </c>
      <c r="X159" s="70">
        <v>957218</v>
      </c>
      <c r="Y159" s="71" t="s">
        <v>6</v>
      </c>
    </row>
    <row r="160" spans="1:25" s="43" customFormat="1" ht="12" customHeight="1">
      <c r="A160">
        <v>156</v>
      </c>
      <c r="B160" s="95">
        <v>3</v>
      </c>
      <c r="C160" s="19"/>
      <c r="D160" s="19">
        <v>795516</v>
      </c>
      <c r="E160" s="19"/>
      <c r="F160" s="19"/>
      <c r="G160" s="19"/>
      <c r="H160" s="19"/>
      <c r="I160" s="19"/>
      <c r="J160" s="19"/>
      <c r="K160" s="19"/>
      <c r="L160" s="19"/>
      <c r="M160" s="19">
        <v>2715</v>
      </c>
      <c r="N160" s="70"/>
      <c r="O160" s="70"/>
      <c r="P160" s="70"/>
      <c r="Q160" s="70"/>
      <c r="R160" s="70"/>
      <c r="S160" s="70"/>
      <c r="T160" s="70"/>
      <c r="U160" s="70"/>
      <c r="V160" s="70">
        <v>53312</v>
      </c>
      <c r="W160" s="70"/>
      <c r="X160" s="70">
        <v>53312</v>
      </c>
      <c r="Y160" s="71" t="s">
        <v>5</v>
      </c>
    </row>
    <row r="161" spans="1:25" s="43" customFormat="1" ht="12" customHeight="1">
      <c r="A161">
        <v>157</v>
      </c>
      <c r="B161" s="71">
        <v>3</v>
      </c>
      <c r="C161" s="19">
        <v>0</v>
      </c>
      <c r="D161" s="19">
        <v>2040599</v>
      </c>
      <c r="E161" s="19"/>
      <c r="F161" s="19">
        <v>4215</v>
      </c>
      <c r="G161" s="19"/>
      <c r="H161" s="19">
        <v>17710</v>
      </c>
      <c r="I161" s="19"/>
      <c r="J161" s="19"/>
      <c r="K161" s="19"/>
      <c r="L161" s="19"/>
      <c r="M161" s="19">
        <v>28890</v>
      </c>
      <c r="N161" s="70">
        <v>88046</v>
      </c>
      <c r="O161" s="70">
        <v>0</v>
      </c>
      <c r="P161" s="70">
        <v>31586</v>
      </c>
      <c r="Q161" s="70"/>
      <c r="R161" s="70"/>
      <c r="S161" s="70"/>
      <c r="T161" s="70"/>
      <c r="U161" s="70">
        <v>53932</v>
      </c>
      <c r="V161" s="70">
        <v>173564</v>
      </c>
      <c r="W161" s="70">
        <v>233088</v>
      </c>
      <c r="X161" s="70">
        <v>406652</v>
      </c>
      <c r="Y161" s="71" t="s">
        <v>8</v>
      </c>
    </row>
    <row r="162" spans="1:25" s="43" customFormat="1" ht="12" customHeight="1">
      <c r="A162">
        <v>158</v>
      </c>
      <c r="B162" s="71">
        <v>3</v>
      </c>
      <c r="C162" s="19">
        <v>-100</v>
      </c>
      <c r="D162" s="19">
        <v>475727</v>
      </c>
      <c r="E162" s="19"/>
      <c r="F162" s="19">
        <v>6037</v>
      </c>
      <c r="G162" s="19"/>
      <c r="H162" s="19"/>
      <c r="I162" s="19">
        <v>12</v>
      </c>
      <c r="J162" s="19"/>
      <c r="K162" s="19"/>
      <c r="L162" s="19">
        <v>1403</v>
      </c>
      <c r="M162" s="19">
        <v>9064</v>
      </c>
      <c r="N162" s="70"/>
      <c r="O162" s="70"/>
      <c r="P162" s="70"/>
      <c r="Q162" s="70"/>
      <c r="R162" s="70"/>
      <c r="S162" s="70"/>
      <c r="T162" s="70"/>
      <c r="U162" s="70"/>
      <c r="V162" s="70">
        <v>98886</v>
      </c>
      <c r="W162" s="70"/>
      <c r="X162" s="70">
        <v>98886</v>
      </c>
      <c r="Y162" s="71" t="s">
        <v>8</v>
      </c>
    </row>
    <row r="163" spans="1:25" s="43" customFormat="1" ht="12" customHeight="1">
      <c r="A163">
        <v>159</v>
      </c>
      <c r="B163" s="71">
        <v>3</v>
      </c>
      <c r="C163" s="19">
        <v>3725</v>
      </c>
      <c r="D163" s="19">
        <v>5875609</v>
      </c>
      <c r="E163" s="19">
        <v>4287</v>
      </c>
      <c r="F163" s="19">
        <v>27538</v>
      </c>
      <c r="G163" s="19"/>
      <c r="H163" s="19">
        <v>0</v>
      </c>
      <c r="I163" s="19">
        <v>0</v>
      </c>
      <c r="J163" s="19"/>
      <c r="K163" s="19"/>
      <c r="L163" s="19">
        <v>0</v>
      </c>
      <c r="M163" s="19">
        <v>51884</v>
      </c>
      <c r="N163" s="70"/>
      <c r="O163" s="70"/>
      <c r="P163" s="70"/>
      <c r="Q163" s="70"/>
      <c r="R163" s="70"/>
      <c r="S163" s="70"/>
      <c r="T163" s="70"/>
      <c r="U163" s="70"/>
      <c r="V163" s="70">
        <v>640801</v>
      </c>
      <c r="W163" s="70">
        <v>0</v>
      </c>
      <c r="X163" s="70">
        <v>640801</v>
      </c>
      <c r="Y163" s="71" t="s">
        <v>5</v>
      </c>
    </row>
    <row r="164" spans="1:25" s="43" customFormat="1" ht="12" customHeight="1">
      <c r="A164">
        <v>160</v>
      </c>
      <c r="B164" s="95">
        <v>3</v>
      </c>
      <c r="C164" s="19">
        <v>2412.5</v>
      </c>
      <c r="D164" s="19">
        <v>648843</v>
      </c>
      <c r="E164" s="19"/>
      <c r="F164" s="19"/>
      <c r="G164" s="19"/>
      <c r="H164" s="19"/>
      <c r="I164" s="19"/>
      <c r="J164" s="19"/>
      <c r="K164" s="19"/>
      <c r="L164" s="19"/>
      <c r="M164" s="19">
        <v>2215</v>
      </c>
      <c r="N164" s="70"/>
      <c r="O164" s="70"/>
      <c r="P164" s="70"/>
      <c r="Q164" s="70"/>
      <c r="R164" s="70"/>
      <c r="S164" s="70"/>
      <c r="T164" s="70"/>
      <c r="U164" s="70"/>
      <c r="V164" s="70">
        <v>99815</v>
      </c>
      <c r="W164" s="70">
        <v>4607</v>
      </c>
      <c r="X164" s="70">
        <v>104422</v>
      </c>
      <c r="Y164" s="71" t="s">
        <v>5</v>
      </c>
    </row>
    <row r="165" spans="1:25" s="43" customFormat="1" ht="12" customHeight="1">
      <c r="A165">
        <v>161</v>
      </c>
      <c r="B165" s="95">
        <v>3</v>
      </c>
      <c r="C165" s="19">
        <v>1512.3</v>
      </c>
      <c r="D165" s="19">
        <v>1285312</v>
      </c>
      <c r="E165" s="19"/>
      <c r="F165" s="19">
        <v>0</v>
      </c>
      <c r="G165" s="19"/>
      <c r="H165" s="19"/>
      <c r="I165" s="19">
        <v>0</v>
      </c>
      <c r="J165" s="19"/>
      <c r="K165" s="19"/>
      <c r="L165" s="19"/>
      <c r="M165" s="19">
        <v>4387</v>
      </c>
      <c r="N165" s="70"/>
      <c r="O165" s="70"/>
      <c r="P165" s="70"/>
      <c r="Q165" s="70"/>
      <c r="R165" s="70"/>
      <c r="S165" s="70"/>
      <c r="T165" s="70"/>
      <c r="U165" s="70"/>
      <c r="V165" s="70">
        <v>186104</v>
      </c>
      <c r="W165" s="70">
        <v>0</v>
      </c>
      <c r="X165" s="70">
        <v>186104</v>
      </c>
      <c r="Y165" s="71" t="s">
        <v>128</v>
      </c>
    </row>
    <row r="166" spans="1:25" s="43" customFormat="1">
      <c r="A166">
        <v>162</v>
      </c>
      <c r="B166" s="95">
        <v>3</v>
      </c>
      <c r="C166" s="19">
        <v>299</v>
      </c>
      <c r="D166" s="19">
        <v>103770</v>
      </c>
      <c r="E166" s="19"/>
      <c r="F166" s="19">
        <v>165</v>
      </c>
      <c r="G166" s="19"/>
      <c r="H166" s="19"/>
      <c r="I166" s="19"/>
      <c r="J166" s="19"/>
      <c r="K166" s="19"/>
      <c r="L166" s="19"/>
      <c r="M166" s="19">
        <v>520</v>
      </c>
      <c r="N166" s="70"/>
      <c r="O166" s="70"/>
      <c r="P166" s="70"/>
      <c r="Q166" s="70"/>
      <c r="R166" s="70"/>
      <c r="S166" s="70"/>
      <c r="T166" s="70"/>
      <c r="U166" s="70"/>
      <c r="V166" s="70">
        <v>17024</v>
      </c>
      <c r="W166" s="70">
        <v>0</v>
      </c>
      <c r="X166" s="70">
        <v>17024</v>
      </c>
      <c r="Y166" s="71" t="s">
        <v>5</v>
      </c>
    </row>
    <row r="167" spans="1:25" s="43" customFormat="1" ht="12" customHeight="1">
      <c r="A167">
        <v>163</v>
      </c>
      <c r="B167" s="95">
        <v>3</v>
      </c>
      <c r="C167" s="19">
        <v>418</v>
      </c>
      <c r="D167" s="19">
        <v>1119883</v>
      </c>
      <c r="E167" s="19">
        <v>1180</v>
      </c>
      <c r="F167" s="19"/>
      <c r="G167" s="19"/>
      <c r="H167" s="19"/>
      <c r="I167" s="19"/>
      <c r="J167" s="19"/>
      <c r="K167" s="19"/>
      <c r="L167" s="19"/>
      <c r="M167" s="19">
        <v>3823</v>
      </c>
      <c r="N167" s="70"/>
      <c r="O167" s="70"/>
      <c r="P167" s="70"/>
      <c r="Q167" s="70"/>
      <c r="R167" s="70"/>
      <c r="S167" s="70"/>
      <c r="T167" s="70"/>
      <c r="U167" s="70"/>
      <c r="V167" s="70">
        <v>66077</v>
      </c>
      <c r="W167" s="70"/>
      <c r="X167" s="70">
        <v>66077</v>
      </c>
      <c r="Y167" s="71" t="s">
        <v>5</v>
      </c>
    </row>
    <row r="168" spans="1:25" s="43" customFormat="1" ht="12" customHeight="1">
      <c r="A168">
        <v>164</v>
      </c>
      <c r="B168" s="95">
        <v>3</v>
      </c>
      <c r="C168" s="19">
        <v>0</v>
      </c>
      <c r="D168" s="19">
        <v>2104886</v>
      </c>
      <c r="E168" s="19"/>
      <c r="F168" s="19">
        <v>29147</v>
      </c>
      <c r="G168" s="19"/>
      <c r="H168" s="19"/>
      <c r="I168" s="19"/>
      <c r="J168" s="19"/>
      <c r="K168" s="19"/>
      <c r="L168" s="19"/>
      <c r="M168" s="19">
        <v>36331</v>
      </c>
      <c r="N168" s="70">
        <v>74281</v>
      </c>
      <c r="O168" s="70"/>
      <c r="P168" s="70">
        <v>237113</v>
      </c>
      <c r="Q168" s="70"/>
      <c r="R168" s="70"/>
      <c r="S168" s="70"/>
      <c r="T168" s="70"/>
      <c r="U168" s="70"/>
      <c r="V168" s="70">
        <v>311394</v>
      </c>
      <c r="W168" s="70"/>
      <c r="X168" s="70">
        <v>311394</v>
      </c>
      <c r="Y168" s="71" t="s">
        <v>8</v>
      </c>
    </row>
    <row r="169" spans="1:25" s="43" customFormat="1" ht="12" customHeight="1">
      <c r="A169">
        <v>165</v>
      </c>
      <c r="B169" s="95">
        <v>3</v>
      </c>
      <c r="C169" s="19">
        <v>-2204</v>
      </c>
      <c r="D169" s="19">
        <v>6335918</v>
      </c>
      <c r="E169" s="19"/>
      <c r="F169" s="19">
        <v>19401</v>
      </c>
      <c r="G169" s="19"/>
      <c r="H169" s="19"/>
      <c r="I169" s="19"/>
      <c r="J169" s="19"/>
      <c r="K169" s="19"/>
      <c r="L169" s="19"/>
      <c r="M169" s="19">
        <v>41025</v>
      </c>
      <c r="N169" s="70"/>
      <c r="O169" s="70"/>
      <c r="P169" s="70"/>
      <c r="Q169" s="70"/>
      <c r="R169" s="70"/>
      <c r="S169" s="70"/>
      <c r="T169" s="70"/>
      <c r="U169" s="70"/>
      <c r="V169" s="70">
        <v>679086</v>
      </c>
      <c r="W169" s="70"/>
      <c r="X169" s="70">
        <v>679086</v>
      </c>
      <c r="Y169" s="71" t="s">
        <v>129</v>
      </c>
    </row>
    <row r="170" spans="1:25" s="43" customFormat="1" ht="12" customHeight="1">
      <c r="A170">
        <v>166</v>
      </c>
      <c r="B170" s="95">
        <v>3</v>
      </c>
      <c r="C170" s="19">
        <v>1930</v>
      </c>
      <c r="D170" s="19">
        <v>333159</v>
      </c>
      <c r="E170" s="19"/>
      <c r="F170" s="19">
        <v>18</v>
      </c>
      <c r="G170" s="19"/>
      <c r="H170" s="19"/>
      <c r="I170" s="19"/>
      <c r="J170" s="19"/>
      <c r="K170" s="19"/>
      <c r="L170" s="19"/>
      <c r="M170" s="19">
        <v>1155</v>
      </c>
      <c r="N170" s="70"/>
      <c r="O170" s="70"/>
      <c r="P170" s="70"/>
      <c r="Q170" s="70"/>
      <c r="R170" s="70"/>
      <c r="S170" s="70"/>
      <c r="T170" s="70"/>
      <c r="U170" s="70"/>
      <c r="V170" s="70">
        <v>41327</v>
      </c>
      <c r="W170" s="70"/>
      <c r="X170" s="70">
        <v>41327</v>
      </c>
      <c r="Y170" s="71" t="s">
        <v>5</v>
      </c>
    </row>
    <row r="171" spans="1:25" s="43" customFormat="1">
      <c r="A171">
        <v>167</v>
      </c>
      <c r="B171" s="95">
        <v>3</v>
      </c>
      <c r="C171" s="19"/>
      <c r="D171" s="19">
        <v>3097464</v>
      </c>
      <c r="E171" s="19"/>
      <c r="F171" s="19">
        <v>31309</v>
      </c>
      <c r="G171" s="19"/>
      <c r="H171" s="19"/>
      <c r="I171" s="19">
        <v>1647</v>
      </c>
      <c r="J171" s="19"/>
      <c r="K171" s="19"/>
      <c r="L171" s="19"/>
      <c r="M171" s="19">
        <v>41881</v>
      </c>
      <c r="N171" s="70"/>
      <c r="O171" s="70"/>
      <c r="P171" s="70"/>
      <c r="Q171" s="70"/>
      <c r="R171" s="70"/>
      <c r="S171" s="70"/>
      <c r="T171" s="70"/>
      <c r="U171" s="70"/>
      <c r="V171" s="70">
        <v>572785</v>
      </c>
      <c r="W171" s="70"/>
      <c r="X171" s="70">
        <v>572785</v>
      </c>
      <c r="Y171" s="71" t="s">
        <v>127</v>
      </c>
    </row>
    <row r="172" spans="1:25" s="43" customFormat="1">
      <c r="A172">
        <v>168</v>
      </c>
      <c r="B172" s="95">
        <v>3</v>
      </c>
      <c r="C172" s="19">
        <v>1600</v>
      </c>
      <c r="D172" s="19">
        <v>9295249</v>
      </c>
      <c r="E172" s="19"/>
      <c r="F172" s="19">
        <v>8864</v>
      </c>
      <c r="G172" s="19"/>
      <c r="H172" s="19"/>
      <c r="I172" s="19">
        <v>0</v>
      </c>
      <c r="J172" s="19"/>
      <c r="K172" s="19"/>
      <c r="L172" s="19">
        <v>40016</v>
      </c>
      <c r="M172" s="19">
        <v>80605</v>
      </c>
      <c r="N172" s="70"/>
      <c r="O172" s="70"/>
      <c r="P172" s="70"/>
      <c r="Q172" s="70"/>
      <c r="R172" s="70"/>
      <c r="S172" s="70"/>
      <c r="T172" s="70"/>
      <c r="U172" s="70"/>
      <c r="V172" s="70">
        <v>1135410</v>
      </c>
      <c r="W172" s="70">
        <v>121689</v>
      </c>
      <c r="X172" s="70">
        <v>1257099</v>
      </c>
      <c r="Y172" s="71" t="s">
        <v>5</v>
      </c>
    </row>
    <row r="173" spans="1:25" s="43" customFormat="1" ht="12" customHeight="1">
      <c r="A173">
        <v>169</v>
      </c>
      <c r="B173" s="71">
        <v>3</v>
      </c>
      <c r="C173" s="19"/>
      <c r="D173" s="19">
        <v>1487740</v>
      </c>
      <c r="E173" s="19"/>
      <c r="F173" s="19">
        <v>1904</v>
      </c>
      <c r="G173" s="19"/>
      <c r="H173" s="19">
        <v>0</v>
      </c>
      <c r="I173" s="19"/>
      <c r="J173" s="19"/>
      <c r="K173" s="19"/>
      <c r="L173" s="19"/>
      <c r="M173" s="19">
        <v>6981</v>
      </c>
      <c r="N173" s="70"/>
      <c r="O173" s="70"/>
      <c r="P173" s="70"/>
      <c r="Q173" s="70"/>
      <c r="R173" s="70"/>
      <c r="S173" s="70"/>
      <c r="T173" s="70"/>
      <c r="U173" s="70"/>
      <c r="V173" s="70">
        <v>91358</v>
      </c>
      <c r="W173" s="70">
        <v>0</v>
      </c>
      <c r="X173" s="70">
        <v>91358</v>
      </c>
      <c r="Y173" s="71" t="s">
        <v>130</v>
      </c>
    </row>
    <row r="174" spans="1:25" s="43" customFormat="1" ht="15" customHeight="1">
      <c r="A174">
        <v>170</v>
      </c>
      <c r="B174" s="95">
        <v>3</v>
      </c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70"/>
      <c r="O174" s="70"/>
      <c r="P174" s="70"/>
      <c r="Q174" s="70"/>
      <c r="R174" s="70"/>
      <c r="S174" s="70"/>
      <c r="T174" s="70"/>
      <c r="U174" s="70"/>
      <c r="V174" s="70"/>
      <c r="W174" s="70">
        <v>1102100</v>
      </c>
      <c r="X174" s="70">
        <v>1102100</v>
      </c>
      <c r="Y174" s="71" t="s">
        <v>5</v>
      </c>
    </row>
    <row r="175" spans="1:25" s="43" customFormat="1" ht="15" customHeight="1">
      <c r="A175">
        <v>171</v>
      </c>
      <c r="B175" s="95">
        <v>3</v>
      </c>
      <c r="C175" s="19">
        <v>0</v>
      </c>
      <c r="D175" s="19">
        <v>3105907</v>
      </c>
      <c r="E175" s="19">
        <v>46618</v>
      </c>
      <c r="F175" s="19">
        <v>0</v>
      </c>
      <c r="G175" s="19"/>
      <c r="H175" s="19"/>
      <c r="I175" s="19">
        <v>16050</v>
      </c>
      <c r="J175" s="19"/>
      <c r="K175" s="19"/>
      <c r="L175" s="19"/>
      <c r="M175" s="19">
        <v>57215</v>
      </c>
      <c r="N175" s="70">
        <v>329010</v>
      </c>
      <c r="O175" s="70">
        <v>0</v>
      </c>
      <c r="P175" s="70">
        <v>0</v>
      </c>
      <c r="Q175" s="70">
        <v>173750</v>
      </c>
      <c r="R175" s="70"/>
      <c r="S175" s="70"/>
      <c r="T175" s="70">
        <v>664809</v>
      </c>
      <c r="U175" s="70"/>
      <c r="V175" s="70">
        <v>1167569</v>
      </c>
      <c r="W175" s="70">
        <v>0</v>
      </c>
      <c r="X175" s="70">
        <v>1167569</v>
      </c>
      <c r="Y175" s="71" t="s">
        <v>5</v>
      </c>
    </row>
    <row r="176" spans="1:25" s="43" customFormat="1" ht="15" customHeight="1">
      <c r="A176">
        <v>172</v>
      </c>
      <c r="B176" s="95">
        <v>3</v>
      </c>
      <c r="C176" s="19">
        <v>525</v>
      </c>
      <c r="D176" s="19">
        <v>196191</v>
      </c>
      <c r="E176" s="19">
        <v>0</v>
      </c>
      <c r="F176" s="19">
        <v>3619</v>
      </c>
      <c r="G176" s="19"/>
      <c r="H176" s="19"/>
      <c r="I176" s="19">
        <v>538</v>
      </c>
      <c r="J176" s="19"/>
      <c r="K176" s="19"/>
      <c r="L176" s="19"/>
      <c r="M176" s="19">
        <v>4288</v>
      </c>
      <c r="N176" s="70">
        <v>11651</v>
      </c>
      <c r="O176" s="70">
        <v>4688</v>
      </c>
      <c r="P176" s="70">
        <v>36853</v>
      </c>
      <c r="Q176" s="70">
        <v>3879</v>
      </c>
      <c r="R176" s="70"/>
      <c r="S176" s="70"/>
      <c r="T176" s="70">
        <v>0</v>
      </c>
      <c r="U176" s="70"/>
      <c r="V176" s="70">
        <v>57072</v>
      </c>
      <c r="W176" s="70">
        <v>0</v>
      </c>
      <c r="X176" s="70">
        <v>57072</v>
      </c>
      <c r="Y176" s="71" t="s">
        <v>5</v>
      </c>
    </row>
    <row r="177" spans="1:25" s="43" customFormat="1">
      <c r="A177">
        <v>173</v>
      </c>
      <c r="B177" s="95">
        <v>3</v>
      </c>
      <c r="C177" s="19">
        <v>0</v>
      </c>
      <c r="D177" s="19">
        <v>1329931</v>
      </c>
      <c r="E177" s="19">
        <v>0</v>
      </c>
      <c r="F177" s="19">
        <v>3759</v>
      </c>
      <c r="G177" s="19"/>
      <c r="H177" s="19"/>
      <c r="I177" s="19">
        <v>1126</v>
      </c>
      <c r="J177" s="19"/>
      <c r="K177" s="19"/>
      <c r="L177" s="19"/>
      <c r="M177" s="19">
        <v>8296</v>
      </c>
      <c r="N177" s="70">
        <v>69331</v>
      </c>
      <c r="O177" s="70"/>
      <c r="P177" s="70">
        <v>37105</v>
      </c>
      <c r="Q177" s="70">
        <v>8470</v>
      </c>
      <c r="R177" s="70"/>
      <c r="S177" s="70"/>
      <c r="T177" s="70">
        <v>0</v>
      </c>
      <c r="U177" s="70"/>
      <c r="V177" s="70">
        <v>114906</v>
      </c>
      <c r="W177" s="70">
        <v>0</v>
      </c>
      <c r="X177" s="70">
        <v>114906</v>
      </c>
      <c r="Y177" s="71" t="s">
        <v>5</v>
      </c>
    </row>
    <row r="178" spans="1:25" s="43" customFormat="1" ht="12" customHeight="1">
      <c r="A178">
        <v>174</v>
      </c>
      <c r="B178" s="95">
        <v>3</v>
      </c>
      <c r="C178" s="19"/>
      <c r="D178" s="19">
        <v>458571</v>
      </c>
      <c r="E178" s="19"/>
      <c r="F178" s="19">
        <v>3442</v>
      </c>
      <c r="G178" s="19"/>
      <c r="H178" s="19"/>
      <c r="I178" s="19"/>
      <c r="J178" s="19"/>
      <c r="K178" s="19"/>
      <c r="L178" s="19"/>
      <c r="M178" s="19">
        <v>5007</v>
      </c>
      <c r="N178" s="70"/>
      <c r="O178" s="70"/>
      <c r="P178" s="70"/>
      <c r="Q178" s="70"/>
      <c r="R178" s="70"/>
      <c r="S178" s="70"/>
      <c r="T178" s="70"/>
      <c r="U178" s="70"/>
      <c r="V178" s="70">
        <v>84352</v>
      </c>
      <c r="W178" s="70"/>
      <c r="X178" s="70">
        <v>84352</v>
      </c>
      <c r="Y178" s="71" t="s">
        <v>5</v>
      </c>
    </row>
    <row r="179" spans="1:25" s="43" customFormat="1" ht="12" customHeight="1">
      <c r="A179">
        <v>175</v>
      </c>
      <c r="B179" s="95">
        <v>3</v>
      </c>
      <c r="C179" s="19"/>
      <c r="D179" s="19">
        <v>492643</v>
      </c>
      <c r="E179" s="19"/>
      <c r="F179" s="19">
        <v>827</v>
      </c>
      <c r="G179" s="19"/>
      <c r="H179" s="19"/>
      <c r="I179" s="19"/>
      <c r="J179" s="19"/>
      <c r="K179" s="19"/>
      <c r="L179" s="19"/>
      <c r="M179" s="19">
        <v>2508</v>
      </c>
      <c r="N179" s="70"/>
      <c r="O179" s="70"/>
      <c r="P179" s="70"/>
      <c r="Q179" s="70"/>
      <c r="R179" s="70"/>
      <c r="S179" s="70"/>
      <c r="T179" s="70"/>
      <c r="U179" s="70"/>
      <c r="V179" s="70">
        <v>52504</v>
      </c>
      <c r="W179" s="70"/>
      <c r="X179" s="70">
        <v>52504</v>
      </c>
      <c r="Y179" s="71" t="s">
        <v>5</v>
      </c>
    </row>
    <row r="180" spans="1:25" s="43" customFormat="1" ht="12" customHeight="1">
      <c r="A180">
        <v>176</v>
      </c>
      <c r="B180" s="95">
        <v>3</v>
      </c>
      <c r="C180" s="19">
        <v>750</v>
      </c>
      <c r="D180" s="19">
        <v>855970</v>
      </c>
      <c r="E180" s="19"/>
      <c r="F180" s="19">
        <v>4052</v>
      </c>
      <c r="G180" s="19"/>
      <c r="H180" s="19"/>
      <c r="I180" s="19"/>
      <c r="J180" s="19"/>
      <c r="K180" s="19"/>
      <c r="L180" s="19"/>
      <c r="M180" s="19">
        <v>6974</v>
      </c>
      <c r="N180" s="70"/>
      <c r="O180" s="70"/>
      <c r="P180" s="70"/>
      <c r="Q180" s="70"/>
      <c r="R180" s="70"/>
      <c r="S180" s="70"/>
      <c r="T180" s="70"/>
      <c r="U180" s="70"/>
      <c r="V180" s="70">
        <v>135462</v>
      </c>
      <c r="W180" s="70"/>
      <c r="X180" s="70">
        <v>135462</v>
      </c>
      <c r="Y180" s="71" t="s">
        <v>5</v>
      </c>
    </row>
    <row r="181" spans="1:25" s="43" customFormat="1" ht="12" customHeight="1">
      <c r="A181">
        <v>177</v>
      </c>
      <c r="B181" s="95">
        <v>3</v>
      </c>
      <c r="C181" s="19">
        <v>262</v>
      </c>
      <c r="D181" s="19">
        <v>661910</v>
      </c>
      <c r="E181" s="19"/>
      <c r="F181" s="19">
        <v>0</v>
      </c>
      <c r="G181" s="19"/>
      <c r="H181" s="19"/>
      <c r="I181" s="19">
        <v>0</v>
      </c>
      <c r="J181" s="19"/>
      <c r="K181" s="19"/>
      <c r="L181" s="19"/>
      <c r="M181" s="19">
        <v>2259</v>
      </c>
      <c r="N181" s="70"/>
      <c r="O181" s="70"/>
      <c r="P181" s="70"/>
      <c r="Q181" s="70"/>
      <c r="R181" s="70"/>
      <c r="S181" s="70"/>
      <c r="T181" s="70"/>
      <c r="U181" s="70"/>
      <c r="V181" s="70">
        <v>48404</v>
      </c>
      <c r="W181" s="70">
        <v>0</v>
      </c>
      <c r="X181" s="70">
        <v>48404</v>
      </c>
      <c r="Y181" s="71" t="s">
        <v>6</v>
      </c>
    </row>
    <row r="182" spans="1:25" s="43" customFormat="1" ht="12" customHeight="1">
      <c r="A182">
        <v>178</v>
      </c>
      <c r="B182" s="95">
        <v>3</v>
      </c>
      <c r="C182" s="19">
        <v>0</v>
      </c>
      <c r="D182" s="19">
        <v>468391</v>
      </c>
      <c r="E182" s="19"/>
      <c r="F182" s="19">
        <v>461</v>
      </c>
      <c r="G182" s="19"/>
      <c r="H182" s="19"/>
      <c r="I182" s="19">
        <v>0</v>
      </c>
      <c r="J182" s="19"/>
      <c r="K182" s="19"/>
      <c r="L182" s="19"/>
      <c r="M182" s="19">
        <v>2060</v>
      </c>
      <c r="N182" s="70"/>
      <c r="O182" s="70"/>
      <c r="P182" s="70"/>
      <c r="Q182" s="70"/>
      <c r="R182" s="70"/>
      <c r="S182" s="70"/>
      <c r="T182" s="70"/>
      <c r="U182" s="70"/>
      <c r="V182" s="70">
        <v>60436</v>
      </c>
      <c r="W182" s="70">
        <v>0</v>
      </c>
      <c r="X182" s="70">
        <v>60436</v>
      </c>
      <c r="Y182" s="71" t="s">
        <v>6</v>
      </c>
    </row>
    <row r="183" spans="1:25" s="43" customFormat="1" ht="12" customHeight="1">
      <c r="A183">
        <v>179</v>
      </c>
      <c r="B183" s="95">
        <v>3</v>
      </c>
      <c r="C183" s="19">
        <v>2294</v>
      </c>
      <c r="D183" s="19">
        <v>1714893</v>
      </c>
      <c r="E183" s="19"/>
      <c r="F183" s="19">
        <v>620</v>
      </c>
      <c r="G183" s="19"/>
      <c r="H183" s="19"/>
      <c r="I183" s="19">
        <v>0</v>
      </c>
      <c r="J183" s="19"/>
      <c r="K183" s="19"/>
      <c r="L183" s="19"/>
      <c r="M183" s="19">
        <v>6473</v>
      </c>
      <c r="N183" s="70"/>
      <c r="O183" s="70"/>
      <c r="P183" s="70"/>
      <c r="Q183" s="70"/>
      <c r="R183" s="70"/>
      <c r="S183" s="70"/>
      <c r="T183" s="70"/>
      <c r="U183" s="70"/>
      <c r="V183" s="70">
        <v>158684</v>
      </c>
      <c r="W183" s="70">
        <v>24988</v>
      </c>
      <c r="X183" s="70">
        <v>183672</v>
      </c>
      <c r="Y183" s="71" t="s">
        <v>6</v>
      </c>
    </row>
    <row r="184" spans="1:25" s="43" customFormat="1">
      <c r="A184">
        <v>180</v>
      </c>
      <c r="B184" s="95">
        <v>3</v>
      </c>
      <c r="C184" s="19">
        <v>1812</v>
      </c>
      <c r="D184" s="19">
        <v>1675780</v>
      </c>
      <c r="E184" s="19"/>
      <c r="F184" s="19">
        <v>5038</v>
      </c>
      <c r="G184" s="19"/>
      <c r="H184" s="19"/>
      <c r="I184" s="19">
        <v>0</v>
      </c>
      <c r="J184" s="19"/>
      <c r="K184" s="19"/>
      <c r="L184" s="19">
        <v>0</v>
      </c>
      <c r="M184" s="19">
        <v>10758</v>
      </c>
      <c r="N184" s="70"/>
      <c r="O184" s="70"/>
      <c r="P184" s="70"/>
      <c r="Q184" s="70"/>
      <c r="R184" s="70"/>
      <c r="S184" s="70"/>
      <c r="T184" s="70"/>
      <c r="U184" s="70"/>
      <c r="V184" s="70">
        <v>229411</v>
      </c>
      <c r="W184" s="70">
        <v>0</v>
      </c>
      <c r="X184" s="70">
        <v>229411</v>
      </c>
      <c r="Y184" s="71" t="s">
        <v>5</v>
      </c>
    </row>
    <row r="185" spans="1:25" s="43" customFormat="1">
      <c r="A185">
        <v>181</v>
      </c>
      <c r="B185" s="95">
        <v>3</v>
      </c>
      <c r="C185" s="19"/>
      <c r="D185" s="19">
        <v>7150329</v>
      </c>
      <c r="E185" s="19"/>
      <c r="F185" s="19">
        <v>22381</v>
      </c>
      <c r="G185" s="19"/>
      <c r="H185" s="19"/>
      <c r="I185" s="19"/>
      <c r="J185" s="19"/>
      <c r="K185" s="19"/>
      <c r="L185" s="19"/>
      <c r="M185" s="19">
        <v>46785</v>
      </c>
      <c r="N185" s="70">
        <v>421931</v>
      </c>
      <c r="O185" s="70"/>
      <c r="P185" s="70">
        <v>250330</v>
      </c>
      <c r="Q185" s="70"/>
      <c r="R185" s="70"/>
      <c r="S185" s="70"/>
      <c r="T185" s="70"/>
      <c r="U185" s="70"/>
      <c r="V185" s="70">
        <v>672261</v>
      </c>
      <c r="W185" s="70">
        <v>288857</v>
      </c>
      <c r="X185" s="70">
        <v>961118</v>
      </c>
      <c r="Y185" s="71" t="s">
        <v>5</v>
      </c>
    </row>
    <row r="186" spans="1:25" s="43" customFormat="1" ht="12" customHeight="1">
      <c r="A186">
        <v>182</v>
      </c>
      <c r="B186" s="95">
        <v>3</v>
      </c>
      <c r="C186" s="19"/>
      <c r="D186" s="19">
        <v>396468</v>
      </c>
      <c r="E186" s="19"/>
      <c r="F186" s="19">
        <v>12794</v>
      </c>
      <c r="G186" s="19"/>
      <c r="H186" s="19"/>
      <c r="I186" s="19"/>
      <c r="J186" s="19"/>
      <c r="K186" s="19"/>
      <c r="L186" s="19"/>
      <c r="M186" s="19">
        <v>14147</v>
      </c>
      <c r="N186" s="70">
        <v>10639</v>
      </c>
      <c r="O186" s="70"/>
      <c r="P186" s="70">
        <v>150848</v>
      </c>
      <c r="Q186" s="70"/>
      <c r="R186" s="70"/>
      <c r="S186" s="70"/>
      <c r="T186" s="70"/>
      <c r="U186" s="70"/>
      <c r="V186" s="70">
        <v>161487</v>
      </c>
      <c r="W186" s="70"/>
      <c r="X186" s="70">
        <v>161487</v>
      </c>
      <c r="Y186" s="71" t="s">
        <v>8</v>
      </c>
    </row>
    <row r="187" spans="1:25" s="43" customFormat="1">
      <c r="A187">
        <v>183</v>
      </c>
      <c r="B187" s="95">
        <v>3</v>
      </c>
      <c r="C187" s="19"/>
      <c r="D187" s="19">
        <v>16137</v>
      </c>
      <c r="E187" s="19"/>
      <c r="F187" s="19"/>
      <c r="G187" s="19"/>
      <c r="H187" s="19"/>
      <c r="I187" s="19"/>
      <c r="J187" s="19"/>
      <c r="K187" s="19"/>
      <c r="L187" s="19"/>
      <c r="M187" s="19">
        <v>55.07</v>
      </c>
      <c r="N187" s="70"/>
      <c r="O187" s="70"/>
      <c r="P187" s="70"/>
      <c r="Q187" s="70"/>
      <c r="R187" s="70"/>
      <c r="S187" s="70"/>
      <c r="T187" s="70"/>
      <c r="U187" s="70"/>
      <c r="V187" s="70">
        <v>1328</v>
      </c>
      <c r="W187" s="70"/>
      <c r="X187" s="70">
        <v>1328</v>
      </c>
      <c r="Y187" s="71" t="s">
        <v>5</v>
      </c>
    </row>
    <row r="188" spans="1:25" s="43" customFormat="1" ht="12" customHeight="1">
      <c r="A188">
        <v>184</v>
      </c>
      <c r="B188" s="95">
        <v>3</v>
      </c>
      <c r="C188" s="19">
        <v>0</v>
      </c>
      <c r="D188" s="19">
        <v>3210135</v>
      </c>
      <c r="E188" s="19"/>
      <c r="F188" s="19"/>
      <c r="G188" s="19"/>
      <c r="H188" s="19">
        <v>3657</v>
      </c>
      <c r="I188" s="19"/>
      <c r="J188" s="19"/>
      <c r="K188" s="19"/>
      <c r="L188" s="19"/>
      <c r="M188" s="19">
        <v>13810</v>
      </c>
      <c r="N188" s="70">
        <v>253612</v>
      </c>
      <c r="O188" s="70">
        <v>0</v>
      </c>
      <c r="P188" s="70"/>
      <c r="Q188" s="70"/>
      <c r="R188" s="70"/>
      <c r="S188" s="70"/>
      <c r="T188" s="70"/>
      <c r="U188" s="70">
        <v>87702</v>
      </c>
      <c r="V188" s="70">
        <v>341314</v>
      </c>
      <c r="W188" s="70">
        <v>98000</v>
      </c>
      <c r="X188" s="70">
        <v>439314</v>
      </c>
      <c r="Y188" s="71" t="s">
        <v>131</v>
      </c>
    </row>
    <row r="189" spans="1:25" s="43" customFormat="1" ht="12" customHeight="1">
      <c r="A189">
        <v>185</v>
      </c>
      <c r="B189" s="95">
        <v>3</v>
      </c>
      <c r="C189" s="19"/>
      <c r="D189" s="19">
        <v>155352</v>
      </c>
      <c r="E189" s="19"/>
      <c r="F189" s="19"/>
      <c r="G189" s="19"/>
      <c r="H189" s="19"/>
      <c r="I189" s="19"/>
      <c r="J189" s="19"/>
      <c r="K189" s="19"/>
      <c r="L189" s="19"/>
      <c r="M189" s="19">
        <v>530</v>
      </c>
      <c r="N189" s="70"/>
      <c r="O189" s="70"/>
      <c r="P189" s="70"/>
      <c r="Q189" s="70"/>
      <c r="R189" s="70"/>
      <c r="S189" s="70"/>
      <c r="T189" s="70"/>
      <c r="U189" s="70"/>
      <c r="V189" s="70">
        <v>8499</v>
      </c>
      <c r="W189" s="70">
        <v>0</v>
      </c>
      <c r="X189" s="70">
        <v>8499</v>
      </c>
      <c r="Y189" s="71" t="s">
        <v>5</v>
      </c>
    </row>
    <row r="190" spans="1:25" s="43" customFormat="1">
      <c r="A190">
        <v>186</v>
      </c>
      <c r="B190" s="95">
        <v>3</v>
      </c>
      <c r="C190" s="19">
        <v>-840</v>
      </c>
      <c r="D190" s="19">
        <v>127507</v>
      </c>
      <c r="E190" s="19">
        <v>511</v>
      </c>
      <c r="F190" s="19">
        <v>988</v>
      </c>
      <c r="G190" s="19"/>
      <c r="H190" s="19"/>
      <c r="I190" s="19"/>
      <c r="J190" s="19"/>
      <c r="K190" s="19"/>
      <c r="L190" s="19"/>
      <c r="M190" s="19">
        <v>946</v>
      </c>
      <c r="N190" s="70"/>
      <c r="O190" s="70"/>
      <c r="P190" s="70"/>
      <c r="Q190" s="70"/>
      <c r="R190" s="70"/>
      <c r="S190" s="70"/>
      <c r="T190" s="70"/>
      <c r="U190" s="70"/>
      <c r="V190" s="70">
        <v>12953</v>
      </c>
      <c r="W190" s="70">
        <v>227570</v>
      </c>
      <c r="X190" s="70">
        <v>240523</v>
      </c>
      <c r="Y190" s="71" t="s">
        <v>8</v>
      </c>
    </row>
    <row r="191" spans="1:25" s="43" customFormat="1" ht="12" customHeight="1">
      <c r="A191">
        <v>187</v>
      </c>
      <c r="B191" s="95">
        <v>3</v>
      </c>
      <c r="C191" s="19">
        <v>2049</v>
      </c>
      <c r="D191" s="19">
        <v>726489</v>
      </c>
      <c r="E191" s="19"/>
      <c r="F191" s="19">
        <v>1540</v>
      </c>
      <c r="G191" s="19"/>
      <c r="H191" s="19"/>
      <c r="I191" s="19"/>
      <c r="J191" s="19"/>
      <c r="K191" s="19"/>
      <c r="L191" s="19"/>
      <c r="M191" s="19">
        <v>4020</v>
      </c>
      <c r="N191" s="70"/>
      <c r="O191" s="70"/>
      <c r="P191" s="70"/>
      <c r="Q191" s="70"/>
      <c r="R191" s="70"/>
      <c r="S191" s="70"/>
      <c r="T191" s="70"/>
      <c r="U191" s="70"/>
      <c r="V191" s="70">
        <v>89954</v>
      </c>
      <c r="W191" s="70"/>
      <c r="X191" s="70">
        <v>89954</v>
      </c>
      <c r="Y191" s="71" t="s">
        <v>8</v>
      </c>
    </row>
    <row r="192" spans="1:25" s="43" customFormat="1">
      <c r="A192">
        <v>188</v>
      </c>
      <c r="B192" s="95">
        <v>3</v>
      </c>
      <c r="C192" s="19">
        <v>15</v>
      </c>
      <c r="D192" s="19">
        <v>265306</v>
      </c>
      <c r="E192" s="19"/>
      <c r="F192" s="19">
        <v>2417</v>
      </c>
      <c r="G192" s="19"/>
      <c r="H192" s="19"/>
      <c r="I192" s="19">
        <v>326</v>
      </c>
      <c r="J192" s="19"/>
      <c r="K192" s="19"/>
      <c r="L192" s="19"/>
      <c r="M192" s="19">
        <v>3323</v>
      </c>
      <c r="N192" s="70">
        <v>13443</v>
      </c>
      <c r="O192" s="70">
        <v>250</v>
      </c>
      <c r="P192" s="70">
        <v>25431</v>
      </c>
      <c r="Q192" s="70">
        <v>2982</v>
      </c>
      <c r="R192" s="70"/>
      <c r="S192" s="70"/>
      <c r="T192" s="70"/>
      <c r="U192" s="70"/>
      <c r="V192" s="70">
        <v>42105</v>
      </c>
      <c r="W192" s="70"/>
      <c r="X192" s="70">
        <v>42105</v>
      </c>
      <c r="Y192" s="71" t="s">
        <v>8</v>
      </c>
    </row>
    <row r="193" spans="1:25" s="43" customFormat="1" ht="12" customHeight="1">
      <c r="A193">
        <v>189</v>
      </c>
      <c r="B193" s="95">
        <v>3</v>
      </c>
      <c r="C193" s="19"/>
      <c r="D193" s="19">
        <v>49802</v>
      </c>
      <c r="E193" s="19"/>
      <c r="F193" s="19">
        <v>19</v>
      </c>
      <c r="G193" s="19"/>
      <c r="H193" s="19"/>
      <c r="I193" s="19"/>
      <c r="J193" s="19"/>
      <c r="K193" s="19"/>
      <c r="L193" s="19"/>
      <c r="M193" s="19">
        <v>189</v>
      </c>
      <c r="N193" s="70">
        <v>5889</v>
      </c>
      <c r="O193" s="70"/>
      <c r="P193" s="70">
        <v>240</v>
      </c>
      <c r="Q193" s="70"/>
      <c r="R193" s="70"/>
      <c r="S193" s="70"/>
      <c r="T193" s="70"/>
      <c r="U193" s="70"/>
      <c r="V193" s="70">
        <v>6129</v>
      </c>
      <c r="W193" s="70"/>
      <c r="X193" s="70">
        <v>6129</v>
      </c>
      <c r="Y193" s="71" t="s">
        <v>5</v>
      </c>
    </row>
    <row r="194" spans="1:25" s="43" customFormat="1" ht="12" customHeight="1">
      <c r="A194">
        <v>190</v>
      </c>
      <c r="B194" s="95">
        <v>3</v>
      </c>
      <c r="C194" s="19">
        <v>-902</v>
      </c>
      <c r="D194" s="19">
        <v>290912</v>
      </c>
      <c r="E194" s="19">
        <v>1111</v>
      </c>
      <c r="F194" s="19">
        <v>1284</v>
      </c>
      <c r="G194" s="19"/>
      <c r="H194" s="19"/>
      <c r="I194" s="19"/>
      <c r="J194" s="19"/>
      <c r="K194" s="19"/>
      <c r="L194" s="19"/>
      <c r="M194" s="19">
        <v>3388</v>
      </c>
      <c r="N194" s="70"/>
      <c r="O194" s="70"/>
      <c r="P194" s="70"/>
      <c r="Q194" s="70"/>
      <c r="R194" s="70"/>
      <c r="S194" s="70"/>
      <c r="T194" s="70"/>
      <c r="U194" s="70"/>
      <c r="V194" s="70">
        <v>69892</v>
      </c>
      <c r="W194" s="70">
        <v>22756</v>
      </c>
      <c r="X194" s="70">
        <v>92648</v>
      </c>
      <c r="Y194" s="71" t="s">
        <v>8</v>
      </c>
    </row>
    <row r="195" spans="1:25" s="43" customFormat="1">
      <c r="A195">
        <v>191</v>
      </c>
      <c r="B195" s="95">
        <v>3</v>
      </c>
      <c r="C195" s="19"/>
      <c r="D195" s="19">
        <v>14035</v>
      </c>
      <c r="E195" s="19">
        <v>670</v>
      </c>
      <c r="F195" s="19"/>
      <c r="G195" s="19"/>
      <c r="H195" s="19"/>
      <c r="I195" s="19"/>
      <c r="J195" s="19"/>
      <c r="K195" s="19"/>
      <c r="L195" s="19"/>
      <c r="M195" s="19">
        <v>718</v>
      </c>
      <c r="N195" s="70">
        <v>1298</v>
      </c>
      <c r="O195" s="70"/>
      <c r="P195" s="70"/>
      <c r="Q195" s="70"/>
      <c r="R195" s="70">
        <v>8227</v>
      </c>
      <c r="S195" s="70"/>
      <c r="T195" s="70"/>
      <c r="U195" s="70"/>
      <c r="V195" s="70">
        <v>9525</v>
      </c>
      <c r="W195" s="70"/>
      <c r="X195" s="70">
        <v>9525</v>
      </c>
      <c r="Y195" s="71" t="s">
        <v>5</v>
      </c>
    </row>
    <row r="196" spans="1:25" s="43" customFormat="1" ht="12" customHeight="1">
      <c r="A196">
        <v>192</v>
      </c>
      <c r="B196" s="95">
        <v>3</v>
      </c>
      <c r="C196" s="19"/>
      <c r="D196" s="19">
        <v>485809</v>
      </c>
      <c r="E196" s="19"/>
      <c r="F196" s="19">
        <v>2158</v>
      </c>
      <c r="G196" s="19"/>
      <c r="H196" s="19"/>
      <c r="I196" s="19">
        <v>4</v>
      </c>
      <c r="J196" s="19"/>
      <c r="K196" s="19"/>
      <c r="L196" s="19"/>
      <c r="M196" s="19">
        <v>3816.0661169999998</v>
      </c>
      <c r="N196" s="70"/>
      <c r="O196" s="70"/>
      <c r="P196" s="70"/>
      <c r="Q196" s="70"/>
      <c r="R196" s="70"/>
      <c r="S196" s="70"/>
      <c r="T196" s="70"/>
      <c r="U196" s="70"/>
      <c r="V196" s="70">
        <v>64039</v>
      </c>
      <c r="W196" s="70"/>
      <c r="X196" s="70">
        <v>64039</v>
      </c>
      <c r="Y196" s="71" t="s">
        <v>5</v>
      </c>
    </row>
    <row r="197" spans="1:25" s="43" customFormat="1" ht="12" customHeight="1">
      <c r="A197">
        <v>193</v>
      </c>
      <c r="B197" s="95">
        <v>3</v>
      </c>
      <c r="C197" s="19">
        <v>2394</v>
      </c>
      <c r="D197" s="19">
        <v>4844054</v>
      </c>
      <c r="E197" s="19"/>
      <c r="F197" s="19"/>
      <c r="G197" s="19"/>
      <c r="H197" s="19"/>
      <c r="I197" s="19"/>
      <c r="J197" s="19"/>
      <c r="K197" s="19"/>
      <c r="L197" s="19"/>
      <c r="M197" s="19">
        <v>16533</v>
      </c>
      <c r="N197" s="70"/>
      <c r="O197" s="70"/>
      <c r="P197" s="70"/>
      <c r="Q197" s="70"/>
      <c r="R197" s="70"/>
      <c r="S197" s="70"/>
      <c r="T197" s="70"/>
      <c r="U197" s="70"/>
      <c r="V197" s="70">
        <v>557557</v>
      </c>
      <c r="W197" s="70"/>
      <c r="X197" s="70">
        <v>557557</v>
      </c>
      <c r="Y197" s="71" t="s">
        <v>5</v>
      </c>
    </row>
    <row r="198" spans="1:25" s="43" customFormat="1" ht="12" customHeight="1">
      <c r="A198">
        <v>194</v>
      </c>
      <c r="B198" s="95">
        <v>3</v>
      </c>
      <c r="C198" s="19">
        <v>-217</v>
      </c>
      <c r="D198" s="19">
        <v>1979094</v>
      </c>
      <c r="E198" s="19"/>
      <c r="F198" s="19"/>
      <c r="G198" s="19"/>
      <c r="H198" s="19"/>
      <c r="I198" s="19"/>
      <c r="J198" s="19"/>
      <c r="K198" s="19"/>
      <c r="L198" s="19"/>
      <c r="M198" s="19">
        <v>6755</v>
      </c>
      <c r="N198" s="70"/>
      <c r="O198" s="70"/>
      <c r="P198" s="70"/>
      <c r="Q198" s="70"/>
      <c r="R198" s="70"/>
      <c r="S198" s="70"/>
      <c r="T198" s="70"/>
      <c r="U198" s="70"/>
      <c r="V198" s="70">
        <v>219686</v>
      </c>
      <c r="W198" s="70"/>
      <c r="X198" s="70">
        <v>219686</v>
      </c>
      <c r="Y198" s="71" t="s">
        <v>5</v>
      </c>
    </row>
    <row r="199" spans="1:25" s="43" customFormat="1">
      <c r="A199">
        <v>195</v>
      </c>
      <c r="B199" s="95">
        <v>4</v>
      </c>
      <c r="C199" s="19">
        <v>723</v>
      </c>
      <c r="D199" s="19">
        <v>800726</v>
      </c>
      <c r="E199" s="19"/>
      <c r="F199" s="19">
        <v>4100.7</v>
      </c>
      <c r="G199" s="19"/>
      <c r="H199" s="19"/>
      <c r="I199" s="19">
        <v>426</v>
      </c>
      <c r="J199" s="19"/>
      <c r="K199" s="19"/>
      <c r="L199" s="19"/>
      <c r="M199" s="19">
        <v>6890.3778380000003</v>
      </c>
      <c r="N199" s="70">
        <v>37885</v>
      </c>
      <c r="O199" s="70">
        <v>5107</v>
      </c>
      <c r="P199" s="70">
        <v>16567</v>
      </c>
      <c r="Q199" s="70">
        <v>1130</v>
      </c>
      <c r="R199" s="70"/>
      <c r="S199" s="70"/>
      <c r="T199" s="70"/>
      <c r="U199" s="70"/>
      <c r="V199" s="70">
        <v>60689</v>
      </c>
      <c r="W199" s="70">
        <v>58948</v>
      </c>
      <c r="X199" s="70">
        <v>119637</v>
      </c>
      <c r="Y199" s="71" t="s">
        <v>5</v>
      </c>
    </row>
    <row r="200" spans="1:25" s="43" customFormat="1">
      <c r="A200">
        <v>196</v>
      </c>
      <c r="B200" s="95">
        <v>4</v>
      </c>
      <c r="C200" s="19"/>
      <c r="D200" s="19">
        <v>3810679</v>
      </c>
      <c r="E200" s="19"/>
      <c r="F200" s="19">
        <v>44389</v>
      </c>
      <c r="G200" s="19"/>
      <c r="H200" s="19"/>
      <c r="I200" s="19"/>
      <c r="J200" s="19"/>
      <c r="K200" s="19"/>
      <c r="L200" s="19"/>
      <c r="M200" s="19">
        <v>57394.847427000001</v>
      </c>
      <c r="N200" s="70"/>
      <c r="O200" s="70"/>
      <c r="P200" s="70"/>
      <c r="Q200" s="70"/>
      <c r="R200" s="70"/>
      <c r="S200" s="70"/>
      <c r="T200" s="70"/>
      <c r="U200" s="70"/>
      <c r="V200" s="70">
        <v>400865</v>
      </c>
      <c r="W200" s="70"/>
      <c r="X200" s="70">
        <v>400865</v>
      </c>
      <c r="Y200" s="71" t="s">
        <v>6</v>
      </c>
    </row>
    <row r="201" spans="1:25" s="43" customFormat="1" ht="12" customHeight="1">
      <c r="A201">
        <v>197</v>
      </c>
      <c r="B201" s="95">
        <v>4</v>
      </c>
      <c r="C201" s="19">
        <v>1060</v>
      </c>
      <c r="D201" s="19">
        <v>1025795</v>
      </c>
      <c r="E201" s="19"/>
      <c r="F201" s="19">
        <v>2971</v>
      </c>
      <c r="G201" s="19"/>
      <c r="H201" s="19"/>
      <c r="I201" s="19">
        <v>2020</v>
      </c>
      <c r="J201" s="19"/>
      <c r="K201" s="19"/>
      <c r="L201" s="19"/>
      <c r="M201" s="19">
        <v>6472.0383349999993</v>
      </c>
      <c r="N201" s="70">
        <v>123095</v>
      </c>
      <c r="O201" s="70">
        <v>5300</v>
      </c>
      <c r="P201" s="70">
        <v>16339</v>
      </c>
      <c r="Q201" s="70">
        <v>4040</v>
      </c>
      <c r="R201" s="70"/>
      <c r="S201" s="70"/>
      <c r="T201" s="70"/>
      <c r="U201" s="70"/>
      <c r="V201" s="70">
        <v>148774</v>
      </c>
      <c r="W201" s="70">
        <v>34752</v>
      </c>
      <c r="X201" s="70">
        <v>183526</v>
      </c>
      <c r="Y201" s="71" t="s">
        <v>5</v>
      </c>
    </row>
    <row r="202" spans="1:25" s="43" customFormat="1" ht="12" customHeight="1">
      <c r="A202">
        <v>198</v>
      </c>
      <c r="B202" s="95">
        <v>4</v>
      </c>
      <c r="C202" s="19"/>
      <c r="D202" s="19">
        <v>558451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70"/>
      <c r="O202" s="70"/>
      <c r="P202" s="70"/>
      <c r="Q202" s="70"/>
      <c r="R202" s="70"/>
      <c r="S202" s="70"/>
      <c r="T202" s="70"/>
      <c r="U202" s="70"/>
      <c r="V202" s="70">
        <v>98031</v>
      </c>
      <c r="W202" s="70">
        <v>33598</v>
      </c>
      <c r="X202" s="70">
        <v>131629</v>
      </c>
      <c r="Y202" s="71" t="s">
        <v>5</v>
      </c>
    </row>
    <row r="203" spans="1:25" s="43" customFormat="1" ht="12" customHeight="1">
      <c r="A203">
        <v>199</v>
      </c>
      <c r="B203" s="95">
        <v>4</v>
      </c>
      <c r="C203" s="19">
        <v>3784</v>
      </c>
      <c r="D203" s="19">
        <v>1717666</v>
      </c>
      <c r="E203" s="19"/>
      <c r="F203" s="19">
        <v>13753.6</v>
      </c>
      <c r="G203" s="19"/>
      <c r="H203" s="19"/>
      <c r="I203" s="19"/>
      <c r="J203" s="19"/>
      <c r="K203" s="19"/>
      <c r="L203" s="19"/>
      <c r="M203" s="19">
        <v>19616</v>
      </c>
      <c r="N203" s="70"/>
      <c r="O203" s="70"/>
      <c r="P203" s="70"/>
      <c r="Q203" s="70"/>
      <c r="R203" s="70"/>
      <c r="S203" s="70"/>
      <c r="T203" s="70"/>
      <c r="U203" s="70"/>
      <c r="V203" s="70">
        <v>387014</v>
      </c>
      <c r="W203" s="70"/>
      <c r="X203" s="70">
        <v>387014</v>
      </c>
      <c r="Y203" s="71" t="s">
        <v>5</v>
      </c>
    </row>
    <row r="204" spans="1:25" s="43" customFormat="1" ht="12" customHeight="1">
      <c r="A204">
        <v>200</v>
      </c>
      <c r="B204" s="95">
        <v>4</v>
      </c>
      <c r="C204" s="19">
        <v>2058</v>
      </c>
      <c r="D204" s="19">
        <v>1555368</v>
      </c>
      <c r="E204" s="19"/>
      <c r="F204" s="19"/>
      <c r="G204" s="19"/>
      <c r="H204" s="19"/>
      <c r="I204" s="19"/>
      <c r="J204" s="19"/>
      <c r="K204" s="19"/>
      <c r="L204" s="19"/>
      <c r="M204" s="19">
        <v>5308.4709839999996</v>
      </c>
      <c r="N204" s="70">
        <v>160002</v>
      </c>
      <c r="O204" s="70">
        <v>23053</v>
      </c>
      <c r="P204" s="70"/>
      <c r="Q204" s="70"/>
      <c r="R204" s="70"/>
      <c r="S204" s="70"/>
      <c r="T204" s="70"/>
      <c r="U204" s="70"/>
      <c r="V204" s="70">
        <v>183055</v>
      </c>
      <c r="W204" s="70"/>
      <c r="X204" s="70">
        <v>183055</v>
      </c>
      <c r="Y204" s="71" t="s">
        <v>8</v>
      </c>
    </row>
    <row r="205" spans="1:25" s="43" customFormat="1" ht="12" customHeight="1">
      <c r="A205">
        <v>201</v>
      </c>
      <c r="B205" s="95">
        <v>4</v>
      </c>
      <c r="C205" s="19"/>
      <c r="D205" s="19">
        <v>333381</v>
      </c>
      <c r="E205" s="19"/>
      <c r="F205" s="19"/>
      <c r="G205" s="19"/>
      <c r="H205" s="19"/>
      <c r="I205" s="19"/>
      <c r="J205" s="19"/>
      <c r="K205" s="19"/>
      <c r="L205" s="19"/>
      <c r="M205" s="19">
        <v>1138</v>
      </c>
      <c r="N205" s="70"/>
      <c r="O205" s="70"/>
      <c r="P205" s="70"/>
      <c r="Q205" s="70"/>
      <c r="R205" s="70"/>
      <c r="S205" s="70"/>
      <c r="T205" s="70"/>
      <c r="U205" s="70"/>
      <c r="V205" s="70">
        <v>32303</v>
      </c>
      <c r="W205" s="70">
        <v>0</v>
      </c>
      <c r="X205" s="70">
        <v>32303</v>
      </c>
      <c r="Y205" s="71" t="s">
        <v>124</v>
      </c>
    </row>
    <row r="206" spans="1:25" s="43" customFormat="1" ht="12" customHeight="1">
      <c r="A206">
        <v>202</v>
      </c>
      <c r="B206" s="71">
        <v>4</v>
      </c>
      <c r="C206" s="19"/>
      <c r="D206" s="19">
        <v>51311</v>
      </c>
      <c r="E206" s="19"/>
      <c r="F206" s="19"/>
      <c r="G206" s="19"/>
      <c r="H206" s="19"/>
      <c r="I206" s="19"/>
      <c r="J206" s="19"/>
      <c r="K206" s="19"/>
      <c r="L206" s="19"/>
      <c r="M206" s="19">
        <v>175</v>
      </c>
      <c r="N206" s="70"/>
      <c r="O206" s="70"/>
      <c r="P206" s="70"/>
      <c r="Q206" s="70"/>
      <c r="R206" s="70"/>
      <c r="S206" s="70"/>
      <c r="T206" s="70"/>
      <c r="U206" s="70"/>
      <c r="V206" s="70">
        <v>5884</v>
      </c>
      <c r="W206" s="70"/>
      <c r="X206" s="70">
        <v>52528</v>
      </c>
      <c r="Y206" s="71" t="s">
        <v>5</v>
      </c>
    </row>
    <row r="207" spans="1:25" s="43" customFormat="1" ht="12" customHeight="1">
      <c r="A207">
        <v>203</v>
      </c>
      <c r="B207" s="95">
        <v>4</v>
      </c>
      <c r="C207" s="19"/>
      <c r="D207" s="19">
        <v>286991</v>
      </c>
      <c r="E207" s="19"/>
      <c r="F207" s="19">
        <v>977</v>
      </c>
      <c r="G207" s="19"/>
      <c r="H207" s="19"/>
      <c r="I207" s="19"/>
      <c r="J207" s="19"/>
      <c r="K207" s="19"/>
      <c r="L207" s="19"/>
      <c r="M207" s="19">
        <v>1956</v>
      </c>
      <c r="N207" s="70"/>
      <c r="O207" s="70"/>
      <c r="P207" s="70"/>
      <c r="Q207" s="70"/>
      <c r="R207" s="70"/>
      <c r="S207" s="70"/>
      <c r="T207" s="70"/>
      <c r="U207" s="70"/>
      <c r="V207" s="70">
        <v>37033</v>
      </c>
      <c r="W207" s="70"/>
      <c r="X207" s="70">
        <v>37033</v>
      </c>
      <c r="Y207" s="71" t="s">
        <v>5</v>
      </c>
    </row>
    <row r="208" spans="1:25" s="43" customFormat="1" ht="12" customHeight="1">
      <c r="A208">
        <v>204</v>
      </c>
      <c r="B208" s="95">
        <v>4</v>
      </c>
      <c r="C208" s="19"/>
      <c r="D208" s="19">
        <v>295957</v>
      </c>
      <c r="E208" s="19"/>
      <c r="F208" s="19">
        <v>100405</v>
      </c>
      <c r="G208" s="19"/>
      <c r="H208" s="19"/>
      <c r="I208" s="19"/>
      <c r="J208" s="19"/>
      <c r="K208" s="19"/>
      <c r="L208" s="19"/>
      <c r="M208" s="19">
        <v>101415</v>
      </c>
      <c r="N208" s="70">
        <v>10058</v>
      </c>
      <c r="O208" s="70"/>
      <c r="P208" s="70">
        <v>771154</v>
      </c>
      <c r="Q208" s="70"/>
      <c r="R208" s="70"/>
      <c r="S208" s="70"/>
      <c r="T208" s="70"/>
      <c r="U208" s="70"/>
      <c r="V208" s="70">
        <v>781212</v>
      </c>
      <c r="W208" s="70">
        <v>32100</v>
      </c>
      <c r="X208" s="70">
        <v>813312</v>
      </c>
      <c r="Y208" s="71" t="s">
        <v>6</v>
      </c>
    </row>
    <row r="209" spans="1:25" s="43" customFormat="1" ht="12" customHeight="1">
      <c r="A209">
        <v>205</v>
      </c>
      <c r="B209" s="95">
        <v>4</v>
      </c>
      <c r="C209" s="19"/>
      <c r="D209" s="19">
        <v>180171</v>
      </c>
      <c r="E209" s="19"/>
      <c r="F209" s="19">
        <v>0</v>
      </c>
      <c r="G209" s="19"/>
      <c r="H209" s="19"/>
      <c r="I209" s="19"/>
      <c r="J209" s="19"/>
      <c r="K209" s="19"/>
      <c r="L209" s="19"/>
      <c r="M209" s="19">
        <v>724</v>
      </c>
      <c r="N209" s="70" t="s">
        <v>125</v>
      </c>
      <c r="O209" s="70"/>
      <c r="P209" s="70" t="s">
        <v>125</v>
      </c>
      <c r="Q209" s="70"/>
      <c r="R209" s="70"/>
      <c r="S209" s="70"/>
      <c r="T209" s="70"/>
      <c r="U209" s="70"/>
      <c r="V209" s="70">
        <v>8476</v>
      </c>
      <c r="W209" s="70">
        <v>6420</v>
      </c>
      <c r="X209" s="70">
        <v>14896</v>
      </c>
      <c r="Y209" s="71" t="s">
        <v>6</v>
      </c>
    </row>
    <row r="210" spans="1:25" s="43" customFormat="1" ht="12" customHeight="1">
      <c r="A210">
        <v>206</v>
      </c>
      <c r="B210" s="95">
        <v>4</v>
      </c>
      <c r="C210" s="19"/>
      <c r="D210" s="19">
        <v>967433</v>
      </c>
      <c r="E210" s="19"/>
      <c r="F210" s="19">
        <v>919</v>
      </c>
      <c r="G210" s="19"/>
      <c r="H210" s="19"/>
      <c r="I210" s="19"/>
      <c r="J210" s="19"/>
      <c r="K210" s="19"/>
      <c r="L210" s="19"/>
      <c r="M210" s="19">
        <v>2554</v>
      </c>
      <c r="N210" s="70" t="s">
        <v>125</v>
      </c>
      <c r="O210" s="70"/>
      <c r="P210" s="70"/>
      <c r="Q210" s="70"/>
      <c r="R210" s="70"/>
      <c r="S210" s="70"/>
      <c r="T210" s="70"/>
      <c r="U210" s="70"/>
      <c r="V210" s="70">
        <v>30617</v>
      </c>
      <c r="W210" s="70">
        <v>6669</v>
      </c>
      <c r="X210" s="70">
        <v>37286</v>
      </c>
      <c r="Y210" s="71" t="s">
        <v>6</v>
      </c>
    </row>
    <row r="211" spans="1:25" s="43" customFormat="1">
      <c r="A211">
        <v>207</v>
      </c>
      <c r="B211" s="95">
        <v>4</v>
      </c>
      <c r="C211" s="19"/>
      <c r="D211" s="19">
        <v>20237</v>
      </c>
      <c r="E211" s="19"/>
      <c r="F211" s="19"/>
      <c r="G211" s="19"/>
      <c r="H211" s="19"/>
      <c r="I211" s="19"/>
      <c r="J211" s="19"/>
      <c r="K211" s="19"/>
      <c r="L211" s="19"/>
      <c r="M211" s="19">
        <v>69</v>
      </c>
      <c r="N211" s="70"/>
      <c r="O211" s="70"/>
      <c r="P211" s="70"/>
      <c r="Q211" s="70"/>
      <c r="R211" s="70"/>
      <c r="S211" s="70"/>
      <c r="T211" s="70"/>
      <c r="U211" s="70"/>
      <c r="V211" s="70">
        <v>772</v>
      </c>
      <c r="W211" s="70"/>
      <c r="X211" s="70">
        <v>772</v>
      </c>
      <c r="Y211" s="71" t="s">
        <v>5</v>
      </c>
    </row>
    <row r="212" spans="1:25" s="43" customFormat="1" ht="12" customHeight="1">
      <c r="A212">
        <v>208</v>
      </c>
      <c r="B212" s="95">
        <v>4</v>
      </c>
      <c r="C212" s="19">
        <v>403</v>
      </c>
      <c r="D212" s="19">
        <v>188875</v>
      </c>
      <c r="E212" s="19"/>
      <c r="F212" s="19">
        <v>520.5</v>
      </c>
      <c r="G212" s="19"/>
      <c r="H212" s="19"/>
      <c r="I212" s="19"/>
      <c r="J212" s="19"/>
      <c r="K212" s="19"/>
      <c r="L212" s="19"/>
      <c r="M212" s="19">
        <v>1165.130375</v>
      </c>
      <c r="N212" s="70"/>
      <c r="O212" s="70"/>
      <c r="P212" s="70"/>
      <c r="Q212" s="70"/>
      <c r="R212" s="70"/>
      <c r="S212" s="70"/>
      <c r="T212" s="70"/>
      <c r="U212" s="70"/>
      <c r="V212" s="70">
        <v>12378</v>
      </c>
      <c r="W212" s="70"/>
      <c r="X212" s="70">
        <v>12378</v>
      </c>
      <c r="Y212" s="71" t="s">
        <v>5</v>
      </c>
    </row>
    <row r="213" spans="1:25" s="43" customFormat="1" ht="12" customHeight="1">
      <c r="A213">
        <v>209</v>
      </c>
      <c r="B213" s="95">
        <v>4</v>
      </c>
      <c r="C213" s="19">
        <v>570</v>
      </c>
      <c r="D213" s="19">
        <v>195530</v>
      </c>
      <c r="E213" s="19"/>
      <c r="F213" s="19">
        <v>64</v>
      </c>
      <c r="G213" s="19"/>
      <c r="H213" s="19"/>
      <c r="I213" s="19"/>
      <c r="J213" s="19"/>
      <c r="K213" s="19"/>
      <c r="L213" s="19"/>
      <c r="M213" s="19"/>
      <c r="N213" s="70"/>
      <c r="O213" s="70"/>
      <c r="P213" s="70"/>
      <c r="Q213" s="70"/>
      <c r="R213" s="70"/>
      <c r="S213" s="70"/>
      <c r="T213" s="70"/>
      <c r="U213" s="70"/>
      <c r="V213" s="70">
        <v>11535</v>
      </c>
      <c r="W213" s="70"/>
      <c r="X213" s="70">
        <v>11535</v>
      </c>
      <c r="Y213" s="71" t="s">
        <v>5</v>
      </c>
    </row>
    <row r="214" spans="1:25" s="43" customFormat="1" ht="12" customHeight="1">
      <c r="A214">
        <v>210</v>
      </c>
      <c r="B214" s="95">
        <v>4</v>
      </c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>
        <v>1354</v>
      </c>
      <c r="N214" s="70"/>
      <c r="O214" s="70"/>
      <c r="P214" s="70"/>
      <c r="Q214" s="70"/>
      <c r="R214" s="70"/>
      <c r="S214" s="70"/>
      <c r="T214" s="70"/>
      <c r="U214" s="70"/>
      <c r="V214" s="70">
        <v>14507</v>
      </c>
      <c r="W214" s="70"/>
      <c r="X214" s="70">
        <v>14507</v>
      </c>
      <c r="Y214" s="71" t="s">
        <v>5</v>
      </c>
    </row>
    <row r="215" spans="1:25" s="43" customFormat="1" ht="12" customHeight="1">
      <c r="A215">
        <v>211</v>
      </c>
      <c r="B215" s="95">
        <v>4</v>
      </c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70"/>
      <c r="O215" s="70"/>
      <c r="P215" s="70"/>
      <c r="Q215" s="70"/>
      <c r="R215" s="70"/>
      <c r="S215" s="70"/>
      <c r="T215" s="70"/>
      <c r="U215" s="70"/>
      <c r="V215" s="70">
        <v>0</v>
      </c>
      <c r="W215" s="70"/>
      <c r="X215" s="70">
        <v>0</v>
      </c>
      <c r="Y215" s="71" t="s">
        <v>6</v>
      </c>
    </row>
    <row r="216" spans="1:25" s="43" customFormat="1" ht="15" customHeight="1">
      <c r="A216">
        <v>212</v>
      </c>
      <c r="B216" s="95">
        <v>4</v>
      </c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70"/>
      <c r="O216" s="70"/>
      <c r="P216" s="70"/>
      <c r="Q216" s="70"/>
      <c r="R216" s="70"/>
      <c r="S216" s="70"/>
      <c r="T216" s="70"/>
      <c r="U216" s="70"/>
      <c r="V216" s="70">
        <v>0</v>
      </c>
      <c r="W216" s="70"/>
      <c r="X216" s="70">
        <v>0</v>
      </c>
      <c r="Y216" s="71" t="s">
        <v>6</v>
      </c>
    </row>
    <row r="217" spans="1:25" s="43" customFormat="1">
      <c r="A217">
        <v>213</v>
      </c>
      <c r="B217" s="95">
        <v>4</v>
      </c>
      <c r="C217" s="19"/>
      <c r="D217" s="19">
        <v>288138</v>
      </c>
      <c r="E217" s="19">
        <v>5746</v>
      </c>
      <c r="F217" s="19">
        <v>2225</v>
      </c>
      <c r="G217" s="19"/>
      <c r="H217" s="19"/>
      <c r="I217" s="19"/>
      <c r="J217" s="19"/>
      <c r="K217" s="19"/>
      <c r="L217" s="19"/>
      <c r="M217" s="19">
        <v>8955</v>
      </c>
      <c r="N217" s="70"/>
      <c r="O217" s="70"/>
      <c r="P217" s="70"/>
      <c r="Q217" s="70"/>
      <c r="R217" s="70"/>
      <c r="S217" s="70"/>
      <c r="T217" s="70"/>
      <c r="U217" s="70"/>
      <c r="V217" s="70">
        <v>59579</v>
      </c>
      <c r="W217" s="70"/>
      <c r="X217" s="70">
        <v>59579</v>
      </c>
      <c r="Y217" s="71" t="s">
        <v>5</v>
      </c>
    </row>
    <row r="218" spans="1:25" s="43" customFormat="1">
      <c r="A218">
        <v>214</v>
      </c>
      <c r="B218" s="95">
        <v>4</v>
      </c>
      <c r="C218" s="19"/>
      <c r="D218" s="19">
        <v>-293338</v>
      </c>
      <c r="E218" s="19">
        <v>15451</v>
      </c>
      <c r="F218" s="19"/>
      <c r="G218" s="19"/>
      <c r="H218" s="19"/>
      <c r="I218" s="19"/>
      <c r="J218" s="19"/>
      <c r="K218" s="19"/>
      <c r="L218" s="19" t="s">
        <v>120</v>
      </c>
      <c r="M218" s="19">
        <v>14449</v>
      </c>
      <c r="N218" s="70">
        <v>-16871</v>
      </c>
      <c r="O218" s="70" t="s">
        <v>120</v>
      </c>
      <c r="P218" s="70" t="s">
        <v>120</v>
      </c>
      <c r="Q218" s="70"/>
      <c r="R218" s="70"/>
      <c r="S218" s="70" t="s">
        <v>120</v>
      </c>
      <c r="T218" s="70">
        <v>161425</v>
      </c>
      <c r="U218" s="70"/>
      <c r="V218" s="70">
        <v>144554</v>
      </c>
      <c r="W218" s="70" t="s">
        <v>120</v>
      </c>
      <c r="X218" s="70">
        <v>144554</v>
      </c>
      <c r="Y218" s="71" t="s">
        <v>6</v>
      </c>
    </row>
    <row r="219" spans="1:25" s="43" customFormat="1">
      <c r="A219">
        <v>215</v>
      </c>
      <c r="B219" s="95">
        <v>4</v>
      </c>
      <c r="C219" s="19">
        <v>-40</v>
      </c>
      <c r="D219" s="19">
        <v>-13493</v>
      </c>
      <c r="E219" s="19"/>
      <c r="F219" s="19">
        <v>28389.300000000003</v>
      </c>
      <c r="G219" s="19"/>
      <c r="H219" s="19"/>
      <c r="I219" s="19"/>
      <c r="J219" s="19"/>
      <c r="K219" s="19"/>
      <c r="L219" s="19"/>
      <c r="M219" s="19">
        <v>28343</v>
      </c>
      <c r="N219" s="70"/>
      <c r="O219" s="70"/>
      <c r="P219" s="70"/>
      <c r="Q219" s="70"/>
      <c r="R219" s="70"/>
      <c r="S219" s="70"/>
      <c r="T219" s="70"/>
      <c r="U219" s="70"/>
      <c r="V219" s="70">
        <v>235561</v>
      </c>
      <c r="W219" s="70"/>
      <c r="X219" s="70">
        <v>235561</v>
      </c>
      <c r="Y219" s="71" t="s">
        <v>5</v>
      </c>
    </row>
    <row r="220" spans="1:25" s="43" customFormat="1">
      <c r="A220">
        <v>216</v>
      </c>
      <c r="B220" s="95">
        <v>4</v>
      </c>
      <c r="C220" s="19"/>
      <c r="D220" s="19"/>
      <c r="E220" s="19"/>
      <c r="F220" s="19">
        <v>330.20000000000005</v>
      </c>
      <c r="G220" s="19"/>
      <c r="H220" s="19"/>
      <c r="I220" s="19"/>
      <c r="J220" s="19"/>
      <c r="K220" s="19"/>
      <c r="L220" s="19"/>
      <c r="M220" s="19">
        <v>330</v>
      </c>
      <c r="N220" s="70"/>
      <c r="O220" s="70"/>
      <c r="P220" s="70"/>
      <c r="Q220" s="70"/>
      <c r="R220" s="70"/>
      <c r="S220" s="70"/>
      <c r="T220" s="70"/>
      <c r="U220" s="70"/>
      <c r="V220" s="70">
        <v>2750</v>
      </c>
      <c r="W220" s="70"/>
      <c r="X220" s="70">
        <v>2750</v>
      </c>
      <c r="Y220" s="71" t="s">
        <v>5</v>
      </c>
    </row>
    <row r="221" spans="1:25" s="43" customFormat="1" ht="12" customHeight="1">
      <c r="A221">
        <v>217</v>
      </c>
      <c r="B221" s="95">
        <v>4</v>
      </c>
      <c r="C221" s="19"/>
      <c r="D221" s="19"/>
      <c r="E221" s="19"/>
      <c r="F221" s="19">
        <v>1630.4</v>
      </c>
      <c r="G221" s="19"/>
      <c r="H221" s="19"/>
      <c r="I221" s="19"/>
      <c r="J221" s="19"/>
      <c r="K221" s="19"/>
      <c r="L221" s="19"/>
      <c r="M221" s="19">
        <v>1630</v>
      </c>
      <c r="N221" s="70"/>
      <c r="O221" s="70"/>
      <c r="P221" s="70"/>
      <c r="Q221" s="70"/>
      <c r="R221" s="70"/>
      <c r="S221" s="70"/>
      <c r="T221" s="70"/>
      <c r="U221" s="70"/>
      <c r="V221" s="70">
        <v>13579</v>
      </c>
      <c r="W221" s="70"/>
      <c r="X221" s="70">
        <v>13579</v>
      </c>
      <c r="Y221" s="71" t="s">
        <v>5</v>
      </c>
    </row>
    <row r="222" spans="1:25" s="43" customFormat="1" ht="15" customHeight="1">
      <c r="A222">
        <v>218</v>
      </c>
      <c r="B222" s="71">
        <v>4</v>
      </c>
      <c r="C222" s="19">
        <v>164</v>
      </c>
      <c r="D222" s="19">
        <v>50973</v>
      </c>
      <c r="E222" s="19"/>
      <c r="F222" s="19">
        <v>655.226</v>
      </c>
      <c r="G222" s="19"/>
      <c r="H222" s="19"/>
      <c r="I222" s="19"/>
      <c r="J222" s="19"/>
      <c r="K222" s="19"/>
      <c r="L222" s="19"/>
      <c r="M222" s="19">
        <v>829.24782200000004</v>
      </c>
      <c r="N222" s="70"/>
      <c r="O222" s="70"/>
      <c r="P222" s="70"/>
      <c r="Q222" s="70"/>
      <c r="R222" s="70"/>
      <c r="S222" s="70"/>
      <c r="T222" s="70"/>
      <c r="U222" s="70"/>
      <c r="V222" s="70">
        <v>5502</v>
      </c>
      <c r="W222" s="70">
        <v>6963</v>
      </c>
      <c r="X222" s="70">
        <v>12465</v>
      </c>
      <c r="Y222" s="71" t="s">
        <v>5</v>
      </c>
    </row>
    <row r="223" spans="1:25" s="43" customFormat="1" ht="15" customHeight="1">
      <c r="A223">
        <v>219</v>
      </c>
      <c r="B223" s="95">
        <v>4</v>
      </c>
      <c r="C223" s="19">
        <v>137</v>
      </c>
      <c r="D223" s="19">
        <v>77947</v>
      </c>
      <c r="E223" s="19">
        <v>807</v>
      </c>
      <c r="F223" s="19"/>
      <c r="G223" s="19"/>
      <c r="H223" s="19"/>
      <c r="I223" s="19"/>
      <c r="J223" s="19"/>
      <c r="K223" s="19"/>
      <c r="L223" s="19"/>
      <c r="M223" s="19">
        <v>1073.111058</v>
      </c>
      <c r="N223" s="70"/>
      <c r="O223" s="70"/>
      <c r="P223" s="70"/>
      <c r="Q223" s="70"/>
      <c r="R223" s="70"/>
      <c r="S223" s="70"/>
      <c r="T223" s="70"/>
      <c r="U223" s="70"/>
      <c r="V223" s="70">
        <v>9254</v>
      </c>
      <c r="W223" s="70">
        <v>9261</v>
      </c>
      <c r="X223" s="70">
        <v>18515</v>
      </c>
      <c r="Y223" s="71" t="s">
        <v>5</v>
      </c>
    </row>
    <row r="224" spans="1:25" s="43" customFormat="1" ht="15" customHeight="1">
      <c r="A224">
        <v>220</v>
      </c>
      <c r="B224" s="95">
        <v>4</v>
      </c>
      <c r="C224" s="19">
        <v>20</v>
      </c>
      <c r="D224" s="19">
        <v>24493</v>
      </c>
      <c r="E224" s="19"/>
      <c r="F224" s="19"/>
      <c r="G224" s="19"/>
      <c r="H224" s="19"/>
      <c r="I224" s="19"/>
      <c r="J224" s="19"/>
      <c r="K224" s="19"/>
      <c r="L224" s="19"/>
      <c r="M224" s="19">
        <v>83.619101999999998</v>
      </c>
      <c r="N224" s="70"/>
      <c r="O224" s="70"/>
      <c r="P224" s="70"/>
      <c r="Q224" s="70"/>
      <c r="R224" s="70"/>
      <c r="S224" s="70"/>
      <c r="T224" s="70"/>
      <c r="U224" s="70"/>
      <c r="V224" s="70">
        <v>810</v>
      </c>
      <c r="W224" s="70"/>
      <c r="X224" s="70">
        <v>810</v>
      </c>
      <c r="Y224" s="71" t="s">
        <v>5</v>
      </c>
    </row>
    <row r="225" spans="1:25" s="43" customFormat="1" ht="15" customHeight="1">
      <c r="A225">
        <v>221</v>
      </c>
      <c r="B225" s="71">
        <v>4</v>
      </c>
      <c r="C225" s="19">
        <v>1044</v>
      </c>
      <c r="D225" s="19">
        <v>922365</v>
      </c>
      <c r="E225" s="19"/>
      <c r="F225" s="19">
        <v>18547.100000000002</v>
      </c>
      <c r="G225" s="19"/>
      <c r="H225" s="19"/>
      <c r="I225" s="19"/>
      <c r="J225" s="19"/>
      <c r="K225" s="19"/>
      <c r="L225" s="19"/>
      <c r="M225" s="19">
        <v>21695</v>
      </c>
      <c r="N225" s="70"/>
      <c r="O225" s="70"/>
      <c r="P225" s="70"/>
      <c r="Q225" s="70"/>
      <c r="R225" s="70"/>
      <c r="S225" s="70"/>
      <c r="T225" s="70"/>
      <c r="U225" s="70"/>
      <c r="V225" s="70">
        <v>105570</v>
      </c>
      <c r="W225" s="70"/>
      <c r="X225" s="70">
        <v>105570</v>
      </c>
      <c r="Y225" s="71" t="s">
        <v>5</v>
      </c>
    </row>
    <row r="226" spans="1:25" s="43" customFormat="1">
      <c r="A226">
        <v>222</v>
      </c>
      <c r="B226" s="95">
        <v>4</v>
      </c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>
        <v>0</v>
      </c>
      <c r="Y226" s="71" t="s">
        <v>5</v>
      </c>
    </row>
    <row r="227" spans="1:25" s="43" customFormat="1" ht="12" customHeight="1">
      <c r="A227">
        <v>223</v>
      </c>
      <c r="B227" s="95">
        <v>4</v>
      </c>
      <c r="C227" s="19"/>
      <c r="D227" s="19">
        <v>161974</v>
      </c>
      <c r="E227" s="19"/>
      <c r="F227" s="19">
        <v>480</v>
      </c>
      <c r="G227" s="19"/>
      <c r="H227" s="19"/>
      <c r="I227" s="19"/>
      <c r="J227" s="19"/>
      <c r="K227" s="19"/>
      <c r="L227" s="19"/>
      <c r="M227" s="19">
        <v>1032.817262</v>
      </c>
      <c r="N227" s="70"/>
      <c r="O227" s="70"/>
      <c r="P227" s="70"/>
      <c r="Q227" s="70"/>
      <c r="R227" s="70"/>
      <c r="S227" s="70"/>
      <c r="T227" s="70"/>
      <c r="U227" s="70"/>
      <c r="V227" s="70">
        <v>13841</v>
      </c>
      <c r="W227" s="70">
        <v>0</v>
      </c>
      <c r="X227" s="70">
        <v>13841</v>
      </c>
      <c r="Y227" s="71" t="s">
        <v>6</v>
      </c>
    </row>
    <row r="228" spans="1:25" s="43" customFormat="1" ht="12" customHeight="1">
      <c r="A228">
        <v>224</v>
      </c>
      <c r="B228" s="95">
        <v>4</v>
      </c>
      <c r="C228" s="19">
        <v>98.4</v>
      </c>
      <c r="D228" s="19">
        <v>360738</v>
      </c>
      <c r="E228" s="19"/>
      <c r="F228" s="19">
        <v>-535</v>
      </c>
      <c r="G228" s="19"/>
      <c r="H228" s="19"/>
      <c r="I228" s="19"/>
      <c r="J228" s="19"/>
      <c r="K228" s="19"/>
      <c r="L228" s="19"/>
      <c r="M228" s="19">
        <v>696.19879399999991</v>
      </c>
      <c r="N228" s="70">
        <v>27839</v>
      </c>
      <c r="O228" s="70"/>
      <c r="P228" s="70">
        <v>-3915</v>
      </c>
      <c r="Q228" s="70"/>
      <c r="R228" s="70"/>
      <c r="S228" s="70"/>
      <c r="T228" s="70"/>
      <c r="U228" s="70"/>
      <c r="V228" s="70">
        <v>23924</v>
      </c>
      <c r="W228" s="70">
        <v>11452</v>
      </c>
      <c r="X228" s="70">
        <v>35376</v>
      </c>
      <c r="Y228" s="71" t="s">
        <v>5</v>
      </c>
    </row>
    <row r="229" spans="1:25" s="43" customFormat="1" ht="12" customHeight="1">
      <c r="A229">
        <v>225</v>
      </c>
      <c r="B229" s="95">
        <v>4</v>
      </c>
      <c r="C229" s="19"/>
      <c r="D229" s="19">
        <v>7660</v>
      </c>
      <c r="E229" s="19"/>
      <c r="F229" s="19"/>
      <c r="G229" s="19"/>
      <c r="H229" s="19"/>
      <c r="I229" s="19"/>
      <c r="J229" s="19"/>
      <c r="K229" s="19"/>
      <c r="L229" s="19"/>
      <c r="M229" s="19">
        <v>26.14358</v>
      </c>
      <c r="N229" s="70"/>
      <c r="O229" s="70"/>
      <c r="P229" s="70"/>
      <c r="Q229" s="70"/>
      <c r="R229" s="70"/>
      <c r="S229" s="70"/>
      <c r="T229" s="70"/>
      <c r="U229" s="70"/>
      <c r="V229" s="70">
        <v>668</v>
      </c>
      <c r="W229" s="70">
        <v>0</v>
      </c>
      <c r="X229" s="70">
        <v>668</v>
      </c>
      <c r="Y229" s="71" t="s">
        <v>5</v>
      </c>
    </row>
    <row r="230" spans="1:25" s="43" customFormat="1" ht="12" customHeight="1">
      <c r="A230">
        <v>226</v>
      </c>
      <c r="B230" s="71">
        <v>4</v>
      </c>
      <c r="C230" s="19">
        <v>107</v>
      </c>
      <c r="D230" s="19">
        <v>159348</v>
      </c>
      <c r="E230" s="19"/>
      <c r="F230" s="19">
        <v>17</v>
      </c>
      <c r="G230" s="19"/>
      <c r="H230" s="19"/>
      <c r="I230" s="19"/>
      <c r="J230" s="19"/>
      <c r="K230" s="19"/>
      <c r="L230" s="19"/>
      <c r="M230" s="19">
        <v>560</v>
      </c>
      <c r="N230" s="70"/>
      <c r="O230" s="70"/>
      <c r="P230" s="70"/>
      <c r="Q230" s="70"/>
      <c r="R230" s="70"/>
      <c r="S230" s="70"/>
      <c r="T230" s="70"/>
      <c r="U230" s="70"/>
      <c r="V230" s="70">
        <v>10478</v>
      </c>
      <c r="W230" s="70"/>
      <c r="X230" s="70">
        <v>10478</v>
      </c>
      <c r="Y230" s="71" t="s">
        <v>5</v>
      </c>
    </row>
    <row r="231" spans="1:25" s="43" customFormat="1">
      <c r="A231">
        <v>227</v>
      </c>
      <c r="B231" s="71">
        <v>4</v>
      </c>
      <c r="C231" s="19">
        <v>93</v>
      </c>
      <c r="D231" s="19">
        <v>335753</v>
      </c>
      <c r="E231" s="19"/>
      <c r="F231" s="19">
        <v>-107</v>
      </c>
      <c r="G231" s="19"/>
      <c r="H231" s="19"/>
      <c r="I231" s="19"/>
      <c r="J231" s="19"/>
      <c r="K231" s="19"/>
      <c r="L231" s="19"/>
      <c r="M231" s="19">
        <v>1039</v>
      </c>
      <c r="N231" s="70"/>
      <c r="O231" s="70"/>
      <c r="P231" s="70"/>
      <c r="Q231" s="70"/>
      <c r="R231" s="70"/>
      <c r="S231" s="70"/>
      <c r="T231" s="70"/>
      <c r="U231" s="70"/>
      <c r="V231" s="70">
        <v>13545</v>
      </c>
      <c r="W231" s="70"/>
      <c r="X231" s="70">
        <v>13545</v>
      </c>
      <c r="Y231" s="71" t="s">
        <v>5</v>
      </c>
    </row>
    <row r="232" spans="1:25" s="43" customFormat="1">
      <c r="A232">
        <v>228</v>
      </c>
      <c r="B232" s="95">
        <v>4</v>
      </c>
      <c r="C232" s="19">
        <v>11</v>
      </c>
      <c r="D232" s="19">
        <v>-19591</v>
      </c>
      <c r="E232" s="19"/>
      <c r="F232" s="19">
        <v>-125</v>
      </c>
      <c r="G232" s="19"/>
      <c r="H232" s="19"/>
      <c r="I232" s="19"/>
      <c r="J232" s="19"/>
      <c r="K232" s="19"/>
      <c r="L232" s="19"/>
      <c r="M232" s="19">
        <v>-192</v>
      </c>
      <c r="N232" s="70"/>
      <c r="O232" s="70"/>
      <c r="P232" s="70"/>
      <c r="Q232" s="70"/>
      <c r="R232" s="70"/>
      <c r="S232" s="70"/>
      <c r="T232" s="70"/>
      <c r="U232" s="70"/>
      <c r="V232" s="70">
        <v>-948</v>
      </c>
      <c r="W232" s="70"/>
      <c r="X232" s="70">
        <v>-948</v>
      </c>
      <c r="Y232" s="71" t="s">
        <v>5</v>
      </c>
    </row>
    <row r="233" spans="1:25" s="43" customFormat="1">
      <c r="A233">
        <v>229</v>
      </c>
      <c r="B233" s="71">
        <v>4</v>
      </c>
      <c r="C233" s="19">
        <v>17.600000000000001</v>
      </c>
      <c r="D233" s="19">
        <v>19019</v>
      </c>
      <c r="E233" s="19"/>
      <c r="F233" s="19">
        <v>-81.100000000000009</v>
      </c>
      <c r="G233" s="19"/>
      <c r="H233" s="19"/>
      <c r="I233" s="19"/>
      <c r="J233" s="19"/>
      <c r="K233" s="19"/>
      <c r="L233" s="19"/>
      <c r="M233" s="19">
        <v>-16</v>
      </c>
      <c r="N233" s="70"/>
      <c r="O233" s="70"/>
      <c r="P233" s="70"/>
      <c r="Q233" s="70"/>
      <c r="R233" s="70"/>
      <c r="S233" s="70"/>
      <c r="T233" s="70"/>
      <c r="U233" s="70"/>
      <c r="V233" s="70">
        <v>2064</v>
      </c>
      <c r="W233" s="70"/>
      <c r="X233" s="70">
        <v>2064</v>
      </c>
      <c r="Y233" s="71" t="s">
        <v>5</v>
      </c>
    </row>
    <row r="234" spans="1:25" s="43" customFormat="1">
      <c r="A234">
        <v>230</v>
      </c>
      <c r="B234" s="71">
        <v>4</v>
      </c>
      <c r="C234" s="19">
        <v>0</v>
      </c>
      <c r="D234" s="19">
        <v>97493</v>
      </c>
      <c r="E234" s="19"/>
      <c r="F234" s="19">
        <v>492.3</v>
      </c>
      <c r="G234" s="19"/>
      <c r="H234" s="19"/>
      <c r="I234" s="19"/>
      <c r="J234" s="19"/>
      <c r="K234" s="19"/>
      <c r="L234" s="19"/>
      <c r="M234" s="19">
        <v>825</v>
      </c>
      <c r="N234" s="70"/>
      <c r="O234" s="70"/>
      <c r="P234" s="70"/>
      <c r="Q234" s="70"/>
      <c r="R234" s="70"/>
      <c r="S234" s="70"/>
      <c r="T234" s="70"/>
      <c r="U234" s="70"/>
      <c r="V234" s="70">
        <v>6714</v>
      </c>
      <c r="W234" s="70"/>
      <c r="X234" s="70">
        <v>6714</v>
      </c>
      <c r="Y234" s="71" t="s">
        <v>5</v>
      </c>
    </row>
    <row r="235" spans="1:25" s="43" customFormat="1" ht="12" customHeight="1">
      <c r="A235">
        <v>231</v>
      </c>
      <c r="B235" s="71">
        <v>4</v>
      </c>
      <c r="C235" s="19">
        <v>0</v>
      </c>
      <c r="D235" s="19">
        <v>89083</v>
      </c>
      <c r="E235" s="19"/>
      <c r="F235" s="19">
        <v>462.1</v>
      </c>
      <c r="G235" s="19"/>
      <c r="H235" s="19"/>
      <c r="I235" s="19"/>
      <c r="J235" s="19"/>
      <c r="K235" s="19"/>
      <c r="L235" s="19"/>
      <c r="M235" s="19">
        <v>766</v>
      </c>
      <c r="N235" s="70"/>
      <c r="O235" s="70"/>
      <c r="P235" s="70"/>
      <c r="Q235" s="70"/>
      <c r="R235" s="70"/>
      <c r="S235" s="70"/>
      <c r="T235" s="70"/>
      <c r="U235" s="70"/>
      <c r="V235" s="70">
        <v>5114</v>
      </c>
      <c r="W235" s="70"/>
      <c r="X235" s="70">
        <v>5114</v>
      </c>
      <c r="Y235" s="71" t="s">
        <v>5</v>
      </c>
    </row>
    <row r="236" spans="1:25" s="43" customFormat="1" ht="12" customHeight="1">
      <c r="A236">
        <v>232</v>
      </c>
      <c r="B236" s="71">
        <v>4</v>
      </c>
      <c r="C236" s="19">
        <v>2558</v>
      </c>
      <c r="D236" s="19">
        <v>930427</v>
      </c>
      <c r="E236" s="19"/>
      <c r="F236" s="19"/>
      <c r="G236" s="19"/>
      <c r="H236" s="19"/>
      <c r="I236" s="19"/>
      <c r="J236" s="19"/>
      <c r="K236" s="19"/>
      <c r="L236" s="19"/>
      <c r="M236" s="19">
        <v>3176</v>
      </c>
      <c r="N236" s="70"/>
      <c r="O236" s="70"/>
      <c r="P236" s="70"/>
      <c r="Q236" s="70"/>
      <c r="R236" s="70"/>
      <c r="S236" s="70"/>
      <c r="T236" s="70"/>
      <c r="U236" s="70"/>
      <c r="V236" s="70">
        <v>59791</v>
      </c>
      <c r="W236" s="70"/>
      <c r="X236" s="70">
        <v>59791</v>
      </c>
      <c r="Y236" s="71" t="s">
        <v>5</v>
      </c>
    </row>
    <row r="237" spans="1:25" s="43" customFormat="1" ht="12" customHeight="1">
      <c r="A237">
        <v>233</v>
      </c>
      <c r="B237" s="71">
        <v>4</v>
      </c>
      <c r="C237" s="19">
        <v>466</v>
      </c>
      <c r="D237" s="19">
        <v>367976</v>
      </c>
      <c r="E237" s="19"/>
      <c r="F237" s="19"/>
      <c r="G237" s="19"/>
      <c r="H237" s="19"/>
      <c r="I237" s="19"/>
      <c r="J237" s="19"/>
      <c r="K237" s="19"/>
      <c r="L237" s="19"/>
      <c r="M237" s="19">
        <v>1256</v>
      </c>
      <c r="N237" s="70"/>
      <c r="O237" s="70"/>
      <c r="P237" s="70"/>
      <c r="Q237" s="70"/>
      <c r="R237" s="70"/>
      <c r="S237" s="70"/>
      <c r="T237" s="70"/>
      <c r="U237" s="70"/>
      <c r="V237" s="70">
        <v>17923</v>
      </c>
      <c r="W237" s="70"/>
      <c r="X237" s="70">
        <v>17923</v>
      </c>
      <c r="Y237" s="71" t="s">
        <v>5</v>
      </c>
    </row>
    <row r="238" spans="1:25" s="43" customFormat="1" ht="12" customHeight="1">
      <c r="A238">
        <v>234</v>
      </c>
      <c r="B238" s="71">
        <v>4</v>
      </c>
      <c r="C238" s="19">
        <v>324</v>
      </c>
      <c r="D238" s="19">
        <v>250113</v>
      </c>
      <c r="E238" s="19"/>
      <c r="F238" s="19"/>
      <c r="G238" s="19"/>
      <c r="H238" s="19"/>
      <c r="I238" s="19"/>
      <c r="J238" s="19"/>
      <c r="K238" s="19"/>
      <c r="L238" s="19"/>
      <c r="M238" s="19">
        <v>854</v>
      </c>
      <c r="N238" s="70"/>
      <c r="O238" s="70"/>
      <c r="P238" s="70"/>
      <c r="Q238" s="70"/>
      <c r="R238" s="70"/>
      <c r="S238" s="70"/>
      <c r="T238" s="70"/>
      <c r="U238" s="70"/>
      <c r="V238" s="70">
        <v>12258</v>
      </c>
      <c r="W238" s="70"/>
      <c r="X238" s="70">
        <v>12258</v>
      </c>
      <c r="Y238" s="71" t="s">
        <v>5</v>
      </c>
    </row>
    <row r="239" spans="1:25" s="43" customFormat="1">
      <c r="A239">
        <v>235</v>
      </c>
      <c r="B239" s="95">
        <v>4</v>
      </c>
      <c r="C239" s="19"/>
      <c r="D239" s="19">
        <v>310367</v>
      </c>
      <c r="E239" s="19"/>
      <c r="F239" s="19">
        <v>0</v>
      </c>
      <c r="G239" s="19"/>
      <c r="H239" s="19"/>
      <c r="I239" s="19"/>
      <c r="J239" s="19"/>
      <c r="K239" s="19"/>
      <c r="L239" s="19"/>
      <c r="M239" s="19">
        <v>1059.01565538</v>
      </c>
      <c r="N239" s="70"/>
      <c r="O239" s="70"/>
      <c r="P239" s="70"/>
      <c r="Q239" s="70"/>
      <c r="R239" s="70"/>
      <c r="S239" s="70"/>
      <c r="T239" s="70"/>
      <c r="U239" s="70"/>
      <c r="V239" s="70">
        <v>15900</v>
      </c>
      <c r="W239" s="70"/>
      <c r="X239" s="70">
        <v>15900</v>
      </c>
      <c r="Y239" s="71" t="s">
        <v>5</v>
      </c>
    </row>
    <row r="240" spans="1:25" s="43" customFormat="1" ht="12" customHeight="1">
      <c r="A240">
        <v>236</v>
      </c>
      <c r="B240" s="95">
        <v>4</v>
      </c>
      <c r="C240" s="19"/>
      <c r="D240" s="19">
        <v>12169</v>
      </c>
      <c r="E240" s="19"/>
      <c r="F240" s="19"/>
      <c r="G240" s="19"/>
      <c r="H240" s="19"/>
      <c r="I240" s="19"/>
      <c r="J240" s="19"/>
      <c r="K240" s="19"/>
      <c r="L240" s="19"/>
      <c r="M240" s="19">
        <v>41.522331659999999</v>
      </c>
      <c r="N240" s="70"/>
      <c r="O240" s="70"/>
      <c r="P240" s="70"/>
      <c r="Q240" s="70"/>
      <c r="R240" s="70"/>
      <c r="S240" s="70"/>
      <c r="T240" s="70"/>
      <c r="U240" s="70"/>
      <c r="V240" s="70">
        <v>650</v>
      </c>
      <c r="W240" s="70"/>
      <c r="X240" s="70">
        <v>650</v>
      </c>
      <c r="Y240" s="71" t="s">
        <v>5</v>
      </c>
    </row>
    <row r="241" spans="1:25" s="43" customFormat="1" ht="12" customHeight="1">
      <c r="A241">
        <v>237</v>
      </c>
      <c r="B241" s="95">
        <v>4</v>
      </c>
      <c r="C241" s="19"/>
      <c r="D241" s="19">
        <v>4079987</v>
      </c>
      <c r="E241" s="19"/>
      <c r="F241" s="19">
        <v>-1662</v>
      </c>
      <c r="G241" s="19"/>
      <c r="H241" s="19"/>
      <c r="I241" s="19"/>
      <c r="J241" s="19"/>
      <c r="K241" s="19"/>
      <c r="L241" s="19"/>
      <c r="M241" s="19">
        <v>12263</v>
      </c>
      <c r="N241" s="70"/>
      <c r="O241" s="70"/>
      <c r="P241" s="70"/>
      <c r="Q241" s="70"/>
      <c r="R241" s="70"/>
      <c r="S241" s="70"/>
      <c r="T241" s="70"/>
      <c r="U241" s="70"/>
      <c r="V241" s="70">
        <v>413304</v>
      </c>
      <c r="W241" s="70"/>
      <c r="X241" s="70">
        <v>413304</v>
      </c>
      <c r="Y241" s="71" t="s">
        <v>8</v>
      </c>
    </row>
    <row r="242" spans="1:25" s="43" customFormat="1">
      <c r="A242">
        <v>238</v>
      </c>
      <c r="B242" s="71">
        <v>4</v>
      </c>
      <c r="C242" s="19">
        <v>266</v>
      </c>
      <c r="D242" s="19">
        <v>47672</v>
      </c>
      <c r="E242" s="19"/>
      <c r="F242" s="19">
        <v>6191</v>
      </c>
      <c r="G242" s="19"/>
      <c r="H242" s="19"/>
      <c r="I242" s="19">
        <v>2007</v>
      </c>
      <c r="J242" s="19"/>
      <c r="K242" s="19"/>
      <c r="L242" s="19"/>
      <c r="M242" s="19">
        <v>6353</v>
      </c>
      <c r="N242" s="70"/>
      <c r="O242" s="70"/>
      <c r="P242" s="70"/>
      <c r="Q242" s="70"/>
      <c r="R242" s="70"/>
      <c r="S242" s="70"/>
      <c r="T242" s="70"/>
      <c r="U242" s="70"/>
      <c r="V242" s="70">
        <v>129170</v>
      </c>
      <c r="W242" s="70">
        <v>66485</v>
      </c>
      <c r="X242" s="70">
        <v>195655</v>
      </c>
      <c r="Y242" s="71" t="s">
        <v>5</v>
      </c>
    </row>
    <row r="243" spans="1:25" s="43" customFormat="1">
      <c r="A243">
        <v>239</v>
      </c>
      <c r="B243" s="71">
        <v>4</v>
      </c>
      <c r="C243" s="19">
        <v>104</v>
      </c>
      <c r="D243" s="19">
        <v>54995</v>
      </c>
      <c r="E243" s="19"/>
      <c r="F243" s="19"/>
      <c r="G243" s="19"/>
      <c r="H243" s="19"/>
      <c r="I243" s="19"/>
      <c r="J243" s="19"/>
      <c r="K243" s="19"/>
      <c r="L243" s="19"/>
      <c r="M243" s="19">
        <v>187.697935</v>
      </c>
      <c r="N243" s="70"/>
      <c r="O243" s="70"/>
      <c r="P243" s="70"/>
      <c r="Q243" s="70"/>
      <c r="R243" s="70"/>
      <c r="S243" s="70"/>
      <c r="T243" s="70"/>
      <c r="U243" s="70"/>
      <c r="V243" s="70">
        <v>4344</v>
      </c>
      <c r="W243" s="70"/>
      <c r="X243" s="70">
        <v>4344</v>
      </c>
      <c r="Y243" s="71" t="s">
        <v>5</v>
      </c>
    </row>
    <row r="244" spans="1:25" s="43" customFormat="1">
      <c r="A244">
        <v>240</v>
      </c>
      <c r="B244" s="71">
        <v>4</v>
      </c>
      <c r="C244" s="19"/>
      <c r="D244" s="19">
        <v>216849</v>
      </c>
      <c r="E244" s="19"/>
      <c r="F244" s="19">
        <v>-1804</v>
      </c>
      <c r="G244" s="19"/>
      <c r="H244" s="19"/>
      <c r="I244" s="19"/>
      <c r="J244" s="19"/>
      <c r="K244" s="19"/>
      <c r="L244" s="19"/>
      <c r="M244" s="19">
        <v>-1063.8943629999999</v>
      </c>
      <c r="N244" s="70"/>
      <c r="O244" s="70"/>
      <c r="P244" s="70"/>
      <c r="Q244" s="70"/>
      <c r="R244" s="70"/>
      <c r="S244" s="70"/>
      <c r="T244" s="70"/>
      <c r="U244" s="70"/>
      <c r="V244" s="70">
        <v>21594</v>
      </c>
      <c r="W244" s="70"/>
      <c r="X244" s="70">
        <v>21594</v>
      </c>
      <c r="Y244" s="71" t="s">
        <v>5</v>
      </c>
    </row>
    <row r="245" spans="1:25" s="43" customFormat="1">
      <c r="A245">
        <v>241</v>
      </c>
      <c r="B245" s="71">
        <v>4</v>
      </c>
      <c r="C245" s="19">
        <v>72</v>
      </c>
      <c r="D245" s="19">
        <v>1037047</v>
      </c>
      <c r="E245" s="19"/>
      <c r="F245" s="19"/>
      <c r="G245" s="19"/>
      <c r="H245" s="19"/>
      <c r="I245" s="19"/>
      <c r="J245" s="19"/>
      <c r="K245" s="19"/>
      <c r="L245" s="19"/>
      <c r="M245" s="19">
        <v>3539.4414109999998</v>
      </c>
      <c r="N245" s="70"/>
      <c r="O245" s="70"/>
      <c r="P245" s="70"/>
      <c r="Q245" s="70"/>
      <c r="R245" s="70"/>
      <c r="S245" s="70"/>
      <c r="T245" s="70"/>
      <c r="U245" s="70"/>
      <c r="V245" s="70">
        <v>72846</v>
      </c>
      <c r="W245" s="70"/>
      <c r="X245" s="70">
        <v>72846</v>
      </c>
      <c r="Y245" s="71" t="s">
        <v>5</v>
      </c>
    </row>
    <row r="246" spans="1:25" s="43" customFormat="1">
      <c r="A246">
        <v>242</v>
      </c>
      <c r="B246" s="71">
        <v>4</v>
      </c>
      <c r="C246" s="19"/>
      <c r="D246" s="19">
        <v>8796</v>
      </c>
      <c r="E246" s="19"/>
      <c r="F246" s="19">
        <v>525</v>
      </c>
      <c r="G246" s="19"/>
      <c r="H246" s="19"/>
      <c r="I246" s="19"/>
      <c r="J246" s="19"/>
      <c r="K246" s="19"/>
      <c r="L246" s="19"/>
      <c r="M246" s="19">
        <v>555.02074800000003</v>
      </c>
      <c r="N246" s="70"/>
      <c r="O246" s="70"/>
      <c r="P246" s="70"/>
      <c r="Q246" s="70"/>
      <c r="R246" s="70"/>
      <c r="S246" s="70"/>
      <c r="T246" s="70"/>
      <c r="U246" s="70"/>
      <c r="V246" s="70">
        <v>4890</v>
      </c>
      <c r="W246" s="70"/>
      <c r="X246" s="70">
        <v>4890</v>
      </c>
      <c r="Y246" s="71" t="s">
        <v>5</v>
      </c>
    </row>
    <row r="247" spans="1:25" s="43" customFormat="1">
      <c r="A247">
        <v>243</v>
      </c>
      <c r="B247" s="95">
        <v>4</v>
      </c>
      <c r="C247" s="19">
        <v>24</v>
      </c>
      <c r="D247" s="19">
        <v>382044</v>
      </c>
      <c r="E247" s="19"/>
      <c r="F247" s="19">
        <v>3301</v>
      </c>
      <c r="G247" s="19"/>
      <c r="H247" s="19"/>
      <c r="I247" s="19"/>
      <c r="J247" s="19"/>
      <c r="K247" s="19"/>
      <c r="L247" s="19"/>
      <c r="M247" s="19">
        <v>4605</v>
      </c>
      <c r="N247" s="70"/>
      <c r="O247" s="70"/>
      <c r="P247" s="70"/>
      <c r="Q247" s="70"/>
      <c r="R247" s="70"/>
      <c r="S247" s="70"/>
      <c r="T247" s="70"/>
      <c r="U247" s="70"/>
      <c r="V247" s="70">
        <v>33993</v>
      </c>
      <c r="W247" s="70"/>
      <c r="X247" s="70">
        <v>33993</v>
      </c>
      <c r="Y247" s="71" t="s">
        <v>5</v>
      </c>
    </row>
    <row r="248" spans="1:25" s="43" customFormat="1">
      <c r="A248">
        <v>244</v>
      </c>
      <c r="B248" s="95">
        <v>4</v>
      </c>
      <c r="C248" s="19">
        <v>22784</v>
      </c>
      <c r="D248" s="19">
        <v>13459130</v>
      </c>
      <c r="E248" s="19"/>
      <c r="F248" s="19"/>
      <c r="G248" s="19"/>
      <c r="H248" s="19"/>
      <c r="I248" s="19"/>
      <c r="J248" s="19"/>
      <c r="K248" s="19"/>
      <c r="L248" s="19">
        <v>36030</v>
      </c>
      <c r="M248" s="19">
        <v>81966</v>
      </c>
      <c r="N248" s="70"/>
      <c r="O248" s="70"/>
      <c r="P248" s="70"/>
      <c r="Q248" s="70"/>
      <c r="R248" s="70"/>
      <c r="S248" s="70"/>
      <c r="T248" s="70"/>
      <c r="U248" s="70"/>
      <c r="V248" s="70">
        <v>1676123</v>
      </c>
      <c r="W248" s="70">
        <v>41450</v>
      </c>
      <c r="X248" s="70">
        <v>1717573</v>
      </c>
      <c r="Y248" s="71" t="s">
        <v>5</v>
      </c>
    </row>
    <row r="249" spans="1:25" s="43" customFormat="1">
      <c r="A249">
        <v>245</v>
      </c>
      <c r="B249" s="95">
        <v>4</v>
      </c>
      <c r="C249" s="19">
        <v>22</v>
      </c>
      <c r="D249" s="19">
        <v>136470</v>
      </c>
      <c r="E249" s="19"/>
      <c r="F249" s="19"/>
      <c r="G249" s="19"/>
      <c r="H249" s="19"/>
      <c r="I249" s="19"/>
      <c r="J249" s="19"/>
      <c r="K249" s="19"/>
      <c r="L249" s="19"/>
      <c r="M249" s="19">
        <v>465.77211</v>
      </c>
      <c r="N249" s="70">
        <v>11938</v>
      </c>
      <c r="O249" s="70"/>
      <c r="P249" s="70"/>
      <c r="Q249" s="70"/>
      <c r="R249" s="70"/>
      <c r="S249" s="70"/>
      <c r="T249" s="70"/>
      <c r="U249" s="70"/>
      <c r="V249" s="70">
        <v>11938</v>
      </c>
      <c r="W249" s="70"/>
      <c r="X249" s="70">
        <v>11938</v>
      </c>
      <c r="Y249" s="71" t="s">
        <v>5</v>
      </c>
    </row>
    <row r="250" spans="1:25" s="43" customFormat="1">
      <c r="A250">
        <v>246</v>
      </c>
      <c r="B250" s="95">
        <v>4</v>
      </c>
      <c r="C250" s="19">
        <v>20</v>
      </c>
      <c r="D250" s="19">
        <v>8229</v>
      </c>
      <c r="E250" s="19"/>
      <c r="F250" s="19">
        <v>344.6</v>
      </c>
      <c r="G250" s="19"/>
      <c r="H250" s="19"/>
      <c r="I250" s="19"/>
      <c r="J250" s="19"/>
      <c r="K250" s="19"/>
      <c r="L250" s="19"/>
      <c r="M250" s="19">
        <v>372.68557700000002</v>
      </c>
      <c r="N250" s="70">
        <v>720</v>
      </c>
      <c r="O250" s="70"/>
      <c r="P250" s="70">
        <v>3427</v>
      </c>
      <c r="Q250" s="70"/>
      <c r="R250" s="70"/>
      <c r="S250" s="70"/>
      <c r="T250" s="70"/>
      <c r="U250" s="70"/>
      <c r="V250" s="70">
        <v>4147</v>
      </c>
      <c r="W250" s="70"/>
      <c r="X250" s="70">
        <v>4147</v>
      </c>
      <c r="Y250" s="71" t="s">
        <v>5</v>
      </c>
    </row>
    <row r="251" spans="1:25" s="43" customFormat="1" ht="12" customHeight="1">
      <c r="A251">
        <v>247</v>
      </c>
      <c r="B251" s="95">
        <v>4</v>
      </c>
      <c r="C251" s="19"/>
      <c r="D251" s="19">
        <v>1225</v>
      </c>
      <c r="E251" s="19"/>
      <c r="F251" s="19"/>
      <c r="G251" s="19"/>
      <c r="H251" s="19"/>
      <c r="I251" s="19"/>
      <c r="J251" s="19"/>
      <c r="K251" s="19"/>
      <c r="L251" s="19"/>
      <c r="M251" s="19">
        <v>4</v>
      </c>
      <c r="N251" s="70">
        <v>135</v>
      </c>
      <c r="O251" s="70"/>
      <c r="P251" s="70"/>
      <c r="Q251" s="70"/>
      <c r="R251" s="70"/>
      <c r="S251" s="70"/>
      <c r="T251" s="70"/>
      <c r="U251" s="70"/>
      <c r="V251" s="70">
        <v>135</v>
      </c>
      <c r="W251" s="70"/>
      <c r="X251" s="70">
        <v>135</v>
      </c>
      <c r="Y251" s="71" t="s">
        <v>5</v>
      </c>
    </row>
    <row r="252" spans="1:25" s="43" customFormat="1" ht="12" customHeight="1">
      <c r="A252">
        <v>248</v>
      </c>
      <c r="B252" s="95">
        <v>4</v>
      </c>
      <c r="C252" s="19"/>
      <c r="D252" s="19"/>
      <c r="E252" s="19">
        <v>4992</v>
      </c>
      <c r="F252" s="19"/>
      <c r="G252" s="19"/>
      <c r="H252" s="19"/>
      <c r="I252" s="19"/>
      <c r="J252" s="19"/>
      <c r="K252" s="19"/>
      <c r="L252" s="19"/>
      <c r="M252" s="19">
        <v>4992</v>
      </c>
      <c r="N252" s="70"/>
      <c r="O252" s="70"/>
      <c r="P252" s="70"/>
      <c r="Q252" s="70"/>
      <c r="R252" s="70"/>
      <c r="S252" s="70"/>
      <c r="T252" s="70"/>
      <c r="U252" s="70"/>
      <c r="V252" s="70">
        <v>74628</v>
      </c>
      <c r="W252" s="70"/>
      <c r="X252" s="70">
        <v>74628</v>
      </c>
      <c r="Y252" s="71" t="s">
        <v>5</v>
      </c>
    </row>
    <row r="253" spans="1:25" s="43" customFormat="1" ht="12" customHeight="1">
      <c r="A253">
        <v>249</v>
      </c>
      <c r="B253" s="71">
        <v>4</v>
      </c>
      <c r="C253" s="19"/>
      <c r="D253" s="19">
        <v>120539</v>
      </c>
      <c r="E253" s="19"/>
      <c r="F253" s="19">
        <v>-4665</v>
      </c>
      <c r="G253" s="19"/>
      <c r="H253" s="19"/>
      <c r="I253" s="19"/>
      <c r="J253" s="19"/>
      <c r="K253" s="19"/>
      <c r="L253" s="19"/>
      <c r="M253" s="19">
        <v>-4254</v>
      </c>
      <c r="N253" s="70">
        <v>8469</v>
      </c>
      <c r="O253" s="70"/>
      <c r="P253" s="70">
        <v>-46847</v>
      </c>
      <c r="Q253" s="70"/>
      <c r="R253" s="70"/>
      <c r="S253" s="70"/>
      <c r="T253" s="70"/>
      <c r="U253" s="70"/>
      <c r="V253" s="70">
        <v>-38378</v>
      </c>
      <c r="W253" s="70">
        <v>375969</v>
      </c>
      <c r="X253" s="70">
        <v>337591</v>
      </c>
      <c r="Y253" s="71" t="s">
        <v>8</v>
      </c>
    </row>
    <row r="254" spans="1:25" s="43" customFormat="1" ht="12" customHeight="1">
      <c r="A254">
        <v>250</v>
      </c>
      <c r="B254" s="95">
        <v>4</v>
      </c>
      <c r="C254" s="19"/>
      <c r="D254" s="19">
        <v>25400</v>
      </c>
      <c r="E254" s="19"/>
      <c r="F254" s="19"/>
      <c r="G254" s="19"/>
      <c r="H254" s="19"/>
      <c r="I254" s="19"/>
      <c r="J254" s="19"/>
      <c r="K254" s="19"/>
      <c r="L254" s="19"/>
      <c r="M254" s="19">
        <v>86.69019999999999</v>
      </c>
      <c r="N254" s="70"/>
      <c r="O254" s="70"/>
      <c r="P254" s="70"/>
      <c r="Q254" s="70"/>
      <c r="R254" s="70"/>
      <c r="S254" s="70"/>
      <c r="T254" s="70"/>
      <c r="U254" s="70"/>
      <c r="V254" s="70">
        <v>1153.3</v>
      </c>
      <c r="W254" s="70"/>
      <c r="X254" s="70">
        <v>1153.3</v>
      </c>
      <c r="Y254" s="71" t="s">
        <v>5</v>
      </c>
    </row>
    <row r="255" spans="1:25" s="43" customFormat="1" ht="12" customHeight="1">
      <c r="A255">
        <v>251</v>
      </c>
      <c r="B255" s="95">
        <v>4</v>
      </c>
      <c r="C255" s="19">
        <v>-14</v>
      </c>
      <c r="D255" s="19">
        <v>-35497</v>
      </c>
      <c r="E255" s="19">
        <v>160</v>
      </c>
      <c r="F255" s="19"/>
      <c r="G255" s="19"/>
      <c r="H255" s="19"/>
      <c r="I255" s="19"/>
      <c r="J255" s="19"/>
      <c r="K255" s="19"/>
      <c r="L255" s="19"/>
      <c r="M255" s="19">
        <v>38.848739000000009</v>
      </c>
      <c r="N255" s="70"/>
      <c r="O255" s="70"/>
      <c r="P255" s="70"/>
      <c r="Q255" s="70"/>
      <c r="R255" s="70"/>
      <c r="S255" s="70"/>
      <c r="T255" s="70"/>
      <c r="U255" s="70"/>
      <c r="V255" s="70">
        <v>528.16999999999996</v>
      </c>
      <c r="W255" s="70"/>
      <c r="X255" s="70">
        <v>528.16999999999996</v>
      </c>
      <c r="Y255" s="71" t="s">
        <v>5</v>
      </c>
    </row>
    <row r="256" spans="1:25" s="43" customFormat="1" ht="12" customHeight="1">
      <c r="A256">
        <v>252</v>
      </c>
      <c r="B256" s="95">
        <v>4</v>
      </c>
      <c r="C256" s="19">
        <v>-4</v>
      </c>
      <c r="D256" s="19">
        <v>-12549</v>
      </c>
      <c r="E256" s="19"/>
      <c r="F256" s="19">
        <v>406</v>
      </c>
      <c r="G256" s="19"/>
      <c r="H256" s="19"/>
      <c r="I256" s="19"/>
      <c r="J256" s="19"/>
      <c r="K256" s="19"/>
      <c r="L256" s="19"/>
      <c r="M256" s="19">
        <v>363.17026299999998</v>
      </c>
      <c r="N256" s="70"/>
      <c r="O256" s="70"/>
      <c r="P256" s="70"/>
      <c r="Q256" s="70"/>
      <c r="R256" s="70"/>
      <c r="S256" s="70"/>
      <c r="T256" s="70"/>
      <c r="U256" s="70"/>
      <c r="V256" s="70">
        <v>2840.16</v>
      </c>
      <c r="W256" s="70"/>
      <c r="X256" s="70">
        <v>2840.16</v>
      </c>
      <c r="Y256" s="71" t="s">
        <v>5</v>
      </c>
    </row>
    <row r="257" spans="1:25" s="43" customFormat="1" ht="12" customHeight="1">
      <c r="A257">
        <v>253</v>
      </c>
      <c r="B257" s="71">
        <v>4</v>
      </c>
      <c r="C257" s="19">
        <v>4</v>
      </c>
      <c r="D257" s="19">
        <v>8698</v>
      </c>
      <c r="E257" s="19"/>
      <c r="F257" s="19"/>
      <c r="G257" s="19"/>
      <c r="H257" s="19"/>
      <c r="I257" s="19"/>
      <c r="J257" s="19"/>
      <c r="K257" s="19"/>
      <c r="L257" s="19"/>
      <c r="M257" s="19">
        <v>29.686273999999997</v>
      </c>
      <c r="N257" s="70"/>
      <c r="O257" s="70"/>
      <c r="P257" s="70"/>
      <c r="Q257" s="70"/>
      <c r="R257" s="70"/>
      <c r="S257" s="70"/>
      <c r="T257" s="70"/>
      <c r="U257" s="70"/>
      <c r="V257" s="70">
        <v>445.65</v>
      </c>
      <c r="W257" s="70"/>
      <c r="X257" s="70">
        <v>445.65</v>
      </c>
      <c r="Y257" s="71" t="s">
        <v>5</v>
      </c>
    </row>
    <row r="258" spans="1:25" s="43" customFormat="1" ht="12" customHeight="1">
      <c r="A258">
        <v>254</v>
      </c>
      <c r="B258" s="95">
        <v>4</v>
      </c>
      <c r="C258" s="19">
        <v>-59</v>
      </c>
      <c r="D258" s="19">
        <v>519366</v>
      </c>
      <c r="E258" s="19">
        <v>302</v>
      </c>
      <c r="F258" s="19">
        <v>1020</v>
      </c>
      <c r="G258" s="19"/>
      <c r="H258" s="19"/>
      <c r="I258" s="19">
        <v>107</v>
      </c>
      <c r="J258" s="19"/>
      <c r="K258" s="19"/>
      <c r="L258" s="19"/>
      <c r="M258" s="19">
        <v>3094.5961579999998</v>
      </c>
      <c r="N258" s="70"/>
      <c r="O258" s="70"/>
      <c r="P258" s="70"/>
      <c r="Q258" s="70"/>
      <c r="R258" s="70"/>
      <c r="S258" s="70"/>
      <c r="T258" s="70"/>
      <c r="U258" s="70"/>
      <c r="V258" s="70">
        <v>35781.17</v>
      </c>
      <c r="W258" s="70"/>
      <c r="X258" s="70">
        <v>35781.17</v>
      </c>
      <c r="Y258" s="71" t="s">
        <v>6</v>
      </c>
    </row>
    <row r="259" spans="1:25" s="43" customFormat="1" ht="12" customHeight="1">
      <c r="A259">
        <v>255</v>
      </c>
      <c r="B259" s="95">
        <v>4</v>
      </c>
      <c r="C259" s="19"/>
      <c r="D259" s="19">
        <v>4566791</v>
      </c>
      <c r="E259" s="19"/>
      <c r="F259" s="19"/>
      <c r="G259" s="19"/>
      <c r="H259" s="19"/>
      <c r="I259" s="19"/>
      <c r="J259" s="19"/>
      <c r="K259" s="19"/>
      <c r="L259" s="19"/>
      <c r="M259" s="19">
        <v>15582</v>
      </c>
      <c r="N259" s="70"/>
      <c r="O259" s="70"/>
      <c r="P259" s="70"/>
      <c r="Q259" s="70"/>
      <c r="R259" s="70"/>
      <c r="S259" s="70"/>
      <c r="T259" s="70"/>
      <c r="U259" s="70"/>
      <c r="V259" s="70">
        <v>186546</v>
      </c>
      <c r="W259" s="70"/>
      <c r="X259" s="70">
        <v>186546</v>
      </c>
      <c r="Y259" s="71" t="s">
        <v>127</v>
      </c>
    </row>
    <row r="260" spans="1:25" s="43" customFormat="1" ht="12" customHeight="1">
      <c r="A260">
        <v>256</v>
      </c>
      <c r="B260" s="95">
        <v>4</v>
      </c>
      <c r="C260" s="19"/>
      <c r="D260" s="19">
        <v>533027</v>
      </c>
      <c r="E260" s="19"/>
      <c r="F260" s="19"/>
      <c r="G260" s="19"/>
      <c r="H260" s="19"/>
      <c r="I260" s="19"/>
      <c r="J260" s="19"/>
      <c r="K260" s="19"/>
      <c r="L260" s="19"/>
      <c r="M260" s="19">
        <v>1819</v>
      </c>
      <c r="N260" s="70"/>
      <c r="O260" s="70"/>
      <c r="P260" s="70"/>
      <c r="Q260" s="70"/>
      <c r="R260" s="70"/>
      <c r="S260" s="70"/>
      <c r="T260" s="70"/>
      <c r="U260" s="70"/>
      <c r="V260" s="70">
        <v>21773</v>
      </c>
      <c r="W260" s="70"/>
      <c r="X260" s="70">
        <v>21773</v>
      </c>
      <c r="Y260" s="71" t="s">
        <v>127</v>
      </c>
    </row>
    <row r="261" spans="1:25" s="43" customFormat="1" ht="12" customHeight="1">
      <c r="A261">
        <v>257</v>
      </c>
      <c r="B261" s="95">
        <v>4</v>
      </c>
      <c r="C261" s="19"/>
      <c r="D261" s="19">
        <v>542848</v>
      </c>
      <c r="E261" s="19"/>
      <c r="F261" s="19"/>
      <c r="G261" s="19"/>
      <c r="H261" s="19"/>
      <c r="I261" s="19"/>
      <c r="J261" s="19"/>
      <c r="K261" s="19"/>
      <c r="L261" s="19"/>
      <c r="M261" s="19">
        <v>1852</v>
      </c>
      <c r="N261" s="70"/>
      <c r="O261" s="70"/>
      <c r="P261" s="70"/>
      <c r="Q261" s="70"/>
      <c r="R261" s="70"/>
      <c r="S261" s="70"/>
      <c r="T261" s="70"/>
      <c r="U261" s="70"/>
      <c r="V261" s="70">
        <v>22175</v>
      </c>
      <c r="W261" s="70"/>
      <c r="X261" s="70">
        <v>22175</v>
      </c>
      <c r="Y261" s="71" t="s">
        <v>127</v>
      </c>
    </row>
    <row r="262" spans="1:25" s="43" customFormat="1" ht="12" customHeight="1">
      <c r="A262">
        <v>258</v>
      </c>
      <c r="B262" s="95">
        <v>4</v>
      </c>
      <c r="C262" s="19"/>
      <c r="D262" s="19">
        <v>286479</v>
      </c>
      <c r="E262" s="19"/>
      <c r="F262" s="19"/>
      <c r="G262" s="19"/>
      <c r="H262" s="19"/>
      <c r="I262" s="19"/>
      <c r="J262" s="19"/>
      <c r="K262" s="19"/>
      <c r="L262" s="19"/>
      <c r="M262" s="19">
        <v>977.75282699999991</v>
      </c>
      <c r="N262" s="70">
        <v>32238</v>
      </c>
      <c r="O262" s="70"/>
      <c r="P262" s="70"/>
      <c r="Q262" s="70"/>
      <c r="R262" s="70"/>
      <c r="S262" s="70"/>
      <c r="T262" s="70"/>
      <c r="U262" s="70"/>
      <c r="V262" s="70">
        <v>32238</v>
      </c>
      <c r="W262" s="70"/>
      <c r="X262" s="70">
        <v>32238</v>
      </c>
      <c r="Y262" s="71" t="s">
        <v>5</v>
      </c>
    </row>
    <row r="263" spans="1:25" s="43" customFormat="1" ht="12" customHeight="1">
      <c r="A263">
        <v>259</v>
      </c>
      <c r="B263" s="95">
        <v>4</v>
      </c>
      <c r="C263" s="19">
        <v>1777.1</v>
      </c>
      <c r="D263" s="19">
        <v>1032327</v>
      </c>
      <c r="E263" s="19"/>
      <c r="F263" s="19">
        <v>3573.5</v>
      </c>
      <c r="G263" s="19"/>
      <c r="H263" s="19"/>
      <c r="I263" s="19"/>
      <c r="J263" s="19"/>
      <c r="K263" s="19"/>
      <c r="L263" s="19"/>
      <c r="M263" s="19">
        <v>7096.8</v>
      </c>
      <c r="N263" s="70"/>
      <c r="O263" s="70"/>
      <c r="P263" s="70"/>
      <c r="Q263" s="70"/>
      <c r="R263" s="70"/>
      <c r="S263" s="70"/>
      <c r="T263" s="70"/>
      <c r="U263" s="70"/>
      <c r="V263" s="70">
        <v>148893</v>
      </c>
      <c r="W263" s="70"/>
      <c r="X263" s="70">
        <v>148893</v>
      </c>
      <c r="Y263" s="71" t="s">
        <v>5</v>
      </c>
    </row>
    <row r="264" spans="1:25" s="43" customFormat="1" ht="12" customHeight="1">
      <c r="A264">
        <v>260</v>
      </c>
      <c r="B264" s="95">
        <v>4</v>
      </c>
      <c r="C264" s="19">
        <v>1812</v>
      </c>
      <c r="D264" s="19">
        <v>593518</v>
      </c>
      <c r="E264" s="19"/>
      <c r="F264" s="19"/>
      <c r="G264" s="19"/>
      <c r="H264" s="19"/>
      <c r="I264" s="19">
        <v>0</v>
      </c>
      <c r="J264" s="19"/>
      <c r="K264" s="19"/>
      <c r="L264" s="19"/>
      <c r="M264" s="19">
        <v>2026</v>
      </c>
      <c r="N264" s="70"/>
      <c r="O264" s="70"/>
      <c r="P264" s="70"/>
      <c r="Q264" s="70"/>
      <c r="R264" s="70"/>
      <c r="S264" s="70"/>
      <c r="T264" s="70"/>
      <c r="U264" s="70"/>
      <c r="V264" s="70">
        <v>40885</v>
      </c>
      <c r="W264" s="70">
        <v>7520</v>
      </c>
      <c r="X264" s="70">
        <v>48405</v>
      </c>
      <c r="Y264" s="71" t="s">
        <v>5</v>
      </c>
    </row>
    <row r="265" spans="1:25" s="43" customFormat="1" ht="12" customHeight="1">
      <c r="A265">
        <v>261</v>
      </c>
      <c r="B265" s="95">
        <v>4</v>
      </c>
      <c r="C265" s="19">
        <v>30</v>
      </c>
      <c r="D265" s="19">
        <v>136305</v>
      </c>
      <c r="E265" s="19"/>
      <c r="F265" s="19">
        <v>14618</v>
      </c>
      <c r="G265" s="19"/>
      <c r="H265" s="19"/>
      <c r="I265" s="19"/>
      <c r="J265" s="19"/>
      <c r="K265" s="19"/>
      <c r="L265" s="19"/>
      <c r="M265" s="19">
        <v>15084</v>
      </c>
      <c r="N265" s="70"/>
      <c r="O265" s="70"/>
      <c r="P265" s="70"/>
      <c r="Q265" s="70"/>
      <c r="R265" s="70"/>
      <c r="S265" s="70"/>
      <c r="T265" s="70"/>
      <c r="U265" s="70"/>
      <c r="V265" s="70">
        <v>115053</v>
      </c>
      <c r="W265" s="70"/>
      <c r="X265" s="70">
        <v>115053</v>
      </c>
      <c r="Y265" s="71" t="s">
        <v>7</v>
      </c>
    </row>
    <row r="266" spans="1:25" s="43" customFormat="1" ht="12" customHeight="1">
      <c r="A266">
        <v>262</v>
      </c>
      <c r="B266" s="95">
        <v>4</v>
      </c>
      <c r="C266" s="19">
        <v>266</v>
      </c>
      <c r="D266" s="19">
        <v>47672</v>
      </c>
      <c r="E266" s="19"/>
      <c r="F266" s="19">
        <v>6191</v>
      </c>
      <c r="G266" s="19"/>
      <c r="H266" s="19"/>
      <c r="I266" s="19">
        <v>2007</v>
      </c>
      <c r="J266" s="19"/>
      <c r="K266" s="19"/>
      <c r="L266" s="19"/>
      <c r="M266" s="19">
        <v>6353</v>
      </c>
      <c r="N266" s="70"/>
      <c r="O266" s="70"/>
      <c r="P266" s="70"/>
      <c r="Q266" s="70"/>
      <c r="R266" s="70"/>
      <c r="S266" s="70"/>
      <c r="T266" s="70"/>
      <c r="U266" s="70"/>
      <c r="V266" s="70">
        <v>129170</v>
      </c>
      <c r="W266" s="70">
        <v>66485</v>
      </c>
      <c r="X266" s="70">
        <v>195655</v>
      </c>
      <c r="Y266" s="71" t="s">
        <v>5</v>
      </c>
    </row>
    <row r="267" spans="1:25" s="43" customFormat="1">
      <c r="A267">
        <v>263</v>
      </c>
      <c r="B267" s="95">
        <v>4</v>
      </c>
      <c r="C267" s="19"/>
      <c r="D267" s="19">
        <v>145018</v>
      </c>
      <c r="E267" s="19"/>
      <c r="F267" s="19">
        <v>1596</v>
      </c>
      <c r="G267" s="19"/>
      <c r="H267" s="19"/>
      <c r="I267" s="19"/>
      <c r="J267" s="19"/>
      <c r="K267" s="19"/>
      <c r="L267" s="19"/>
      <c r="M267" s="19">
        <v>2091</v>
      </c>
      <c r="N267" s="70">
        <v>13501</v>
      </c>
      <c r="O267" s="70"/>
      <c r="P267" s="70">
        <v>15329</v>
      </c>
      <c r="Q267" s="70"/>
      <c r="R267" s="70"/>
      <c r="S267" s="70"/>
      <c r="T267" s="70"/>
      <c r="U267" s="70"/>
      <c r="V267" s="70">
        <v>28830</v>
      </c>
      <c r="W267" s="70"/>
      <c r="X267" s="70">
        <v>28830</v>
      </c>
      <c r="Y267" s="71" t="s">
        <v>8</v>
      </c>
    </row>
    <row r="268" spans="1:25" s="43" customFormat="1">
      <c r="A268">
        <v>264</v>
      </c>
      <c r="B268" s="95">
        <v>4</v>
      </c>
      <c r="C268" s="19"/>
      <c r="D268" s="19">
        <v>889699</v>
      </c>
      <c r="E268" s="19">
        <v>10282.337</v>
      </c>
      <c r="F268" s="19"/>
      <c r="G268" s="19"/>
      <c r="H268" s="19"/>
      <c r="I268" s="19"/>
      <c r="J268" s="19">
        <v>10015.584000000001</v>
      </c>
      <c r="K268" s="19"/>
      <c r="L268" s="19"/>
      <c r="M268" s="19">
        <v>23334</v>
      </c>
      <c r="N268" s="70">
        <v>62571</v>
      </c>
      <c r="O268" s="70"/>
      <c r="P268" s="70"/>
      <c r="Q268" s="70"/>
      <c r="R268" s="70">
        <v>140989</v>
      </c>
      <c r="S268" s="70"/>
      <c r="T268" s="70">
        <v>249121</v>
      </c>
      <c r="U268" s="70"/>
      <c r="V268" s="70">
        <v>452680</v>
      </c>
      <c r="W268" s="70"/>
      <c r="X268" s="70">
        <v>452680</v>
      </c>
      <c r="Y268" s="71" t="s">
        <v>8</v>
      </c>
    </row>
    <row r="269" spans="1:25" s="43" customFormat="1" ht="12" customHeight="1">
      <c r="A269">
        <v>265</v>
      </c>
      <c r="B269" s="95">
        <v>4</v>
      </c>
      <c r="C269" s="19">
        <v>0</v>
      </c>
      <c r="D269" s="19">
        <v>98584</v>
      </c>
      <c r="E269" s="19"/>
      <c r="F269" s="19"/>
      <c r="G269" s="19"/>
      <c r="H269" s="19"/>
      <c r="I269" s="19"/>
      <c r="J269" s="19"/>
      <c r="K269" s="19"/>
      <c r="L269" s="19"/>
      <c r="M269" s="19">
        <v>336</v>
      </c>
      <c r="N269" s="70">
        <v>7104</v>
      </c>
      <c r="O269" s="70"/>
      <c r="P269" s="70"/>
      <c r="Q269" s="70"/>
      <c r="R269" s="70"/>
      <c r="S269" s="70"/>
      <c r="T269" s="70"/>
      <c r="U269" s="70"/>
      <c r="V269" s="70">
        <v>7104</v>
      </c>
      <c r="W269" s="70"/>
      <c r="X269" s="70">
        <v>7104</v>
      </c>
      <c r="Y269" s="71" t="s">
        <v>6</v>
      </c>
    </row>
    <row r="270" spans="1:25" s="43" customFormat="1">
      <c r="A270">
        <v>266</v>
      </c>
      <c r="B270" s="71">
        <v>4</v>
      </c>
      <c r="C270" s="19">
        <v>-126</v>
      </c>
      <c r="D270" s="19">
        <v>603564</v>
      </c>
      <c r="E270" s="19"/>
      <c r="F270" s="19">
        <v>3239</v>
      </c>
      <c r="G270" s="19"/>
      <c r="H270" s="19"/>
      <c r="I270" s="19"/>
      <c r="J270" s="19"/>
      <c r="K270" s="19"/>
      <c r="L270" s="19"/>
      <c r="M270" s="19">
        <v>5299</v>
      </c>
      <c r="N270" s="70"/>
      <c r="O270" s="70"/>
      <c r="P270" s="70"/>
      <c r="Q270" s="70"/>
      <c r="R270" s="70"/>
      <c r="S270" s="70"/>
      <c r="T270" s="70"/>
      <c r="U270" s="70"/>
      <c r="V270" s="70">
        <v>47756</v>
      </c>
      <c r="W270" s="70"/>
      <c r="X270" s="70">
        <v>47756</v>
      </c>
      <c r="Y270" s="71" t="s">
        <v>6</v>
      </c>
    </row>
    <row r="271" spans="1:25" s="43" customFormat="1">
      <c r="A271">
        <v>267</v>
      </c>
      <c r="B271" s="95">
        <v>4</v>
      </c>
      <c r="C271" s="19">
        <v>1519</v>
      </c>
      <c r="D271" s="19">
        <v>180617</v>
      </c>
      <c r="E271" s="19"/>
      <c r="F271" s="19">
        <v>69537</v>
      </c>
      <c r="G271" s="19"/>
      <c r="H271" s="19">
        <v>31651</v>
      </c>
      <c r="I271" s="19">
        <v>7658</v>
      </c>
      <c r="J271" s="19"/>
      <c r="K271" s="19"/>
      <c r="L271" s="19">
        <v>6117</v>
      </c>
      <c r="M271" s="19">
        <v>101805</v>
      </c>
      <c r="N271" s="70"/>
      <c r="O271" s="70"/>
      <c r="P271" s="70"/>
      <c r="Q271" s="70"/>
      <c r="R271" s="70"/>
      <c r="S271" s="70"/>
      <c r="T271" s="70"/>
      <c r="U271" s="70"/>
      <c r="V271" s="70">
        <v>1065379</v>
      </c>
      <c r="W271" s="70">
        <v>166636</v>
      </c>
      <c r="X271" s="70">
        <v>1232015</v>
      </c>
      <c r="Y271" s="71" t="s">
        <v>8</v>
      </c>
    </row>
    <row r="272" spans="1:25" s="43" customFormat="1" ht="12" customHeight="1">
      <c r="A272">
        <v>268</v>
      </c>
      <c r="B272" s="95">
        <v>4</v>
      </c>
      <c r="C272" s="19">
        <v>560</v>
      </c>
      <c r="D272" s="19">
        <v>385627</v>
      </c>
      <c r="E272" s="19"/>
      <c r="F272" s="19"/>
      <c r="G272" s="19"/>
      <c r="H272" s="19"/>
      <c r="I272" s="19"/>
      <c r="J272" s="19"/>
      <c r="K272" s="19"/>
      <c r="L272" s="19"/>
      <c r="M272" s="19">
        <v>1316</v>
      </c>
      <c r="N272" s="70"/>
      <c r="O272" s="70"/>
      <c r="P272" s="70"/>
      <c r="Q272" s="70"/>
      <c r="R272" s="70"/>
      <c r="S272" s="70"/>
      <c r="T272" s="70"/>
      <c r="U272" s="70"/>
      <c r="V272" s="70">
        <v>82769</v>
      </c>
      <c r="W272" s="70"/>
      <c r="X272" s="70">
        <v>82769</v>
      </c>
      <c r="Y272" s="71" t="s">
        <v>5</v>
      </c>
    </row>
    <row r="273" spans="1:25" s="43" customFormat="1">
      <c r="A273">
        <v>269</v>
      </c>
      <c r="B273" s="95">
        <v>4</v>
      </c>
      <c r="C273" s="19">
        <v>287</v>
      </c>
      <c r="D273" s="19">
        <v>190917</v>
      </c>
      <c r="E273" s="19"/>
      <c r="F273" s="19"/>
      <c r="G273" s="19"/>
      <c r="H273" s="19"/>
      <c r="I273" s="19"/>
      <c r="J273" s="19"/>
      <c r="K273" s="19"/>
      <c r="L273" s="19"/>
      <c r="M273" s="19">
        <v>652</v>
      </c>
      <c r="N273" s="70"/>
      <c r="O273" s="70"/>
      <c r="P273" s="70"/>
      <c r="Q273" s="70"/>
      <c r="R273" s="70"/>
      <c r="S273" s="70"/>
      <c r="T273" s="70"/>
      <c r="U273" s="70"/>
      <c r="V273" s="70">
        <v>81987</v>
      </c>
      <c r="W273" s="70"/>
      <c r="X273" s="70">
        <v>81987</v>
      </c>
      <c r="Y273" s="71" t="s">
        <v>5</v>
      </c>
    </row>
    <row r="274" spans="1:25" s="43" customFormat="1" ht="12" customHeight="1">
      <c r="A274">
        <v>270</v>
      </c>
      <c r="B274" s="95">
        <v>4</v>
      </c>
      <c r="C274" s="19"/>
      <c r="D274" s="19">
        <v>41536</v>
      </c>
      <c r="E274" s="19"/>
      <c r="F274" s="19">
        <v>464</v>
      </c>
      <c r="G274" s="19"/>
      <c r="H274" s="19"/>
      <c r="I274" s="19"/>
      <c r="J274" s="19"/>
      <c r="K274" s="19"/>
      <c r="L274" s="19"/>
      <c r="M274" s="19">
        <v>606</v>
      </c>
      <c r="N274" s="70"/>
      <c r="O274" s="70"/>
      <c r="P274" s="70"/>
      <c r="Q274" s="70"/>
      <c r="R274" s="70"/>
      <c r="S274" s="70"/>
      <c r="T274" s="70"/>
      <c r="U274" s="70"/>
      <c r="V274" s="70">
        <v>11371</v>
      </c>
      <c r="W274" s="70">
        <v>26408</v>
      </c>
      <c r="X274" s="70">
        <v>37779</v>
      </c>
      <c r="Y274" s="71" t="s">
        <v>5</v>
      </c>
    </row>
    <row r="275" spans="1:25" s="43" customFormat="1">
      <c r="A275">
        <v>271</v>
      </c>
      <c r="B275" s="95">
        <v>4</v>
      </c>
      <c r="C275" s="19"/>
      <c r="D275" s="19">
        <v>430187</v>
      </c>
      <c r="E275" s="19">
        <v>37299</v>
      </c>
      <c r="F275" s="19">
        <v>-17596</v>
      </c>
      <c r="G275" s="19"/>
      <c r="H275" s="19"/>
      <c r="I275" s="19"/>
      <c r="J275" s="19"/>
      <c r="K275" s="19"/>
      <c r="L275" s="19"/>
      <c r="M275" s="19">
        <v>21171</v>
      </c>
      <c r="N275" s="70"/>
      <c r="O275" s="70"/>
      <c r="P275" s="70"/>
      <c r="Q275" s="70"/>
      <c r="R275" s="70"/>
      <c r="S275" s="70"/>
      <c r="T275" s="70"/>
      <c r="U275" s="70"/>
      <c r="V275" s="70">
        <v>245621</v>
      </c>
      <c r="W275" s="70"/>
      <c r="X275" s="70">
        <v>245621</v>
      </c>
      <c r="Y275" s="71" t="s">
        <v>7</v>
      </c>
    </row>
    <row r="276" spans="1:25" s="43" customFormat="1">
      <c r="A276">
        <v>272</v>
      </c>
      <c r="B276" s="95">
        <v>4</v>
      </c>
      <c r="C276" s="19">
        <v>136</v>
      </c>
      <c r="D276" s="19">
        <v>121087</v>
      </c>
      <c r="E276" s="19"/>
      <c r="F276" s="19">
        <v>-4408</v>
      </c>
      <c r="G276" s="19"/>
      <c r="H276" s="19"/>
      <c r="I276" s="19">
        <v>-21</v>
      </c>
      <c r="J276" s="19"/>
      <c r="K276" s="19"/>
      <c r="L276" s="19">
        <v>9418</v>
      </c>
      <c r="M276" s="19">
        <v>5424</v>
      </c>
      <c r="N276" s="70"/>
      <c r="O276" s="70"/>
      <c r="P276" s="70"/>
      <c r="Q276" s="70"/>
      <c r="R276" s="70"/>
      <c r="S276" s="70"/>
      <c r="T276" s="70"/>
      <c r="U276" s="70"/>
      <c r="V276" s="70">
        <v>123193</v>
      </c>
      <c r="W276" s="70"/>
      <c r="X276" s="70">
        <v>123193</v>
      </c>
      <c r="Y276" s="71" t="s">
        <v>8</v>
      </c>
    </row>
    <row r="277" spans="1:25" s="43" customFormat="1">
      <c r="A277">
        <v>273</v>
      </c>
      <c r="B277" s="95">
        <v>4</v>
      </c>
      <c r="C277" s="19">
        <v>2975</v>
      </c>
      <c r="D277" s="19">
        <v>1278252</v>
      </c>
      <c r="E277" s="19">
        <v>85401</v>
      </c>
      <c r="F277" s="19">
        <v>-72007</v>
      </c>
      <c r="G277" s="19"/>
      <c r="H277" s="19">
        <v>0</v>
      </c>
      <c r="I277" s="19">
        <v>23314</v>
      </c>
      <c r="J277" s="19"/>
      <c r="K277" s="19"/>
      <c r="L277" s="19">
        <v>2331</v>
      </c>
      <c r="M277" s="19">
        <v>17758</v>
      </c>
      <c r="N277" s="70"/>
      <c r="O277" s="70"/>
      <c r="P277" s="70"/>
      <c r="Q277" s="70"/>
      <c r="R277" s="70"/>
      <c r="S277" s="70"/>
      <c r="T277" s="70"/>
      <c r="U277" s="70"/>
      <c r="V277" s="70">
        <v>1243041</v>
      </c>
      <c r="W277" s="70">
        <v>505137</v>
      </c>
      <c r="X277" s="70">
        <v>1748178</v>
      </c>
      <c r="Y277" s="71" t="s">
        <v>5</v>
      </c>
    </row>
    <row r="278" spans="1:25" s="43" customFormat="1" ht="12" customHeight="1">
      <c r="A278">
        <v>274</v>
      </c>
      <c r="B278" s="95">
        <v>4</v>
      </c>
      <c r="C278" s="19">
        <v>2576.6999999999998</v>
      </c>
      <c r="D278" s="19">
        <v>1643314</v>
      </c>
      <c r="E278" s="19"/>
      <c r="F278" s="19">
        <v>0</v>
      </c>
      <c r="G278" s="19"/>
      <c r="H278" s="19"/>
      <c r="I278" s="19">
        <v>-0.71199999999999997</v>
      </c>
      <c r="J278" s="19"/>
      <c r="K278" s="19"/>
      <c r="L278" s="19"/>
      <c r="M278" s="19">
        <v>5609</v>
      </c>
      <c r="N278" s="70"/>
      <c r="O278" s="70"/>
      <c r="P278" s="70"/>
      <c r="Q278" s="70"/>
      <c r="R278" s="70"/>
      <c r="S278" s="70"/>
      <c r="T278" s="70"/>
      <c r="U278" s="70"/>
      <c r="V278" s="70">
        <v>242116</v>
      </c>
      <c r="W278" s="70">
        <v>39531</v>
      </c>
      <c r="X278" s="70">
        <v>281647</v>
      </c>
      <c r="Y278" s="71" t="s">
        <v>5</v>
      </c>
    </row>
    <row r="279" spans="1:25" s="43" customFormat="1" ht="12" customHeight="1">
      <c r="A279">
        <v>275</v>
      </c>
      <c r="B279" s="95">
        <v>4</v>
      </c>
      <c r="C279" s="19">
        <v>0</v>
      </c>
      <c r="D279" s="19">
        <v>170788</v>
      </c>
      <c r="E279" s="19"/>
      <c r="F279" s="19">
        <v>936</v>
      </c>
      <c r="G279" s="19"/>
      <c r="H279" s="19"/>
      <c r="I279" s="19"/>
      <c r="J279" s="19"/>
      <c r="K279" s="19"/>
      <c r="L279" s="19"/>
      <c r="M279" s="19">
        <v>1519</v>
      </c>
      <c r="N279" s="70">
        <v>25748</v>
      </c>
      <c r="O279" s="70"/>
      <c r="P279" s="70">
        <v>7617</v>
      </c>
      <c r="Q279" s="70"/>
      <c r="R279" s="70"/>
      <c r="S279" s="70"/>
      <c r="T279" s="70"/>
      <c r="U279" s="70"/>
      <c r="V279" s="70">
        <v>33365</v>
      </c>
      <c r="W279" s="70">
        <v>25525</v>
      </c>
      <c r="X279" s="70">
        <v>58889</v>
      </c>
      <c r="Y279" s="71" t="s">
        <v>8</v>
      </c>
    </row>
    <row r="280" spans="1:25" s="43" customFormat="1">
      <c r="A280">
        <v>276</v>
      </c>
      <c r="B280" s="95">
        <v>4</v>
      </c>
      <c r="C280" s="19"/>
      <c r="D280" s="19">
        <v>4458617</v>
      </c>
      <c r="E280" s="19"/>
      <c r="F280" s="19"/>
      <c r="G280" s="19"/>
      <c r="H280" s="19"/>
      <c r="I280" s="19">
        <v>12078</v>
      </c>
      <c r="J280" s="19"/>
      <c r="K280" s="19"/>
      <c r="L280" s="19"/>
      <c r="M280" s="19">
        <v>15217.259821</v>
      </c>
      <c r="N280" s="70">
        <v>206574</v>
      </c>
      <c r="O280" s="70"/>
      <c r="P280" s="70"/>
      <c r="Q280" s="70">
        <v>13330</v>
      </c>
      <c r="R280" s="70"/>
      <c r="S280" s="70"/>
      <c r="T280" s="70"/>
      <c r="U280" s="70"/>
      <c r="V280" s="70">
        <v>404676</v>
      </c>
      <c r="W280" s="70"/>
      <c r="X280" s="70">
        <v>404676</v>
      </c>
      <c r="Y280" s="71" t="s">
        <v>5</v>
      </c>
    </row>
    <row r="281" spans="1:25" s="43" customFormat="1">
      <c r="A281">
        <v>277</v>
      </c>
      <c r="B281" s="95">
        <v>4</v>
      </c>
      <c r="C281" s="19">
        <v>225</v>
      </c>
      <c r="D281" s="19">
        <v>71508</v>
      </c>
      <c r="E281" s="19"/>
      <c r="F281" s="19">
        <v>0</v>
      </c>
      <c r="G281" s="19"/>
      <c r="H281" s="19"/>
      <c r="I281" s="19"/>
      <c r="J281" s="19"/>
      <c r="K281" s="19"/>
      <c r="L281" s="19"/>
      <c r="M281" s="19">
        <v>244</v>
      </c>
      <c r="N281" s="70"/>
      <c r="O281" s="70"/>
      <c r="P281" s="70"/>
      <c r="Q281" s="70"/>
      <c r="R281" s="70"/>
      <c r="S281" s="70"/>
      <c r="T281" s="70"/>
      <c r="U281" s="70"/>
      <c r="V281" s="70">
        <v>7250</v>
      </c>
      <c r="W281" s="70"/>
      <c r="X281" s="70">
        <v>7250</v>
      </c>
      <c r="Y281" s="71" t="s">
        <v>5</v>
      </c>
    </row>
    <row r="282" spans="1:25" s="43" customFormat="1">
      <c r="A282">
        <v>278</v>
      </c>
      <c r="B282" s="95">
        <v>4</v>
      </c>
      <c r="C282" s="19">
        <v>804</v>
      </c>
      <c r="D282" s="19">
        <v>241104</v>
      </c>
      <c r="E282" s="19"/>
      <c r="F282" s="19">
        <v>0</v>
      </c>
      <c r="G282" s="19"/>
      <c r="H282" s="19"/>
      <c r="I282" s="19"/>
      <c r="J282" s="19"/>
      <c r="K282" s="19"/>
      <c r="L282" s="19"/>
      <c r="M282" s="19">
        <v>823</v>
      </c>
      <c r="N282" s="70"/>
      <c r="O282" s="70"/>
      <c r="P282" s="70"/>
      <c r="Q282" s="70"/>
      <c r="R282" s="70"/>
      <c r="S282" s="70"/>
      <c r="T282" s="70"/>
      <c r="U282" s="70"/>
      <c r="V282" s="70">
        <v>24834</v>
      </c>
      <c r="W282" s="70"/>
      <c r="X282" s="70">
        <v>24834</v>
      </c>
      <c r="Y282" s="71" t="s">
        <v>5</v>
      </c>
    </row>
    <row r="283" spans="1:25" s="43" customFormat="1">
      <c r="A283">
        <v>279</v>
      </c>
      <c r="B283" s="95">
        <v>4</v>
      </c>
      <c r="C283" s="19"/>
      <c r="D283" s="19">
        <v>823072</v>
      </c>
      <c r="E283" s="19"/>
      <c r="F283" s="19">
        <v>2243</v>
      </c>
      <c r="G283" s="19"/>
      <c r="H283" s="19"/>
      <c r="I283" s="19">
        <v>280</v>
      </c>
      <c r="J283" s="19"/>
      <c r="K283" s="19"/>
      <c r="L283" s="19"/>
      <c r="M283" s="19">
        <v>5052</v>
      </c>
      <c r="N283" s="70"/>
      <c r="O283" s="70"/>
      <c r="P283" s="70"/>
      <c r="Q283" s="70"/>
      <c r="R283" s="70"/>
      <c r="S283" s="70"/>
      <c r="T283" s="70"/>
      <c r="U283" s="70"/>
      <c r="V283" s="70">
        <v>97462</v>
      </c>
      <c r="W283" s="70"/>
      <c r="X283" s="70">
        <v>97462</v>
      </c>
      <c r="Y283" s="71" t="s">
        <v>5</v>
      </c>
    </row>
    <row r="284" spans="1:25" s="43" customFormat="1">
      <c r="A284">
        <v>280</v>
      </c>
      <c r="B284" s="95">
        <v>4</v>
      </c>
      <c r="C284" s="19">
        <v>0</v>
      </c>
      <c r="D284" s="19">
        <v>0</v>
      </c>
      <c r="E284" s="19"/>
      <c r="F284" s="19">
        <v>210</v>
      </c>
      <c r="G284" s="19"/>
      <c r="H284" s="19"/>
      <c r="I284" s="19">
        <v>0</v>
      </c>
      <c r="J284" s="19"/>
      <c r="K284" s="19"/>
      <c r="L284" s="19">
        <v>18406</v>
      </c>
      <c r="M284" s="19">
        <v>18616</v>
      </c>
      <c r="N284" s="70"/>
      <c r="O284" s="70"/>
      <c r="P284" s="70"/>
      <c r="Q284" s="70"/>
      <c r="R284" s="70"/>
      <c r="S284" s="70"/>
      <c r="T284" s="70"/>
      <c r="U284" s="70"/>
      <c r="V284" s="70">
        <v>335274</v>
      </c>
      <c r="W284" s="70">
        <v>0</v>
      </c>
      <c r="X284" s="70">
        <v>335274</v>
      </c>
      <c r="Y284" s="71" t="s">
        <v>5</v>
      </c>
    </row>
    <row r="285" spans="1:25" s="43" customFormat="1">
      <c r="A285">
        <v>281</v>
      </c>
      <c r="B285" s="95">
        <v>4</v>
      </c>
      <c r="C285" s="19"/>
      <c r="D285" s="19"/>
      <c r="E285" s="19"/>
      <c r="F285" s="19">
        <v>5512</v>
      </c>
      <c r="G285" s="19"/>
      <c r="H285" s="19"/>
      <c r="I285" s="19"/>
      <c r="J285" s="19"/>
      <c r="K285" s="19"/>
      <c r="L285" s="19"/>
      <c r="M285" s="19">
        <v>5512</v>
      </c>
      <c r="N285" s="70"/>
      <c r="O285" s="70"/>
      <c r="P285" s="70"/>
      <c r="Q285" s="70"/>
      <c r="R285" s="70"/>
      <c r="S285" s="70"/>
      <c r="T285" s="70"/>
      <c r="U285" s="70"/>
      <c r="V285" s="70">
        <v>76662</v>
      </c>
      <c r="W285" s="70"/>
      <c r="X285" s="70">
        <v>76662</v>
      </c>
      <c r="Y285" s="71" t="s">
        <v>5</v>
      </c>
    </row>
    <row r="286" spans="1:25" s="43" customFormat="1" ht="15" customHeight="1">
      <c r="A286">
        <v>282</v>
      </c>
      <c r="B286" s="95">
        <v>4</v>
      </c>
      <c r="C286" s="19"/>
      <c r="D286" s="19">
        <v>-13177</v>
      </c>
      <c r="E286" s="19"/>
      <c r="F286" s="19">
        <v>800</v>
      </c>
      <c r="G286" s="19"/>
      <c r="H286" s="19">
        <v>2849</v>
      </c>
      <c r="I286" s="19"/>
      <c r="J286" s="19"/>
      <c r="K286" s="19"/>
      <c r="L286" s="19"/>
      <c r="M286" s="19">
        <v>3603</v>
      </c>
      <c r="N286" s="70"/>
      <c r="O286" s="70"/>
      <c r="P286" s="70"/>
      <c r="Q286" s="70"/>
      <c r="R286" s="70"/>
      <c r="S286" s="70"/>
      <c r="T286" s="70"/>
      <c r="U286" s="70"/>
      <c r="V286" s="70">
        <v>86219</v>
      </c>
      <c r="W286" s="70"/>
      <c r="X286" s="70">
        <v>86219</v>
      </c>
      <c r="Y286" s="71" t="s">
        <v>6</v>
      </c>
    </row>
    <row r="287" spans="1:25" s="43" customFormat="1" ht="15" customHeight="1">
      <c r="A287">
        <v>283</v>
      </c>
      <c r="B287" s="95">
        <v>4</v>
      </c>
      <c r="C287" s="19"/>
      <c r="D287" s="19">
        <v>0</v>
      </c>
      <c r="E287" s="19"/>
      <c r="F287" s="19">
        <v>2715</v>
      </c>
      <c r="G287" s="19"/>
      <c r="H287" s="19"/>
      <c r="I287" s="19"/>
      <c r="J287" s="19"/>
      <c r="K287" s="19"/>
      <c r="L287" s="19"/>
      <c r="M287" s="19">
        <v>2714.8</v>
      </c>
      <c r="N287" s="70"/>
      <c r="O287" s="70"/>
      <c r="P287" s="70">
        <v>39266</v>
      </c>
      <c r="Q287" s="70"/>
      <c r="R287" s="70"/>
      <c r="S287" s="70"/>
      <c r="T287" s="70"/>
      <c r="U287" s="70"/>
      <c r="V287" s="70">
        <v>39266</v>
      </c>
      <c r="W287" s="70"/>
      <c r="X287" s="70">
        <v>39266</v>
      </c>
      <c r="Y287" s="71" t="s">
        <v>8</v>
      </c>
    </row>
    <row r="288" spans="1:25" s="43" customFormat="1" ht="15" customHeight="1">
      <c r="A288">
        <v>284</v>
      </c>
      <c r="B288" s="95">
        <v>4</v>
      </c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1"/>
    </row>
    <row r="289" spans="1:25" s="43" customFormat="1" ht="15" customHeight="1">
      <c r="A289">
        <v>285</v>
      </c>
      <c r="B289" s="95">
        <v>4</v>
      </c>
      <c r="C289" s="19"/>
      <c r="D289" s="19">
        <v>798084</v>
      </c>
      <c r="E289" s="19"/>
      <c r="F289" s="19">
        <v>-6471</v>
      </c>
      <c r="G289" s="19"/>
      <c r="H289" s="19"/>
      <c r="I289" s="19"/>
      <c r="J289" s="19"/>
      <c r="K289" s="19"/>
      <c r="L289" s="19">
        <v>84235</v>
      </c>
      <c r="M289" s="19">
        <v>80488</v>
      </c>
      <c r="N289" s="70"/>
      <c r="O289" s="70"/>
      <c r="P289" s="70"/>
      <c r="Q289" s="70"/>
      <c r="R289" s="70"/>
      <c r="S289" s="70"/>
      <c r="T289" s="70"/>
      <c r="U289" s="70"/>
      <c r="V289" s="70">
        <v>975242</v>
      </c>
      <c r="W289" s="70"/>
      <c r="X289" s="70">
        <v>975242</v>
      </c>
      <c r="Y289" s="71" t="s">
        <v>7</v>
      </c>
    </row>
    <row r="290" spans="1:25" s="43" customFormat="1" ht="15" customHeight="1">
      <c r="A290">
        <v>286</v>
      </c>
      <c r="B290" s="95">
        <v>4</v>
      </c>
      <c r="C290" s="19">
        <v>220</v>
      </c>
      <c r="D290" s="19">
        <v>61434</v>
      </c>
      <c r="E290" s="19"/>
      <c r="F290" s="19">
        <v>1020</v>
      </c>
      <c r="G290" s="19"/>
      <c r="H290" s="19"/>
      <c r="I290" s="19"/>
      <c r="J290" s="19"/>
      <c r="K290" s="19"/>
      <c r="L290" s="19"/>
      <c r="M290" s="19">
        <v>1229</v>
      </c>
      <c r="N290" s="70"/>
      <c r="O290" s="70"/>
      <c r="P290" s="70"/>
      <c r="Q290" s="70"/>
      <c r="R290" s="70"/>
      <c r="S290" s="70"/>
      <c r="T290" s="70"/>
      <c r="U290" s="70"/>
      <c r="V290" s="70">
        <v>18789</v>
      </c>
      <c r="W290" s="70"/>
      <c r="X290" s="70">
        <v>18789</v>
      </c>
      <c r="Y290" s="71" t="s">
        <v>5</v>
      </c>
    </row>
    <row r="291" spans="1:25" s="43" customFormat="1" ht="12" customHeight="1">
      <c r="A291">
        <v>287</v>
      </c>
      <c r="B291" s="95">
        <v>4</v>
      </c>
      <c r="C291" s="19">
        <v>216</v>
      </c>
      <c r="D291" s="19">
        <v>121985</v>
      </c>
      <c r="E291" s="19"/>
      <c r="F291" s="19">
        <v>0</v>
      </c>
      <c r="G291" s="19"/>
      <c r="H291" s="19"/>
      <c r="I291" s="19">
        <v>0</v>
      </c>
      <c r="J291" s="19"/>
      <c r="K291" s="19"/>
      <c r="L291" s="19"/>
      <c r="M291" s="19">
        <v>416</v>
      </c>
      <c r="N291" s="70"/>
      <c r="O291" s="70"/>
      <c r="P291" s="70"/>
      <c r="Q291" s="70"/>
      <c r="R291" s="70"/>
      <c r="S291" s="70"/>
      <c r="T291" s="70"/>
      <c r="U291" s="70"/>
      <c r="V291" s="70">
        <v>11364</v>
      </c>
      <c r="W291" s="70">
        <v>0</v>
      </c>
      <c r="X291" s="70">
        <v>11364</v>
      </c>
      <c r="Y291" s="71" t="s">
        <v>5</v>
      </c>
    </row>
    <row r="292" spans="1:25" s="43" customFormat="1" ht="12" customHeight="1">
      <c r="A292">
        <v>288</v>
      </c>
      <c r="B292" s="95">
        <v>4</v>
      </c>
      <c r="C292" s="19">
        <v>0</v>
      </c>
      <c r="D292" s="19">
        <v>-96708</v>
      </c>
      <c r="E292" s="19"/>
      <c r="F292" s="19">
        <v>0</v>
      </c>
      <c r="G292" s="19"/>
      <c r="H292" s="19"/>
      <c r="I292" s="19">
        <v>193200</v>
      </c>
      <c r="J292" s="19"/>
      <c r="K292" s="19"/>
      <c r="L292" s="19"/>
      <c r="M292" s="19">
        <v>-330</v>
      </c>
      <c r="N292" s="70"/>
      <c r="O292" s="70"/>
      <c r="P292" s="70"/>
      <c r="Q292" s="70"/>
      <c r="R292" s="70"/>
      <c r="S292" s="70"/>
      <c r="T292" s="70"/>
      <c r="U292" s="70"/>
      <c r="V292" s="70">
        <v>-10732</v>
      </c>
      <c r="W292" s="70">
        <v>13630</v>
      </c>
      <c r="X292" s="70">
        <v>2898</v>
      </c>
      <c r="Y292" s="71" t="s">
        <v>5</v>
      </c>
    </row>
    <row r="293" spans="1:25" s="43" customFormat="1" ht="12" customHeight="1">
      <c r="A293">
        <v>289</v>
      </c>
      <c r="B293" s="95">
        <v>4</v>
      </c>
      <c r="C293" s="19">
        <v>1471</v>
      </c>
      <c r="D293" s="19">
        <v>1477519</v>
      </c>
      <c r="E293" s="19"/>
      <c r="F293" s="19">
        <v>-1869</v>
      </c>
      <c r="G293" s="19"/>
      <c r="H293" s="19"/>
      <c r="I293" s="19">
        <v>0</v>
      </c>
      <c r="J293" s="19"/>
      <c r="K293" s="19"/>
      <c r="L293" s="19">
        <v>0</v>
      </c>
      <c r="M293" s="19">
        <v>3174</v>
      </c>
      <c r="N293" s="70"/>
      <c r="O293" s="70"/>
      <c r="P293" s="70"/>
      <c r="Q293" s="70"/>
      <c r="R293" s="70"/>
      <c r="S293" s="70"/>
      <c r="T293" s="70"/>
      <c r="U293" s="70"/>
      <c r="V293" s="70">
        <v>139093</v>
      </c>
      <c r="W293" s="70">
        <v>0</v>
      </c>
      <c r="X293" s="70">
        <v>139093</v>
      </c>
      <c r="Y293" s="71" t="s">
        <v>5</v>
      </c>
    </row>
    <row r="294" spans="1:25" s="43" customFormat="1" ht="12" customHeight="1">
      <c r="A294">
        <v>290</v>
      </c>
      <c r="B294" s="95">
        <v>4</v>
      </c>
      <c r="C294" s="19"/>
      <c r="D294" s="19">
        <v>1896248</v>
      </c>
      <c r="E294" s="19"/>
      <c r="F294" s="19">
        <v>15841</v>
      </c>
      <c r="G294" s="19"/>
      <c r="H294" s="19"/>
      <c r="I294" s="19"/>
      <c r="J294" s="19"/>
      <c r="K294" s="19"/>
      <c r="L294" s="19"/>
      <c r="M294" s="19">
        <v>22313</v>
      </c>
      <c r="N294" s="70">
        <v>106794</v>
      </c>
      <c r="O294" s="70"/>
      <c r="P294" s="70">
        <v>174856</v>
      </c>
      <c r="Q294" s="70"/>
      <c r="R294" s="70"/>
      <c r="S294" s="70"/>
      <c r="T294" s="70"/>
      <c r="U294" s="70"/>
      <c r="V294" s="70">
        <v>281650</v>
      </c>
      <c r="W294" s="70">
        <v>435530</v>
      </c>
      <c r="X294" s="70">
        <v>717180</v>
      </c>
      <c r="Y294" s="71" t="s">
        <v>5</v>
      </c>
    </row>
    <row r="295" spans="1:25" s="43" customFormat="1" ht="12" customHeight="1">
      <c r="A295">
        <v>291</v>
      </c>
      <c r="B295" s="95">
        <v>4</v>
      </c>
      <c r="C295" s="19">
        <v>0</v>
      </c>
      <c r="D295" s="19">
        <v>2231485</v>
      </c>
      <c r="E295" s="19">
        <v>12916</v>
      </c>
      <c r="F295" s="19">
        <v>0</v>
      </c>
      <c r="G295" s="19"/>
      <c r="H295" s="19"/>
      <c r="I295" s="19">
        <v>0</v>
      </c>
      <c r="J295" s="19"/>
      <c r="K295" s="19"/>
      <c r="L295" s="19"/>
      <c r="M295" s="19">
        <v>20532.058304999999</v>
      </c>
      <c r="N295" s="70">
        <v>243809</v>
      </c>
      <c r="O295" s="70">
        <v>0</v>
      </c>
      <c r="P295" s="70">
        <v>0</v>
      </c>
      <c r="Q295" s="70">
        <v>0</v>
      </c>
      <c r="R295" s="70"/>
      <c r="S295" s="70"/>
      <c r="T295" s="70">
        <v>573993</v>
      </c>
      <c r="U295" s="70"/>
      <c r="V295" s="70">
        <v>817802</v>
      </c>
      <c r="W295" s="70">
        <v>0</v>
      </c>
      <c r="X295" s="70">
        <v>817802</v>
      </c>
      <c r="Y295" s="71" t="s">
        <v>8</v>
      </c>
    </row>
    <row r="296" spans="1:25" s="43" customFormat="1">
      <c r="A296">
        <v>292</v>
      </c>
      <c r="B296" s="95">
        <v>4</v>
      </c>
      <c r="C296" s="19"/>
      <c r="D296" s="19">
        <v>-25</v>
      </c>
      <c r="E296" s="19"/>
      <c r="F296" s="19">
        <v>730</v>
      </c>
      <c r="G296" s="19"/>
      <c r="H296" s="19"/>
      <c r="I296" s="19"/>
      <c r="J296" s="19"/>
      <c r="K296" s="19"/>
      <c r="L296" s="19"/>
      <c r="M296" s="19">
        <v>730</v>
      </c>
      <c r="N296" s="70">
        <v>-1</v>
      </c>
      <c r="O296" s="70"/>
      <c r="P296" s="70">
        <v>10446</v>
      </c>
      <c r="Q296" s="70"/>
      <c r="R296" s="70"/>
      <c r="S296" s="70"/>
      <c r="T296" s="70"/>
      <c r="U296" s="70"/>
      <c r="V296" s="70">
        <v>10446</v>
      </c>
      <c r="W296" s="70"/>
      <c r="X296" s="70">
        <v>10446</v>
      </c>
      <c r="Y296" s="71" t="s">
        <v>6</v>
      </c>
    </row>
    <row r="297" spans="1:25" s="43" customFormat="1" ht="12" customHeight="1">
      <c r="A297">
        <v>293</v>
      </c>
      <c r="B297" s="95">
        <v>4</v>
      </c>
      <c r="C297" s="19">
        <v>-862</v>
      </c>
      <c r="D297" s="19">
        <v>-74095</v>
      </c>
      <c r="E297" s="19">
        <v>186356</v>
      </c>
      <c r="F297" s="19">
        <v>-58682</v>
      </c>
      <c r="G297" s="19"/>
      <c r="H297" s="19"/>
      <c r="I297" s="19"/>
      <c r="J297" s="19"/>
      <c r="K297" s="19"/>
      <c r="L297" s="19"/>
      <c r="M297" s="19">
        <v>186103</v>
      </c>
      <c r="N297" s="70"/>
      <c r="O297" s="70"/>
      <c r="P297" s="70"/>
      <c r="Q297" s="70"/>
      <c r="R297" s="70"/>
      <c r="S297" s="70"/>
      <c r="T297" s="70"/>
      <c r="U297" s="70"/>
      <c r="V297" s="70">
        <v>2737031</v>
      </c>
      <c r="W297" s="70">
        <v>770485</v>
      </c>
      <c r="X297" s="70">
        <v>3507516</v>
      </c>
      <c r="Y297" s="71" t="s">
        <v>8</v>
      </c>
    </row>
    <row r="298" spans="1:25" s="43" customFormat="1" ht="12" customHeight="1">
      <c r="A298">
        <v>294</v>
      </c>
      <c r="B298" s="71">
        <v>4</v>
      </c>
      <c r="C298" s="19">
        <v>1526</v>
      </c>
      <c r="D298" s="19">
        <v>306993</v>
      </c>
      <c r="E298" s="19"/>
      <c r="F298" s="19">
        <v>149</v>
      </c>
      <c r="G298" s="19"/>
      <c r="H298" s="19"/>
      <c r="I298" s="19"/>
      <c r="J298" s="19"/>
      <c r="K298" s="19"/>
      <c r="L298" s="19"/>
      <c r="M298" s="19">
        <v>1197</v>
      </c>
      <c r="N298" s="70"/>
      <c r="O298" s="70"/>
      <c r="P298" s="70"/>
      <c r="Q298" s="70"/>
      <c r="R298" s="70"/>
      <c r="S298" s="70"/>
      <c r="T298" s="70"/>
      <c r="U298" s="70"/>
      <c r="V298" s="70">
        <v>47111</v>
      </c>
      <c r="W298" s="70"/>
      <c r="X298" s="70">
        <v>47111</v>
      </c>
      <c r="Y298" s="71" t="s">
        <v>8</v>
      </c>
    </row>
    <row r="299" spans="1:25" s="43" customFormat="1" ht="12" customHeight="1">
      <c r="A299">
        <v>295</v>
      </c>
      <c r="B299" s="95">
        <v>4</v>
      </c>
      <c r="C299" s="19">
        <v>205</v>
      </c>
      <c r="D299" s="19">
        <v>163542</v>
      </c>
      <c r="E299" s="19"/>
      <c r="F299" s="19">
        <v>1584</v>
      </c>
      <c r="G299" s="19"/>
      <c r="H299" s="19"/>
      <c r="I299" s="19"/>
      <c r="J299" s="19"/>
      <c r="K299" s="19"/>
      <c r="L299" s="19"/>
      <c r="M299" s="19">
        <v>2142.168846</v>
      </c>
      <c r="N299" s="70">
        <v>17578</v>
      </c>
      <c r="O299" s="70">
        <v>2084</v>
      </c>
      <c r="P299" s="70">
        <v>31279</v>
      </c>
      <c r="Q299" s="70"/>
      <c r="R299" s="70"/>
      <c r="S299" s="70"/>
      <c r="T299" s="70"/>
      <c r="U299" s="70"/>
      <c r="V299" s="70">
        <v>50941</v>
      </c>
      <c r="W299" s="70">
        <v>14600</v>
      </c>
      <c r="X299" s="70">
        <v>65540</v>
      </c>
      <c r="Y299" s="71" t="s">
        <v>5</v>
      </c>
    </row>
    <row r="300" spans="1:25" s="43" customFormat="1" ht="12" customHeight="1">
      <c r="A300">
        <v>296</v>
      </c>
      <c r="B300" s="95">
        <v>4</v>
      </c>
      <c r="C300" s="19"/>
      <c r="D300" s="19">
        <v>411634</v>
      </c>
      <c r="E300" s="19"/>
      <c r="F300" s="19">
        <v>1368</v>
      </c>
      <c r="G300" s="19"/>
      <c r="H300" s="19"/>
      <c r="I300" s="19"/>
      <c r="J300" s="19"/>
      <c r="K300" s="19"/>
      <c r="L300" s="19"/>
      <c r="M300" s="19">
        <v>2891</v>
      </c>
      <c r="N300" s="70">
        <v>48672</v>
      </c>
      <c r="O300" s="70"/>
      <c r="P300" s="70">
        <v>17634</v>
      </c>
      <c r="Q300" s="70"/>
      <c r="R300" s="70"/>
      <c r="S300" s="70"/>
      <c r="T300" s="70"/>
      <c r="U300" s="70"/>
      <c r="V300" s="70">
        <v>69186</v>
      </c>
      <c r="W300" s="70"/>
      <c r="X300" s="70">
        <v>69186</v>
      </c>
      <c r="Y300" s="71" t="s">
        <v>7</v>
      </c>
    </row>
    <row r="301" spans="1:25" s="43" customFormat="1" ht="12" customHeight="1">
      <c r="A301">
        <v>297</v>
      </c>
      <c r="B301" s="95">
        <v>4</v>
      </c>
      <c r="C301" s="19"/>
      <c r="D301" s="19">
        <v>120622</v>
      </c>
      <c r="E301" s="19"/>
      <c r="F301" s="19">
        <v>359</v>
      </c>
      <c r="G301" s="19"/>
      <c r="H301" s="19"/>
      <c r="I301" s="19"/>
      <c r="J301" s="19"/>
      <c r="K301" s="19"/>
      <c r="L301" s="19"/>
      <c r="M301" s="19">
        <v>771</v>
      </c>
      <c r="N301" s="70">
        <v>14262</v>
      </c>
      <c r="O301" s="70"/>
      <c r="P301" s="70">
        <v>4512</v>
      </c>
      <c r="Q301" s="70"/>
      <c r="R301" s="70"/>
      <c r="S301" s="70"/>
      <c r="T301" s="70"/>
      <c r="U301" s="70"/>
      <c r="V301" s="70">
        <v>18775</v>
      </c>
      <c r="W301" s="70"/>
      <c r="X301" s="70">
        <v>18775</v>
      </c>
      <c r="Y301" s="71" t="s">
        <v>7</v>
      </c>
    </row>
    <row r="302" spans="1:25" s="43" customFormat="1" ht="12" customHeight="1">
      <c r="A302">
        <v>298</v>
      </c>
      <c r="B302" s="71">
        <v>4</v>
      </c>
      <c r="C302" s="19">
        <v>2263</v>
      </c>
      <c r="D302" s="19">
        <v>516483</v>
      </c>
      <c r="E302" s="19">
        <v>29156</v>
      </c>
      <c r="F302" s="19">
        <v>-10824</v>
      </c>
      <c r="G302" s="19"/>
      <c r="H302" s="19"/>
      <c r="I302" s="19"/>
      <c r="J302" s="19"/>
      <c r="K302" s="19"/>
      <c r="L302" s="19"/>
      <c r="M302" s="19">
        <v>20095</v>
      </c>
      <c r="N302" s="70"/>
      <c r="O302" s="70"/>
      <c r="P302" s="70"/>
      <c r="Q302" s="70"/>
      <c r="R302" s="70"/>
      <c r="S302" s="70"/>
      <c r="T302" s="70"/>
      <c r="U302" s="70"/>
      <c r="V302" s="70">
        <v>1576341</v>
      </c>
      <c r="W302" s="70">
        <v>104909</v>
      </c>
      <c r="X302" s="70">
        <v>1681249</v>
      </c>
      <c r="Y302" s="71" t="s">
        <v>8</v>
      </c>
    </row>
    <row r="303" spans="1:25" s="43" customFormat="1" ht="12" customHeight="1">
      <c r="A303">
        <v>299</v>
      </c>
      <c r="B303" s="95">
        <v>4</v>
      </c>
      <c r="C303" s="19"/>
      <c r="D303" s="19">
        <v>310989</v>
      </c>
      <c r="E303" s="19">
        <v>5548</v>
      </c>
      <c r="F303" s="19"/>
      <c r="G303" s="19"/>
      <c r="H303" s="19"/>
      <c r="I303" s="19"/>
      <c r="J303" s="19"/>
      <c r="K303" s="19"/>
      <c r="L303" s="19"/>
      <c r="M303" s="19">
        <v>6609</v>
      </c>
      <c r="N303" s="70">
        <v>28753</v>
      </c>
      <c r="O303" s="70"/>
      <c r="P303" s="70"/>
      <c r="Q303" s="70"/>
      <c r="R303" s="70">
        <v>68118</v>
      </c>
      <c r="S303" s="70"/>
      <c r="T303" s="70"/>
      <c r="U303" s="70"/>
      <c r="V303" s="70">
        <v>96872</v>
      </c>
      <c r="W303" s="70"/>
      <c r="X303" s="70">
        <v>96872</v>
      </c>
      <c r="Y303" s="71" t="s">
        <v>5</v>
      </c>
    </row>
    <row r="304" spans="1:25" s="43" customFormat="1" ht="12" customHeight="1">
      <c r="A304">
        <v>300</v>
      </c>
      <c r="B304" s="95">
        <v>4</v>
      </c>
      <c r="C304" s="19"/>
      <c r="D304" s="19">
        <v>787548</v>
      </c>
      <c r="E304" s="19"/>
      <c r="F304" s="19">
        <v>2371</v>
      </c>
      <c r="G304" s="19"/>
      <c r="H304" s="19"/>
      <c r="I304" s="19">
        <v>1259</v>
      </c>
      <c r="J304" s="19"/>
      <c r="K304" s="19"/>
      <c r="L304" s="19"/>
      <c r="M304" s="19">
        <v>5058.9013240000004</v>
      </c>
      <c r="N304" s="70"/>
      <c r="O304" s="70"/>
      <c r="P304" s="70"/>
      <c r="Q304" s="70"/>
      <c r="R304" s="70"/>
      <c r="S304" s="70"/>
      <c r="T304" s="70"/>
      <c r="U304" s="70"/>
      <c r="V304" s="70">
        <v>122113</v>
      </c>
      <c r="W304" s="70"/>
      <c r="X304" s="70">
        <v>122113</v>
      </c>
      <c r="Y304" s="71" t="s">
        <v>5</v>
      </c>
    </row>
    <row r="305" spans="1:25" s="43" customFormat="1" ht="12" customHeight="1">
      <c r="A305">
        <v>301</v>
      </c>
      <c r="B305" s="95">
        <v>5</v>
      </c>
      <c r="C305" s="19">
        <v>451</v>
      </c>
      <c r="D305" s="19">
        <v>153282</v>
      </c>
      <c r="E305" s="19"/>
      <c r="F305" s="19"/>
      <c r="G305" s="19"/>
      <c r="H305" s="19"/>
      <c r="I305" s="19"/>
      <c r="J305" s="19"/>
      <c r="K305" s="19"/>
      <c r="L305" s="19"/>
      <c r="M305" s="19">
        <v>523.15146599999991</v>
      </c>
      <c r="N305" s="70">
        <v>8979</v>
      </c>
      <c r="O305" s="70">
        <v>3091</v>
      </c>
      <c r="P305" s="70"/>
      <c r="Q305" s="70"/>
      <c r="R305" s="70"/>
      <c r="S305" s="70"/>
      <c r="T305" s="70"/>
      <c r="U305" s="70"/>
      <c r="V305" s="70">
        <v>12071</v>
      </c>
      <c r="W305" s="70"/>
      <c r="X305" s="70">
        <v>12071</v>
      </c>
      <c r="Y305" s="71" t="s">
        <v>5</v>
      </c>
    </row>
    <row r="306" spans="1:25" s="43" customFormat="1" ht="12" customHeight="1">
      <c r="A306">
        <v>302</v>
      </c>
      <c r="B306" s="95">
        <v>5</v>
      </c>
      <c r="C306" s="19">
        <v>1245</v>
      </c>
      <c r="D306" s="19">
        <v>5614050</v>
      </c>
      <c r="E306" s="19"/>
      <c r="F306" s="19"/>
      <c r="G306" s="19"/>
      <c r="H306" s="19"/>
      <c r="I306" s="19"/>
      <c r="J306" s="19"/>
      <c r="K306" s="19"/>
      <c r="L306" s="19"/>
      <c r="M306" s="19">
        <v>19160.752649999999</v>
      </c>
      <c r="N306" s="70"/>
      <c r="O306" s="70"/>
      <c r="P306" s="70"/>
      <c r="Q306" s="70"/>
      <c r="R306" s="70"/>
      <c r="S306" s="70"/>
      <c r="T306" s="70"/>
      <c r="U306" s="70"/>
      <c r="V306" s="70">
        <v>247585</v>
      </c>
      <c r="W306" s="70"/>
      <c r="X306" s="70">
        <v>247585</v>
      </c>
      <c r="Y306" s="71" t="s">
        <v>5</v>
      </c>
    </row>
    <row r="307" spans="1:25" s="43" customFormat="1" ht="12" customHeight="1">
      <c r="A307">
        <v>303</v>
      </c>
      <c r="B307" s="95">
        <v>5</v>
      </c>
      <c r="C307" s="19"/>
      <c r="D307" s="19">
        <v>3366897</v>
      </c>
      <c r="E307" s="19"/>
      <c r="F307" s="19"/>
      <c r="G307" s="19"/>
      <c r="H307" s="19"/>
      <c r="I307" s="19"/>
      <c r="J307" s="19"/>
      <c r="K307" s="19"/>
      <c r="L307" s="19"/>
      <c r="M307" s="19">
        <v>12143</v>
      </c>
      <c r="N307" s="70"/>
      <c r="O307" s="70"/>
      <c r="P307" s="70"/>
      <c r="Q307" s="70"/>
      <c r="R307" s="70"/>
      <c r="S307" s="70"/>
      <c r="T307" s="70"/>
      <c r="U307" s="70"/>
      <c r="V307" s="70">
        <v>914477</v>
      </c>
      <c r="W307" s="70">
        <v>32964</v>
      </c>
      <c r="X307" s="70">
        <v>947441</v>
      </c>
      <c r="Y307" s="71" t="s">
        <v>5</v>
      </c>
    </row>
    <row r="308" spans="1:25" s="43" customFormat="1">
      <c r="A308">
        <v>304</v>
      </c>
      <c r="B308" s="95">
        <v>5</v>
      </c>
      <c r="C308" s="19">
        <v>3124</v>
      </c>
      <c r="D308" s="19">
        <v>1869720</v>
      </c>
      <c r="E308" s="19"/>
      <c r="F308" s="19"/>
      <c r="G308" s="19"/>
      <c r="H308" s="19"/>
      <c r="I308" s="19"/>
      <c r="J308" s="19"/>
      <c r="K308" s="19"/>
      <c r="L308" s="19"/>
      <c r="M308" s="19">
        <v>6381.3543599999994</v>
      </c>
      <c r="N308" s="70"/>
      <c r="O308" s="70"/>
      <c r="P308" s="70"/>
      <c r="Q308" s="70"/>
      <c r="R308" s="70"/>
      <c r="S308" s="70"/>
      <c r="T308" s="70"/>
      <c r="U308" s="70"/>
      <c r="V308" s="70">
        <v>239988</v>
      </c>
      <c r="W308" s="70"/>
      <c r="X308" s="70">
        <v>239988</v>
      </c>
      <c r="Y308" s="71" t="s">
        <v>5</v>
      </c>
    </row>
    <row r="309" spans="1:25" s="43" customFormat="1" ht="12" customHeight="1">
      <c r="A309">
        <v>305</v>
      </c>
      <c r="B309" s="95">
        <v>5</v>
      </c>
      <c r="C309" s="19">
        <v>1722</v>
      </c>
      <c r="D309" s="19">
        <v>688460</v>
      </c>
      <c r="E309" s="19"/>
      <c r="F309" s="19"/>
      <c r="G309" s="19"/>
      <c r="H309" s="19"/>
      <c r="I309" s="19"/>
      <c r="J309" s="19"/>
      <c r="K309" s="19"/>
      <c r="L309" s="19"/>
      <c r="M309" s="19">
        <v>2350</v>
      </c>
      <c r="N309" s="70"/>
      <c r="O309" s="70"/>
      <c r="P309" s="70"/>
      <c r="Q309" s="70"/>
      <c r="R309" s="70"/>
      <c r="S309" s="70"/>
      <c r="T309" s="70"/>
      <c r="U309" s="70"/>
      <c r="V309" s="70">
        <v>30630</v>
      </c>
      <c r="W309" s="70"/>
      <c r="X309" s="70">
        <v>30630</v>
      </c>
      <c r="Y309" s="71" t="s">
        <v>5</v>
      </c>
    </row>
    <row r="310" spans="1:25" s="43" customFormat="1" ht="12" customHeight="1">
      <c r="A310">
        <v>306</v>
      </c>
      <c r="B310" s="95">
        <v>5</v>
      </c>
      <c r="C310" s="19">
        <v>336</v>
      </c>
      <c r="D310" s="19">
        <v>1203329</v>
      </c>
      <c r="E310" s="19"/>
      <c r="F310" s="19"/>
      <c r="G310" s="19"/>
      <c r="H310" s="19"/>
      <c r="I310" s="19"/>
      <c r="J310" s="19"/>
      <c r="K310" s="19"/>
      <c r="L310" s="19"/>
      <c r="M310" s="19">
        <v>4107</v>
      </c>
      <c r="N310" s="70"/>
      <c r="O310" s="70"/>
      <c r="P310" s="70"/>
      <c r="Q310" s="70"/>
      <c r="R310" s="70"/>
      <c r="S310" s="70"/>
      <c r="T310" s="70"/>
      <c r="U310" s="70"/>
      <c r="V310" s="70">
        <v>93611</v>
      </c>
      <c r="W310" s="70">
        <v>12093</v>
      </c>
      <c r="X310" s="70">
        <v>105704</v>
      </c>
      <c r="Y310" s="71" t="s">
        <v>5</v>
      </c>
    </row>
    <row r="311" spans="1:25" s="43" customFormat="1">
      <c r="A311">
        <v>307</v>
      </c>
      <c r="B311" s="95">
        <v>5</v>
      </c>
      <c r="C311" s="19"/>
      <c r="D311" s="19">
        <v>929186</v>
      </c>
      <c r="E311" s="19"/>
      <c r="F311" s="19"/>
      <c r="G311" s="19"/>
      <c r="H311" s="19"/>
      <c r="I311" s="19"/>
      <c r="J311" s="19"/>
      <c r="K311" s="19"/>
      <c r="L311" s="19"/>
      <c r="M311" s="19"/>
      <c r="N311" s="70"/>
      <c r="O311" s="70"/>
      <c r="P311" s="70"/>
      <c r="Q311" s="70"/>
      <c r="R311" s="70"/>
      <c r="S311" s="70"/>
      <c r="T311" s="70"/>
      <c r="U311" s="70"/>
      <c r="V311" s="70">
        <v>118318</v>
      </c>
      <c r="W311" s="70">
        <v>6397</v>
      </c>
      <c r="X311" s="70">
        <v>124715</v>
      </c>
      <c r="Y311" s="71" t="s">
        <v>5</v>
      </c>
    </row>
    <row r="312" spans="1:25" s="43" customFormat="1" ht="12" customHeight="1">
      <c r="A312">
        <v>308</v>
      </c>
      <c r="B312" s="95">
        <v>5</v>
      </c>
      <c r="C312" s="19">
        <v>221</v>
      </c>
      <c r="D312" s="19">
        <v>77781</v>
      </c>
      <c r="E312" s="19"/>
      <c r="F312" s="19"/>
      <c r="G312" s="19"/>
      <c r="H312" s="19"/>
      <c r="I312" s="19"/>
      <c r="J312" s="19"/>
      <c r="K312" s="19"/>
      <c r="L312" s="19"/>
      <c r="M312" s="19">
        <v>265.46655299999998</v>
      </c>
      <c r="N312" s="70">
        <v>8832</v>
      </c>
      <c r="O312" s="70">
        <v>1621</v>
      </c>
      <c r="P312" s="70"/>
      <c r="Q312" s="70"/>
      <c r="R312" s="70"/>
      <c r="S312" s="70"/>
      <c r="T312" s="70"/>
      <c r="U312" s="70"/>
      <c r="V312" s="70">
        <v>10453</v>
      </c>
      <c r="W312" s="70"/>
      <c r="X312" s="70">
        <v>10453</v>
      </c>
      <c r="Y312" s="71" t="s">
        <v>5</v>
      </c>
    </row>
    <row r="313" spans="1:25" s="43" customFormat="1" ht="12" customHeight="1">
      <c r="A313">
        <v>309</v>
      </c>
      <c r="B313" s="95">
        <v>5</v>
      </c>
      <c r="C313" s="19"/>
      <c r="D313" s="19">
        <v>3207198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70"/>
      <c r="O313" s="70"/>
      <c r="P313" s="70"/>
      <c r="Q313" s="70"/>
      <c r="R313" s="70"/>
      <c r="S313" s="70"/>
      <c r="T313" s="70"/>
      <c r="U313" s="70"/>
      <c r="V313" s="70">
        <v>196639</v>
      </c>
      <c r="W313" s="70"/>
      <c r="X313" s="70">
        <v>196639</v>
      </c>
      <c r="Y313" s="71" t="s">
        <v>5</v>
      </c>
    </row>
    <row r="314" spans="1:25" s="43" customFormat="1" ht="12" customHeight="1">
      <c r="A314">
        <v>310</v>
      </c>
      <c r="B314" s="95">
        <v>5</v>
      </c>
      <c r="C314" s="19">
        <v>117.2</v>
      </c>
      <c r="D314" s="19">
        <v>661040</v>
      </c>
      <c r="E314" s="19"/>
      <c r="F314" s="19"/>
      <c r="G314" s="19"/>
      <c r="H314" s="19"/>
      <c r="I314" s="19"/>
      <c r="J314" s="19"/>
      <c r="K314" s="19"/>
      <c r="L314" s="19"/>
      <c r="M314" s="19">
        <v>2256.12952</v>
      </c>
      <c r="N314" s="70"/>
      <c r="O314" s="70"/>
      <c r="P314" s="70"/>
      <c r="Q314" s="70"/>
      <c r="R314" s="70"/>
      <c r="S314" s="70"/>
      <c r="T314" s="70"/>
      <c r="U314" s="70"/>
      <c r="V314" s="70">
        <v>40953</v>
      </c>
      <c r="W314" s="70"/>
      <c r="X314" s="70">
        <v>40953</v>
      </c>
      <c r="Y314" s="71" t="s">
        <v>5</v>
      </c>
    </row>
    <row r="315" spans="1:25" s="43" customFormat="1" ht="12" customHeight="1">
      <c r="A315">
        <v>311</v>
      </c>
      <c r="B315" s="95">
        <v>5</v>
      </c>
      <c r="C315" s="19"/>
      <c r="D315" s="19">
        <v>1864472</v>
      </c>
      <c r="E315" s="19"/>
      <c r="F315" s="19"/>
      <c r="G315" s="19"/>
      <c r="H315" s="19"/>
      <c r="I315" s="19"/>
      <c r="J315" s="19"/>
      <c r="K315" s="19"/>
      <c r="L315" s="19"/>
      <c r="M315" s="19">
        <v>6365</v>
      </c>
      <c r="N315" s="70"/>
      <c r="O315" s="70"/>
      <c r="P315" s="70"/>
      <c r="Q315" s="70"/>
      <c r="R315" s="70"/>
      <c r="S315" s="70"/>
      <c r="T315" s="70"/>
      <c r="U315" s="70"/>
      <c r="V315" s="70">
        <v>180661</v>
      </c>
      <c r="W315" s="70">
        <v>9323</v>
      </c>
      <c r="X315" s="70">
        <v>189984</v>
      </c>
      <c r="Y315" s="71" t="s">
        <v>124</v>
      </c>
    </row>
    <row r="316" spans="1:25" s="43" customFormat="1" ht="12" customHeight="1">
      <c r="A316">
        <v>312</v>
      </c>
      <c r="B316" s="95">
        <v>5</v>
      </c>
      <c r="C316" s="19"/>
      <c r="D316" s="19">
        <v>102644</v>
      </c>
      <c r="E316" s="19"/>
      <c r="F316" s="19"/>
      <c r="G316" s="19"/>
      <c r="H316" s="19"/>
      <c r="I316" s="19"/>
      <c r="J316" s="19"/>
      <c r="K316" s="19"/>
      <c r="L316" s="19"/>
      <c r="M316" s="19">
        <v>350</v>
      </c>
      <c r="N316" s="70"/>
      <c r="O316" s="70"/>
      <c r="P316" s="70"/>
      <c r="Q316" s="70"/>
      <c r="R316" s="70"/>
      <c r="S316" s="70"/>
      <c r="T316" s="70"/>
      <c r="U316" s="70"/>
      <c r="V316" s="70">
        <v>11771</v>
      </c>
      <c r="W316" s="70"/>
      <c r="X316" s="70">
        <v>11771</v>
      </c>
      <c r="Y316" s="71" t="s">
        <v>5</v>
      </c>
    </row>
    <row r="317" spans="1:25" s="43" customFormat="1">
      <c r="A317">
        <v>313</v>
      </c>
      <c r="B317" s="95">
        <v>5</v>
      </c>
      <c r="C317" s="19">
        <v>294</v>
      </c>
      <c r="D317" s="19">
        <v>993990</v>
      </c>
      <c r="E317" s="19"/>
      <c r="F317" s="19"/>
      <c r="G317" s="19"/>
      <c r="H317" s="19"/>
      <c r="I317" s="19"/>
      <c r="J317" s="19"/>
      <c r="K317" s="19"/>
      <c r="L317" s="19"/>
      <c r="M317" s="19">
        <v>3392</v>
      </c>
      <c r="N317" s="70"/>
      <c r="O317" s="70"/>
      <c r="P317" s="70"/>
      <c r="Q317" s="70"/>
      <c r="R317" s="70"/>
      <c r="S317" s="70"/>
      <c r="T317" s="70"/>
      <c r="U317" s="70"/>
      <c r="V317" s="70">
        <v>179537</v>
      </c>
      <c r="W317" s="70"/>
      <c r="X317" s="70">
        <v>179537</v>
      </c>
      <c r="Y317" s="71" t="s">
        <v>5</v>
      </c>
    </row>
    <row r="318" spans="1:25" s="43" customFormat="1">
      <c r="A318">
        <v>314</v>
      </c>
      <c r="B318" s="95">
        <v>5</v>
      </c>
      <c r="C318" s="19">
        <v>1934</v>
      </c>
      <c r="D318" s="19">
        <v>7492996</v>
      </c>
      <c r="E318" s="19"/>
      <c r="F318" s="19">
        <v>0</v>
      </c>
      <c r="G318" s="19"/>
      <c r="H318" s="19"/>
      <c r="I318" s="19"/>
      <c r="J318" s="19"/>
      <c r="K318" s="19"/>
      <c r="L318" s="19"/>
      <c r="M318" s="19">
        <v>25581</v>
      </c>
      <c r="N318" s="70"/>
      <c r="O318" s="70"/>
      <c r="P318" s="70"/>
      <c r="Q318" s="70"/>
      <c r="R318" s="70"/>
      <c r="S318" s="70"/>
      <c r="T318" s="70"/>
      <c r="U318" s="70"/>
      <c r="V318" s="70">
        <v>431101</v>
      </c>
      <c r="W318" s="70">
        <v>23352</v>
      </c>
      <c r="X318" s="70">
        <v>454453</v>
      </c>
      <c r="Y318" s="71" t="s">
        <v>5</v>
      </c>
    </row>
    <row r="319" spans="1:25" s="43" customFormat="1" ht="12" customHeight="1">
      <c r="A319">
        <v>315</v>
      </c>
      <c r="B319" s="95">
        <v>5</v>
      </c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>
        <v>0</v>
      </c>
      <c r="N319" s="70"/>
      <c r="O319" s="70"/>
      <c r="P319" s="70"/>
      <c r="Q319" s="70"/>
      <c r="R319" s="70"/>
      <c r="S319" s="70"/>
      <c r="T319" s="70"/>
      <c r="U319" s="70"/>
      <c r="V319" s="70">
        <v>2380</v>
      </c>
      <c r="W319" s="70"/>
      <c r="X319" s="70">
        <v>2380</v>
      </c>
      <c r="Y319" s="71" t="s">
        <v>5</v>
      </c>
    </row>
    <row r="320" spans="1:25" s="43" customFormat="1" ht="12" customHeight="1">
      <c r="A320">
        <v>316</v>
      </c>
      <c r="B320" s="95">
        <v>5</v>
      </c>
      <c r="C320" s="19"/>
      <c r="D320" s="19">
        <v>1425703</v>
      </c>
      <c r="E320" s="19"/>
      <c r="F320" s="19">
        <v>-300</v>
      </c>
      <c r="G320" s="19"/>
      <c r="H320" s="19"/>
      <c r="I320" s="19"/>
      <c r="J320" s="19"/>
      <c r="K320" s="19"/>
      <c r="L320" s="19"/>
      <c r="M320" s="19">
        <v>4566</v>
      </c>
      <c r="N320" s="70" t="s">
        <v>125</v>
      </c>
      <c r="O320" s="70"/>
      <c r="P320" s="70" t="s">
        <v>125</v>
      </c>
      <c r="Q320" s="70"/>
      <c r="R320" s="70"/>
      <c r="S320" s="70"/>
      <c r="T320" s="70"/>
      <c r="U320" s="70"/>
      <c r="V320" s="70">
        <v>65776</v>
      </c>
      <c r="W320" s="70">
        <v>10213</v>
      </c>
      <c r="X320" s="70">
        <v>75989</v>
      </c>
      <c r="Y320" s="71" t="s">
        <v>5</v>
      </c>
    </row>
    <row r="321" spans="1:25" s="43" customFormat="1">
      <c r="A321">
        <v>317</v>
      </c>
      <c r="B321" s="95">
        <v>5</v>
      </c>
      <c r="C321" s="19">
        <v>480</v>
      </c>
      <c r="D321" s="19">
        <v>1799896</v>
      </c>
      <c r="E321" s="19"/>
      <c r="F321" s="19">
        <v>-569.20000000000005</v>
      </c>
      <c r="G321" s="19"/>
      <c r="H321" s="19"/>
      <c r="I321" s="19"/>
      <c r="J321" s="19"/>
      <c r="K321" s="19"/>
      <c r="L321" s="19"/>
      <c r="M321" s="19">
        <v>5574</v>
      </c>
      <c r="N321" s="70"/>
      <c r="O321" s="70"/>
      <c r="P321" s="70"/>
      <c r="Q321" s="70"/>
      <c r="R321" s="70"/>
      <c r="S321" s="70"/>
      <c r="T321" s="70"/>
      <c r="U321" s="70"/>
      <c r="V321" s="70">
        <v>129699</v>
      </c>
      <c r="W321" s="70">
        <v>37302</v>
      </c>
      <c r="X321" s="70">
        <v>167001</v>
      </c>
      <c r="Y321" s="71" t="s">
        <v>5</v>
      </c>
    </row>
    <row r="322" spans="1:25" s="43" customFormat="1" ht="12" customHeight="1">
      <c r="A322">
        <v>318</v>
      </c>
      <c r="B322" s="95">
        <v>5</v>
      </c>
      <c r="C322" s="19">
        <v>12564</v>
      </c>
      <c r="D322" s="19">
        <v>4146604</v>
      </c>
      <c r="E322" s="19"/>
      <c r="F322" s="19"/>
      <c r="G322" s="19"/>
      <c r="H322" s="19"/>
      <c r="I322" s="19"/>
      <c r="J322" s="19"/>
      <c r="K322" s="19"/>
      <c r="L322" s="19"/>
      <c r="M322" s="19">
        <v>14152.359451999999</v>
      </c>
      <c r="N322" s="70"/>
      <c r="O322" s="70"/>
      <c r="P322" s="70"/>
      <c r="Q322" s="70"/>
      <c r="R322" s="70"/>
      <c r="S322" s="70"/>
      <c r="T322" s="70"/>
      <c r="U322" s="70"/>
      <c r="V322" s="70">
        <v>223939</v>
      </c>
      <c r="W322" s="70">
        <v>31197</v>
      </c>
      <c r="X322" s="70">
        <v>255136</v>
      </c>
      <c r="Y322" s="71" t="s">
        <v>6</v>
      </c>
    </row>
    <row r="323" spans="1:25" s="43" customFormat="1">
      <c r="A323">
        <v>319</v>
      </c>
      <c r="B323" s="95">
        <v>5</v>
      </c>
      <c r="C323" s="19">
        <v>851</v>
      </c>
      <c r="D323" s="19">
        <v>198421</v>
      </c>
      <c r="E323" s="19"/>
      <c r="F323" s="19">
        <v>-63</v>
      </c>
      <c r="G323" s="19"/>
      <c r="H323" s="19"/>
      <c r="I323" s="19"/>
      <c r="J323" s="19"/>
      <c r="K323" s="19"/>
      <c r="L323" s="19"/>
      <c r="M323" s="19">
        <v>614.21087299999999</v>
      </c>
      <c r="N323" s="70"/>
      <c r="O323" s="70"/>
      <c r="P323" s="70"/>
      <c r="Q323" s="70"/>
      <c r="R323" s="70"/>
      <c r="S323" s="70"/>
      <c r="T323" s="70"/>
      <c r="U323" s="70"/>
      <c r="V323" s="70">
        <v>16110</v>
      </c>
      <c r="W323" s="70">
        <v>932</v>
      </c>
      <c r="X323" s="70">
        <v>17042</v>
      </c>
      <c r="Y323" s="71" t="s">
        <v>5</v>
      </c>
    </row>
    <row r="324" spans="1:25" s="43" customFormat="1" ht="12" customHeight="1">
      <c r="A324">
        <v>320</v>
      </c>
      <c r="B324" s="95">
        <v>5</v>
      </c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>
        <v>0</v>
      </c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1" t="s">
        <v>5</v>
      </c>
    </row>
    <row r="325" spans="1:25" s="43" customFormat="1" ht="12" customHeight="1">
      <c r="A325">
        <v>321</v>
      </c>
      <c r="B325" s="95">
        <v>5</v>
      </c>
      <c r="C325" s="19">
        <v>760</v>
      </c>
      <c r="D325" s="19">
        <v>182294</v>
      </c>
      <c r="E325" s="19"/>
      <c r="F325" s="19">
        <v>-90</v>
      </c>
      <c r="G325" s="19"/>
      <c r="H325" s="19"/>
      <c r="I325" s="19"/>
      <c r="J325" s="19"/>
      <c r="K325" s="19"/>
      <c r="L325" s="19"/>
      <c r="M325" s="19">
        <v>532.16942199999994</v>
      </c>
      <c r="N325" s="70"/>
      <c r="O325" s="70"/>
      <c r="P325" s="70"/>
      <c r="Q325" s="70"/>
      <c r="R325" s="70"/>
      <c r="S325" s="70"/>
      <c r="T325" s="70"/>
      <c r="U325" s="70"/>
      <c r="V325" s="70">
        <v>15007</v>
      </c>
      <c r="W325" s="70">
        <v>967</v>
      </c>
      <c r="X325" s="70">
        <v>15974</v>
      </c>
      <c r="Y325" s="71" t="s">
        <v>5</v>
      </c>
    </row>
    <row r="326" spans="1:25" s="43" customFormat="1" ht="12" customHeight="1">
      <c r="A326">
        <v>322</v>
      </c>
      <c r="B326" s="95">
        <v>5</v>
      </c>
      <c r="C326" s="19">
        <v>5093</v>
      </c>
      <c r="D326" s="19">
        <v>1386285</v>
      </c>
      <c r="E326" s="19"/>
      <c r="F326" s="19">
        <v>-52</v>
      </c>
      <c r="G326" s="19"/>
      <c r="H326" s="19"/>
      <c r="I326" s="19"/>
      <c r="J326" s="19"/>
      <c r="K326" s="19"/>
      <c r="L326" s="19"/>
      <c r="M326" s="19">
        <v>4679.3907049999998</v>
      </c>
      <c r="N326" s="70"/>
      <c r="O326" s="70"/>
      <c r="P326" s="70"/>
      <c r="Q326" s="70"/>
      <c r="R326" s="70"/>
      <c r="S326" s="70"/>
      <c r="T326" s="70"/>
      <c r="U326" s="70"/>
      <c r="V326" s="70">
        <v>82938</v>
      </c>
      <c r="W326" s="70">
        <v>5241</v>
      </c>
      <c r="X326" s="70">
        <v>88179</v>
      </c>
      <c r="Y326" s="71" t="s">
        <v>5</v>
      </c>
    </row>
    <row r="327" spans="1:25" s="43" customFormat="1" ht="12" customHeight="1">
      <c r="A327">
        <v>323</v>
      </c>
      <c r="B327" s="95">
        <v>5</v>
      </c>
      <c r="C327" s="19">
        <v>423</v>
      </c>
      <c r="D327" s="19">
        <v>96188</v>
      </c>
      <c r="E327" s="19"/>
      <c r="F327" s="19">
        <v>-65</v>
      </c>
      <c r="G327" s="19"/>
      <c r="H327" s="19"/>
      <c r="I327" s="19"/>
      <c r="J327" s="19"/>
      <c r="K327" s="19"/>
      <c r="L327" s="19"/>
      <c r="M327" s="19">
        <v>263.28964399999995</v>
      </c>
      <c r="N327" s="70"/>
      <c r="O327" s="70"/>
      <c r="P327" s="70"/>
      <c r="Q327" s="70"/>
      <c r="R327" s="70"/>
      <c r="S327" s="70"/>
      <c r="T327" s="70"/>
      <c r="U327" s="70"/>
      <c r="V327" s="70">
        <v>8474</v>
      </c>
      <c r="W327" s="70">
        <v>662</v>
      </c>
      <c r="X327" s="70">
        <v>9136</v>
      </c>
      <c r="Y327" s="71" t="s">
        <v>5</v>
      </c>
    </row>
    <row r="328" spans="1:25" s="43" customFormat="1">
      <c r="A328">
        <v>324</v>
      </c>
      <c r="B328" s="95">
        <v>5</v>
      </c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>
        <v>0</v>
      </c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1" t="s">
        <v>5</v>
      </c>
    </row>
    <row r="329" spans="1:25" s="43" customFormat="1">
      <c r="A329">
        <v>325</v>
      </c>
      <c r="B329" s="95">
        <v>5</v>
      </c>
      <c r="C329" s="19">
        <v>1101</v>
      </c>
      <c r="D329" s="19">
        <v>313902</v>
      </c>
      <c r="E329" s="19"/>
      <c r="F329" s="19">
        <v>-96</v>
      </c>
      <c r="G329" s="19"/>
      <c r="H329" s="19"/>
      <c r="I329" s="19"/>
      <c r="J329" s="19"/>
      <c r="K329" s="19"/>
      <c r="L329" s="19"/>
      <c r="M329" s="19"/>
      <c r="N329" s="70"/>
      <c r="O329" s="70"/>
      <c r="P329" s="70"/>
      <c r="Q329" s="70"/>
      <c r="R329" s="70"/>
      <c r="S329" s="70"/>
      <c r="T329" s="70"/>
      <c r="U329" s="70"/>
      <c r="V329" s="70">
        <v>19076</v>
      </c>
      <c r="W329" s="70"/>
      <c r="X329" s="70">
        <v>19076</v>
      </c>
      <c r="Y329" s="71" t="s">
        <v>7</v>
      </c>
    </row>
    <row r="330" spans="1:25" s="43" customFormat="1">
      <c r="A330">
        <v>326</v>
      </c>
      <c r="B330" s="95">
        <v>5</v>
      </c>
      <c r="C330" s="19">
        <v>488</v>
      </c>
      <c r="D330" s="19">
        <v>2078460</v>
      </c>
      <c r="E330" s="19"/>
      <c r="F330" s="19"/>
      <c r="G330" s="19"/>
      <c r="H330" s="19"/>
      <c r="I330" s="19"/>
      <c r="J330" s="19"/>
      <c r="K330" s="19"/>
      <c r="L330" s="19"/>
      <c r="M330" s="19">
        <v>7093.7839799999992</v>
      </c>
      <c r="N330" s="70"/>
      <c r="O330" s="70"/>
      <c r="P330" s="70"/>
      <c r="Q330" s="70"/>
      <c r="R330" s="70"/>
      <c r="S330" s="70"/>
      <c r="T330" s="70"/>
      <c r="U330" s="70"/>
      <c r="V330" s="70">
        <v>116163</v>
      </c>
      <c r="W330" s="70">
        <v>27594</v>
      </c>
      <c r="X330" s="70">
        <v>143757</v>
      </c>
      <c r="Y330" s="71" t="s">
        <v>5</v>
      </c>
    </row>
    <row r="331" spans="1:25" s="43" customFormat="1" ht="15" customHeight="1">
      <c r="A331">
        <v>327</v>
      </c>
      <c r="B331" s="95">
        <v>5</v>
      </c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>
        <v>2643</v>
      </c>
      <c r="N331" s="70"/>
      <c r="O331" s="70"/>
      <c r="P331" s="70"/>
      <c r="Q331" s="70"/>
      <c r="R331" s="70"/>
      <c r="S331" s="70"/>
      <c r="T331" s="70"/>
      <c r="U331" s="70"/>
      <c r="V331" s="70">
        <v>59671</v>
      </c>
      <c r="W331" s="70"/>
      <c r="X331" s="70">
        <v>59671</v>
      </c>
      <c r="Y331" s="71" t="s">
        <v>5</v>
      </c>
    </row>
    <row r="332" spans="1:25" s="43" customFormat="1">
      <c r="A332">
        <v>328</v>
      </c>
      <c r="B332" s="95">
        <v>5</v>
      </c>
      <c r="C332" s="19"/>
      <c r="D332" s="19">
        <v>1125578</v>
      </c>
      <c r="E332" s="19"/>
      <c r="F332" s="19"/>
      <c r="G332" s="19"/>
      <c r="H332" s="19">
        <v>-34</v>
      </c>
      <c r="I332" s="19"/>
      <c r="J332" s="19"/>
      <c r="K332" s="19"/>
      <c r="L332" s="19"/>
      <c r="M332" s="19">
        <v>3807</v>
      </c>
      <c r="N332" s="70"/>
      <c r="O332" s="70"/>
      <c r="P332" s="70"/>
      <c r="Q332" s="70"/>
      <c r="R332" s="70"/>
      <c r="S332" s="70"/>
      <c r="T332" s="70"/>
      <c r="U332" s="70"/>
      <c r="V332" s="70">
        <v>65508</v>
      </c>
      <c r="W332" s="70"/>
      <c r="X332" s="70">
        <v>65508</v>
      </c>
      <c r="Y332" s="71" t="s">
        <v>5</v>
      </c>
    </row>
    <row r="333" spans="1:25" s="43" customFormat="1">
      <c r="A333">
        <v>329</v>
      </c>
      <c r="B333" s="95">
        <v>5</v>
      </c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70"/>
      <c r="O333" s="70"/>
      <c r="P333" s="70"/>
      <c r="Q333" s="70"/>
      <c r="R333" s="70"/>
      <c r="S333" s="70"/>
      <c r="T333" s="70"/>
      <c r="U333" s="70"/>
      <c r="V333" s="70">
        <v>0</v>
      </c>
      <c r="W333" s="70"/>
      <c r="X333" s="70">
        <v>0</v>
      </c>
      <c r="Y333" s="71" t="s">
        <v>5</v>
      </c>
    </row>
    <row r="334" spans="1:25" s="43" customFormat="1">
      <c r="A334">
        <v>330</v>
      </c>
      <c r="B334" s="95">
        <v>5</v>
      </c>
      <c r="C334" s="19">
        <v>871</v>
      </c>
      <c r="D334" s="19">
        <v>314357</v>
      </c>
      <c r="E334" s="19">
        <v>-126</v>
      </c>
      <c r="F334" s="19"/>
      <c r="G334" s="19"/>
      <c r="H334" s="19"/>
      <c r="I334" s="19"/>
      <c r="J334" s="19"/>
      <c r="K334" s="19"/>
      <c r="L334" s="19"/>
      <c r="M334" s="19">
        <v>947</v>
      </c>
      <c r="N334" s="70"/>
      <c r="O334" s="70"/>
      <c r="P334" s="70"/>
      <c r="Q334" s="70"/>
      <c r="R334" s="70"/>
      <c r="S334" s="70"/>
      <c r="T334" s="70"/>
      <c r="U334" s="70"/>
      <c r="V334" s="70">
        <v>15623</v>
      </c>
      <c r="W334" s="70">
        <v>1208</v>
      </c>
      <c r="X334" s="70">
        <v>16831</v>
      </c>
      <c r="Y334" s="71" t="s">
        <v>5</v>
      </c>
    </row>
    <row r="335" spans="1:25" s="43" customFormat="1" ht="12" customHeight="1">
      <c r="A335">
        <v>331</v>
      </c>
      <c r="B335" s="95">
        <v>5</v>
      </c>
      <c r="C335" s="19">
        <v>822</v>
      </c>
      <c r="D335" s="19">
        <v>258099</v>
      </c>
      <c r="E335" s="19">
        <v>-103</v>
      </c>
      <c r="F335" s="19"/>
      <c r="G335" s="19"/>
      <c r="H335" s="19"/>
      <c r="I335" s="19"/>
      <c r="J335" s="19"/>
      <c r="K335" s="19"/>
      <c r="L335" s="19"/>
      <c r="M335" s="19">
        <v>778</v>
      </c>
      <c r="N335" s="70"/>
      <c r="O335" s="70"/>
      <c r="P335" s="70"/>
      <c r="Q335" s="70"/>
      <c r="R335" s="70"/>
      <c r="S335" s="70"/>
      <c r="T335" s="70"/>
      <c r="U335" s="70"/>
      <c r="V335" s="70">
        <v>14184</v>
      </c>
      <c r="W335" s="70">
        <v>573</v>
      </c>
      <c r="X335" s="70">
        <v>14757</v>
      </c>
      <c r="Y335" s="71" t="s">
        <v>5</v>
      </c>
    </row>
    <row r="336" spans="1:25" s="43" customFormat="1">
      <c r="A336">
        <v>332</v>
      </c>
      <c r="B336" s="95">
        <v>5</v>
      </c>
      <c r="C336" s="19"/>
      <c r="D336" s="19">
        <v>879039</v>
      </c>
      <c r="E336" s="19"/>
      <c r="F336" s="19"/>
      <c r="G336" s="19"/>
      <c r="H336" s="19"/>
      <c r="I336" s="19"/>
      <c r="J336" s="19"/>
      <c r="K336" s="19"/>
      <c r="L336" s="19"/>
      <c r="M336" s="19">
        <v>3000</v>
      </c>
      <c r="N336" s="70"/>
      <c r="O336" s="70"/>
      <c r="P336" s="70"/>
      <c r="Q336" s="70"/>
      <c r="R336" s="70"/>
      <c r="S336" s="70"/>
      <c r="T336" s="70"/>
      <c r="U336" s="70"/>
      <c r="V336" s="70">
        <v>40300</v>
      </c>
      <c r="W336" s="70"/>
      <c r="X336" s="70">
        <v>40300</v>
      </c>
      <c r="Y336" s="71" t="s">
        <v>5</v>
      </c>
    </row>
    <row r="337" spans="1:25" s="43" customFormat="1">
      <c r="A337">
        <v>333</v>
      </c>
      <c r="B337" s="95">
        <v>5</v>
      </c>
      <c r="C337" s="19">
        <v>1753</v>
      </c>
      <c r="D337" s="19">
        <v>382047</v>
      </c>
      <c r="E337" s="19"/>
      <c r="F337" s="19"/>
      <c r="G337" s="19"/>
      <c r="H337" s="19"/>
      <c r="I337" s="19"/>
      <c r="J337" s="19"/>
      <c r="K337" s="19"/>
      <c r="L337" s="19"/>
      <c r="M337" s="19">
        <v>1304</v>
      </c>
      <c r="N337" s="70"/>
      <c r="O337" s="70"/>
      <c r="P337" s="70"/>
      <c r="Q337" s="70"/>
      <c r="R337" s="70"/>
      <c r="S337" s="70"/>
      <c r="T337" s="70"/>
      <c r="U337" s="70"/>
      <c r="V337" s="70">
        <v>32343</v>
      </c>
      <c r="W337" s="70"/>
      <c r="X337" s="70">
        <v>32343</v>
      </c>
      <c r="Y337" s="71" t="s">
        <v>5</v>
      </c>
    </row>
    <row r="338" spans="1:25" s="43" customFormat="1">
      <c r="A338">
        <v>334</v>
      </c>
      <c r="B338" s="95">
        <v>5</v>
      </c>
      <c r="C338" s="19">
        <v>464</v>
      </c>
      <c r="D338" s="19">
        <v>84039</v>
      </c>
      <c r="E338" s="19"/>
      <c r="F338" s="19"/>
      <c r="G338" s="19"/>
      <c r="H338" s="19"/>
      <c r="I338" s="19">
        <v>21469</v>
      </c>
      <c r="J338" s="19"/>
      <c r="K338" s="19"/>
      <c r="L338" s="19"/>
      <c r="M338" s="19">
        <v>287</v>
      </c>
      <c r="N338" s="70"/>
      <c r="O338" s="70"/>
      <c r="P338" s="70"/>
      <c r="Q338" s="70"/>
      <c r="R338" s="70"/>
      <c r="S338" s="70"/>
      <c r="T338" s="70"/>
      <c r="U338" s="70"/>
      <c r="V338" s="70">
        <v>8618</v>
      </c>
      <c r="W338" s="70"/>
      <c r="X338" s="70">
        <v>8618</v>
      </c>
      <c r="Y338" s="71" t="s">
        <v>5</v>
      </c>
    </row>
    <row r="339" spans="1:25" s="43" customFormat="1">
      <c r="A339">
        <v>335</v>
      </c>
      <c r="B339" s="95">
        <v>5</v>
      </c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70"/>
      <c r="O339" s="70"/>
      <c r="P339" s="70"/>
      <c r="Q339" s="70"/>
      <c r="R339" s="70"/>
      <c r="S339" s="70"/>
      <c r="T339" s="70"/>
      <c r="U339" s="70"/>
      <c r="V339" s="70">
        <v>232151</v>
      </c>
      <c r="W339" s="70">
        <v>77667</v>
      </c>
      <c r="X339" s="70">
        <v>309818</v>
      </c>
      <c r="Y339" s="71" t="s">
        <v>5</v>
      </c>
    </row>
    <row r="340" spans="1:25" s="43" customFormat="1" ht="12" customHeight="1">
      <c r="A340">
        <v>336</v>
      </c>
      <c r="B340" s="95">
        <v>5</v>
      </c>
      <c r="C340" s="19">
        <v>6711</v>
      </c>
      <c r="D340" s="19">
        <v>2045234</v>
      </c>
      <c r="E340" s="19">
        <v>-2689</v>
      </c>
      <c r="F340" s="19"/>
      <c r="G340" s="19"/>
      <c r="H340" s="19"/>
      <c r="I340" s="19"/>
      <c r="J340" s="19"/>
      <c r="K340" s="19"/>
      <c r="L340" s="19"/>
      <c r="M340" s="19">
        <v>4293.4288759999999</v>
      </c>
      <c r="N340" s="70"/>
      <c r="O340" s="70"/>
      <c r="P340" s="70"/>
      <c r="Q340" s="70"/>
      <c r="R340" s="70"/>
      <c r="S340" s="70"/>
      <c r="T340" s="70"/>
      <c r="U340" s="70"/>
      <c r="V340" s="70">
        <v>83493</v>
      </c>
      <c r="W340" s="70"/>
      <c r="X340" s="70">
        <v>83493</v>
      </c>
      <c r="Y340" s="71" t="s">
        <v>5</v>
      </c>
    </row>
    <row r="341" spans="1:25" s="43" customFormat="1">
      <c r="A341">
        <v>337</v>
      </c>
      <c r="B341" s="71">
        <v>5</v>
      </c>
      <c r="C341" s="19">
        <v>10102</v>
      </c>
      <c r="D341" s="19">
        <v>4146303</v>
      </c>
      <c r="E341" s="19"/>
      <c r="F341" s="19">
        <v>-1719</v>
      </c>
      <c r="G341" s="19"/>
      <c r="H341" s="19"/>
      <c r="I341" s="19">
        <v>-67</v>
      </c>
      <c r="J341" s="19"/>
      <c r="K341" s="19"/>
      <c r="L341" s="19"/>
      <c r="M341" s="19">
        <v>12432</v>
      </c>
      <c r="N341" s="70"/>
      <c r="O341" s="70"/>
      <c r="P341" s="70"/>
      <c r="Q341" s="70"/>
      <c r="R341" s="70"/>
      <c r="S341" s="70"/>
      <c r="T341" s="70"/>
      <c r="U341" s="70"/>
      <c r="V341" s="70">
        <v>183346</v>
      </c>
      <c r="W341" s="70">
        <v>103699</v>
      </c>
      <c r="X341" s="70">
        <v>287044</v>
      </c>
      <c r="Y341" s="71" t="s">
        <v>5</v>
      </c>
    </row>
    <row r="342" spans="1:25" s="43" customFormat="1">
      <c r="A342">
        <v>338</v>
      </c>
      <c r="B342" s="95">
        <v>5</v>
      </c>
      <c r="C342" s="19">
        <v>1335</v>
      </c>
      <c r="D342" s="19">
        <v>429281</v>
      </c>
      <c r="E342" s="19"/>
      <c r="F342" s="19">
        <v>-98.68</v>
      </c>
      <c r="G342" s="19"/>
      <c r="H342" s="19"/>
      <c r="I342" s="19"/>
      <c r="J342" s="19"/>
      <c r="K342" s="19"/>
      <c r="L342" s="19"/>
      <c r="M342" s="19">
        <v>1367</v>
      </c>
      <c r="N342" s="70"/>
      <c r="O342" s="70"/>
      <c r="P342" s="70"/>
      <c r="Q342" s="70"/>
      <c r="R342" s="70"/>
      <c r="S342" s="70"/>
      <c r="T342" s="70"/>
      <c r="U342" s="70"/>
      <c r="V342" s="70">
        <v>28297</v>
      </c>
      <c r="W342" s="70"/>
      <c r="X342" s="70">
        <v>28297</v>
      </c>
      <c r="Y342" s="71" t="s">
        <v>5</v>
      </c>
    </row>
    <row r="343" spans="1:25" s="43" customFormat="1">
      <c r="A343">
        <v>339</v>
      </c>
      <c r="B343" s="95">
        <v>5</v>
      </c>
      <c r="C343" s="19">
        <v>273</v>
      </c>
      <c r="D343" s="19">
        <v>283233</v>
      </c>
      <c r="E343" s="19"/>
      <c r="F343" s="19"/>
      <c r="G343" s="19"/>
      <c r="H343" s="19"/>
      <c r="I343" s="19"/>
      <c r="J343" s="19"/>
      <c r="K343" s="19"/>
      <c r="L343" s="19"/>
      <c r="M343" s="19">
        <v>967</v>
      </c>
      <c r="N343" s="70"/>
      <c r="O343" s="70"/>
      <c r="P343" s="70"/>
      <c r="Q343" s="70"/>
      <c r="R343" s="70"/>
      <c r="S343" s="70"/>
      <c r="T343" s="70"/>
      <c r="U343" s="70"/>
      <c r="V343" s="70">
        <v>9969</v>
      </c>
      <c r="W343" s="70"/>
      <c r="X343" s="70">
        <v>9969</v>
      </c>
      <c r="Y343" s="71" t="s">
        <v>5</v>
      </c>
    </row>
    <row r="344" spans="1:25" s="43" customFormat="1">
      <c r="A344">
        <v>340</v>
      </c>
      <c r="B344" s="95">
        <v>5</v>
      </c>
      <c r="C344" s="19">
        <v>88</v>
      </c>
      <c r="D344" s="19">
        <v>424260</v>
      </c>
      <c r="E344" s="19"/>
      <c r="F344" s="19">
        <v>-224</v>
      </c>
      <c r="G344" s="19"/>
      <c r="H344" s="19"/>
      <c r="I344" s="19"/>
      <c r="J344" s="19"/>
      <c r="K344" s="19"/>
      <c r="L344" s="19"/>
      <c r="M344" s="19">
        <v>1224</v>
      </c>
      <c r="N344" s="70">
        <v>20722</v>
      </c>
      <c r="O344" s="70">
        <v>6412</v>
      </c>
      <c r="P344" s="70">
        <v>-2559</v>
      </c>
      <c r="Q344" s="70"/>
      <c r="R344" s="70"/>
      <c r="S344" s="70"/>
      <c r="T344" s="70"/>
      <c r="U344" s="70"/>
      <c r="V344" s="70">
        <v>24575</v>
      </c>
      <c r="W344" s="70">
        <v>4259</v>
      </c>
      <c r="X344" s="70">
        <v>28834</v>
      </c>
      <c r="Y344" s="71" t="s">
        <v>5</v>
      </c>
    </row>
    <row r="345" spans="1:25" s="43" customFormat="1">
      <c r="A345">
        <v>341</v>
      </c>
      <c r="B345" s="71">
        <v>5</v>
      </c>
      <c r="C345" s="19">
        <v>131</v>
      </c>
      <c r="D345" s="19">
        <v>756106</v>
      </c>
      <c r="E345" s="19"/>
      <c r="F345" s="19">
        <v>0</v>
      </c>
      <c r="G345" s="19"/>
      <c r="H345" s="19"/>
      <c r="I345" s="19"/>
      <c r="J345" s="19"/>
      <c r="K345" s="19"/>
      <c r="L345" s="19"/>
      <c r="M345" s="19">
        <v>2581</v>
      </c>
      <c r="N345" s="70"/>
      <c r="O345" s="70"/>
      <c r="P345" s="70"/>
      <c r="Q345" s="70"/>
      <c r="R345" s="70"/>
      <c r="S345" s="70"/>
      <c r="T345" s="70"/>
      <c r="U345" s="70"/>
      <c r="V345" s="70">
        <v>72148</v>
      </c>
      <c r="W345" s="70">
        <v>3075</v>
      </c>
      <c r="X345" s="70">
        <v>75223</v>
      </c>
      <c r="Y345" s="71" t="s">
        <v>5</v>
      </c>
    </row>
    <row r="346" spans="1:25" s="43" customFormat="1">
      <c r="A346">
        <v>342</v>
      </c>
      <c r="B346" s="71">
        <v>5</v>
      </c>
      <c r="C346" s="19"/>
      <c r="D346" s="19">
        <v>1453348</v>
      </c>
      <c r="E346" s="19"/>
      <c r="F346" s="19">
        <v>12490</v>
      </c>
      <c r="G346" s="19"/>
      <c r="H346" s="19"/>
      <c r="I346" s="19"/>
      <c r="J346" s="19"/>
      <c r="K346" s="19"/>
      <c r="L346" s="19"/>
      <c r="M346" s="19">
        <v>17450.276723999999</v>
      </c>
      <c r="N346" s="70"/>
      <c r="O346" s="70"/>
      <c r="P346" s="70"/>
      <c r="Q346" s="70"/>
      <c r="R346" s="70"/>
      <c r="S346" s="70"/>
      <c r="T346" s="70"/>
      <c r="U346" s="70"/>
      <c r="V346" s="70">
        <v>136043</v>
      </c>
      <c r="W346" s="70">
        <v>1344</v>
      </c>
      <c r="X346" s="70">
        <v>137387</v>
      </c>
      <c r="Y346" s="71" t="s">
        <v>6</v>
      </c>
    </row>
    <row r="347" spans="1:25" s="43" customFormat="1">
      <c r="A347">
        <v>343</v>
      </c>
      <c r="B347" s="71">
        <v>5</v>
      </c>
      <c r="C347" s="19">
        <v>320</v>
      </c>
      <c r="D347" s="19">
        <v>870335</v>
      </c>
      <c r="E347" s="19"/>
      <c r="F347" s="19"/>
      <c r="G347" s="19"/>
      <c r="H347" s="19"/>
      <c r="I347" s="19"/>
      <c r="J347" s="19"/>
      <c r="K347" s="19"/>
      <c r="L347" s="19"/>
      <c r="M347" s="19">
        <v>2970.4533549999996</v>
      </c>
      <c r="N347" s="70"/>
      <c r="O347" s="70"/>
      <c r="P347" s="70"/>
      <c r="Q347" s="70"/>
      <c r="R347" s="70"/>
      <c r="S347" s="70"/>
      <c r="T347" s="70"/>
      <c r="U347" s="70"/>
      <c r="V347" s="70">
        <v>52734</v>
      </c>
      <c r="W347" s="70">
        <v>16662</v>
      </c>
      <c r="X347" s="70">
        <v>69396</v>
      </c>
      <c r="Y347" s="71" t="s">
        <v>5</v>
      </c>
    </row>
    <row r="348" spans="1:25" s="43" customFormat="1">
      <c r="A348">
        <v>344</v>
      </c>
      <c r="B348" s="95">
        <v>5</v>
      </c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>
        <v>0</v>
      </c>
      <c r="N348" s="70"/>
      <c r="O348" s="70"/>
      <c r="P348" s="70"/>
      <c r="Q348" s="70"/>
      <c r="R348" s="70"/>
      <c r="S348" s="70"/>
      <c r="T348" s="70"/>
      <c r="U348" s="70"/>
      <c r="V348" s="70"/>
      <c r="W348" s="70">
        <v>2016</v>
      </c>
      <c r="X348" s="70">
        <v>2016</v>
      </c>
      <c r="Y348" s="71"/>
    </row>
    <row r="349" spans="1:25" s="43" customFormat="1">
      <c r="A349">
        <v>345</v>
      </c>
      <c r="B349" s="71">
        <v>5</v>
      </c>
      <c r="C349" s="19">
        <v>410</v>
      </c>
      <c r="D349" s="19">
        <v>1172907</v>
      </c>
      <c r="E349" s="19"/>
      <c r="F349" s="19">
        <v>-126</v>
      </c>
      <c r="G349" s="19"/>
      <c r="H349" s="19"/>
      <c r="I349" s="19"/>
      <c r="J349" s="19"/>
      <c r="K349" s="19"/>
      <c r="L349" s="19"/>
      <c r="M349" s="19">
        <v>3878</v>
      </c>
      <c r="N349" s="70"/>
      <c r="O349" s="70"/>
      <c r="P349" s="70"/>
      <c r="Q349" s="70"/>
      <c r="R349" s="70"/>
      <c r="S349" s="70"/>
      <c r="T349" s="70"/>
      <c r="U349" s="70"/>
      <c r="V349" s="70">
        <v>60420</v>
      </c>
      <c r="W349" s="70"/>
      <c r="X349" s="70">
        <v>60420</v>
      </c>
      <c r="Y349" s="71" t="s">
        <v>5</v>
      </c>
    </row>
    <row r="350" spans="1:25" s="43" customFormat="1">
      <c r="A350">
        <v>346</v>
      </c>
      <c r="B350" s="71">
        <v>5</v>
      </c>
      <c r="C350" s="19">
        <v>647</v>
      </c>
      <c r="D350" s="19">
        <v>2104955</v>
      </c>
      <c r="E350" s="19"/>
      <c r="F350" s="19">
        <v>-1099</v>
      </c>
      <c r="G350" s="19"/>
      <c r="H350" s="19"/>
      <c r="I350" s="19"/>
      <c r="J350" s="19"/>
      <c r="K350" s="19"/>
      <c r="L350" s="19"/>
      <c r="M350" s="19">
        <v>6085</v>
      </c>
      <c r="N350" s="70">
        <v>96047</v>
      </c>
      <c r="O350" s="70">
        <v>71282</v>
      </c>
      <c r="P350" s="70">
        <v>-7715</v>
      </c>
      <c r="Q350" s="70"/>
      <c r="R350" s="70"/>
      <c r="S350" s="70"/>
      <c r="T350" s="70"/>
      <c r="U350" s="70"/>
      <c r="V350" s="70">
        <v>159615</v>
      </c>
      <c r="W350" s="70">
        <v>18557</v>
      </c>
      <c r="X350" s="70">
        <v>178172</v>
      </c>
      <c r="Y350" s="71" t="s">
        <v>5</v>
      </c>
    </row>
    <row r="351" spans="1:25" s="43" customFormat="1">
      <c r="A351">
        <v>347</v>
      </c>
      <c r="B351" s="95">
        <v>5</v>
      </c>
      <c r="C351" s="19">
        <v>67</v>
      </c>
      <c r="D351" s="19">
        <v>223714</v>
      </c>
      <c r="E351" s="19"/>
      <c r="F351" s="19">
        <v>-215.60000000000002</v>
      </c>
      <c r="G351" s="19"/>
      <c r="H351" s="19"/>
      <c r="I351" s="19"/>
      <c r="J351" s="19"/>
      <c r="K351" s="19"/>
      <c r="L351" s="19"/>
      <c r="M351" s="19">
        <v>547.74348796000004</v>
      </c>
      <c r="N351" s="70"/>
      <c r="O351" s="70"/>
      <c r="P351" s="70"/>
      <c r="Q351" s="70"/>
      <c r="R351" s="70"/>
      <c r="S351" s="70"/>
      <c r="T351" s="70"/>
      <c r="U351" s="70"/>
      <c r="V351" s="70">
        <v>10997</v>
      </c>
      <c r="W351" s="70"/>
      <c r="X351" s="70">
        <v>10997</v>
      </c>
      <c r="Y351" s="71" t="s">
        <v>5</v>
      </c>
    </row>
    <row r="352" spans="1:25" s="43" customFormat="1">
      <c r="A352">
        <v>348</v>
      </c>
      <c r="B352" s="95">
        <v>5</v>
      </c>
      <c r="C352" s="19">
        <v>5.0999999999999996</v>
      </c>
      <c r="D352" s="19">
        <v>15866</v>
      </c>
      <c r="E352" s="19"/>
      <c r="F352" s="19">
        <v>0</v>
      </c>
      <c r="G352" s="19"/>
      <c r="H352" s="19"/>
      <c r="I352" s="19"/>
      <c r="J352" s="19"/>
      <c r="K352" s="19"/>
      <c r="L352" s="19"/>
      <c r="M352" s="19">
        <v>54</v>
      </c>
      <c r="N352" s="70"/>
      <c r="O352" s="70"/>
      <c r="P352" s="70"/>
      <c r="Q352" s="70"/>
      <c r="R352" s="70"/>
      <c r="S352" s="70"/>
      <c r="T352" s="70"/>
      <c r="U352" s="70"/>
      <c r="V352" s="70">
        <v>1287</v>
      </c>
      <c r="W352" s="70"/>
      <c r="X352" s="70">
        <v>1287</v>
      </c>
      <c r="Y352" s="71" t="s">
        <v>5</v>
      </c>
    </row>
    <row r="353" spans="1:25" s="43" customFormat="1">
      <c r="A353">
        <v>349</v>
      </c>
      <c r="B353" s="95">
        <v>5</v>
      </c>
      <c r="C353" s="19">
        <v>8.4</v>
      </c>
      <c r="D353" s="19">
        <v>53923</v>
      </c>
      <c r="E353" s="19"/>
      <c r="F353" s="19">
        <v>0</v>
      </c>
      <c r="G353" s="19"/>
      <c r="H353" s="19"/>
      <c r="I353" s="19"/>
      <c r="J353" s="19"/>
      <c r="K353" s="19"/>
      <c r="L353" s="19"/>
      <c r="M353" s="19">
        <v>184</v>
      </c>
      <c r="N353" s="70"/>
      <c r="O353" s="70"/>
      <c r="P353" s="70"/>
      <c r="Q353" s="70"/>
      <c r="R353" s="70"/>
      <c r="S353" s="70"/>
      <c r="T353" s="70"/>
      <c r="U353" s="70"/>
      <c r="V353" s="70">
        <v>2571</v>
      </c>
      <c r="W353" s="70"/>
      <c r="X353" s="70">
        <v>2571</v>
      </c>
      <c r="Y353" s="71" t="s">
        <v>5</v>
      </c>
    </row>
    <row r="354" spans="1:25" s="43" customFormat="1">
      <c r="A354">
        <v>350</v>
      </c>
      <c r="B354" s="95">
        <v>5</v>
      </c>
      <c r="C354" s="19">
        <v>13.7</v>
      </c>
      <c r="D354" s="19">
        <v>120327</v>
      </c>
      <c r="E354" s="19"/>
      <c r="F354" s="19">
        <v>0</v>
      </c>
      <c r="G354" s="19"/>
      <c r="H354" s="19"/>
      <c r="I354" s="19"/>
      <c r="J354" s="19"/>
      <c r="K354" s="19"/>
      <c r="L354" s="19"/>
      <c r="M354" s="19">
        <v>411</v>
      </c>
      <c r="N354" s="70"/>
      <c r="O354" s="70"/>
      <c r="P354" s="70"/>
      <c r="Q354" s="70"/>
      <c r="R354" s="70"/>
      <c r="S354" s="70"/>
      <c r="T354" s="70"/>
      <c r="U354" s="70"/>
      <c r="V354" s="70">
        <v>4834</v>
      </c>
      <c r="W354" s="70"/>
      <c r="X354" s="70">
        <v>4834</v>
      </c>
      <c r="Y354" s="71" t="s">
        <v>5</v>
      </c>
    </row>
    <row r="355" spans="1:25" s="43" customFormat="1">
      <c r="A355">
        <v>351</v>
      </c>
      <c r="B355" s="95">
        <v>5</v>
      </c>
      <c r="C355" s="19">
        <v>4.8</v>
      </c>
      <c r="D355" s="19">
        <v>30599</v>
      </c>
      <c r="E355" s="19"/>
      <c r="F355" s="19">
        <v>0</v>
      </c>
      <c r="G355" s="19"/>
      <c r="H355" s="19"/>
      <c r="I355" s="19"/>
      <c r="J355" s="19"/>
      <c r="K355" s="19"/>
      <c r="L355" s="19"/>
      <c r="M355" s="19">
        <v>104</v>
      </c>
      <c r="N355" s="70"/>
      <c r="O355" s="70"/>
      <c r="P355" s="70"/>
      <c r="Q355" s="70"/>
      <c r="R355" s="70"/>
      <c r="S355" s="70"/>
      <c r="T355" s="70"/>
      <c r="U355" s="70"/>
      <c r="V355" s="70">
        <v>1468</v>
      </c>
      <c r="W355" s="70"/>
      <c r="X355" s="70">
        <v>1468</v>
      </c>
      <c r="Y355" s="71" t="s">
        <v>5</v>
      </c>
    </row>
    <row r="356" spans="1:25" s="43" customFormat="1" ht="15" customHeight="1">
      <c r="A356">
        <v>352</v>
      </c>
      <c r="B356" s="95">
        <v>5</v>
      </c>
      <c r="C356" s="19">
        <v>43.6</v>
      </c>
      <c r="D356" s="19">
        <v>140859</v>
      </c>
      <c r="E356" s="19"/>
      <c r="F356" s="19">
        <v>0</v>
      </c>
      <c r="G356" s="19"/>
      <c r="H356" s="19"/>
      <c r="I356" s="19"/>
      <c r="J356" s="19"/>
      <c r="K356" s="19"/>
      <c r="L356" s="19"/>
      <c r="M356" s="19">
        <v>481</v>
      </c>
      <c r="N356" s="70"/>
      <c r="O356" s="70"/>
      <c r="P356" s="70"/>
      <c r="Q356" s="70"/>
      <c r="R356" s="70"/>
      <c r="S356" s="70"/>
      <c r="T356" s="70"/>
      <c r="U356" s="70"/>
      <c r="V356" s="70">
        <v>11862</v>
      </c>
      <c r="W356" s="70"/>
      <c r="X356" s="70">
        <v>11862</v>
      </c>
      <c r="Y356" s="71" t="s">
        <v>5</v>
      </c>
    </row>
    <row r="357" spans="1:25" s="43" customFormat="1" ht="15" customHeight="1">
      <c r="A357">
        <v>353</v>
      </c>
      <c r="B357" s="95">
        <v>5</v>
      </c>
      <c r="C357" s="19">
        <v>96.8</v>
      </c>
      <c r="D357" s="19">
        <v>414394</v>
      </c>
      <c r="E357" s="19"/>
      <c r="F357" s="19">
        <v>0</v>
      </c>
      <c r="G357" s="19"/>
      <c r="H357" s="19"/>
      <c r="I357" s="19"/>
      <c r="J357" s="19"/>
      <c r="K357" s="19"/>
      <c r="L357" s="19"/>
      <c r="M357" s="19">
        <v>1414</v>
      </c>
      <c r="N357" s="70"/>
      <c r="O357" s="70"/>
      <c r="P357" s="70"/>
      <c r="Q357" s="70"/>
      <c r="R357" s="70"/>
      <c r="S357" s="70"/>
      <c r="T357" s="70"/>
      <c r="U357" s="70"/>
      <c r="V357" s="70">
        <v>23647</v>
      </c>
      <c r="W357" s="70"/>
      <c r="X357" s="70">
        <v>23647</v>
      </c>
      <c r="Y357" s="71" t="s">
        <v>5</v>
      </c>
    </row>
    <row r="358" spans="1:25" s="43" customFormat="1" ht="15" customHeight="1">
      <c r="A358">
        <v>354</v>
      </c>
      <c r="B358" s="71">
        <v>5</v>
      </c>
      <c r="C358" s="19"/>
      <c r="D358" s="19">
        <v>364070</v>
      </c>
      <c r="E358" s="19"/>
      <c r="F358" s="19">
        <v>1167.4000000000001</v>
      </c>
      <c r="G358" s="19"/>
      <c r="H358" s="19"/>
      <c r="I358" s="19"/>
      <c r="J358" s="19"/>
      <c r="K358" s="19"/>
      <c r="L358" s="19"/>
      <c r="M358" s="19">
        <v>2410</v>
      </c>
      <c r="N358" s="70"/>
      <c r="O358" s="70"/>
      <c r="P358" s="70"/>
      <c r="Q358" s="70"/>
      <c r="R358" s="70"/>
      <c r="S358" s="70"/>
      <c r="T358" s="70"/>
      <c r="U358" s="70"/>
      <c r="V358" s="70">
        <v>16840</v>
      </c>
      <c r="W358" s="70"/>
      <c r="X358" s="70">
        <v>16840</v>
      </c>
      <c r="Y358" s="71" t="s">
        <v>5</v>
      </c>
    </row>
    <row r="359" spans="1:25" s="43" customFormat="1" ht="15" customHeight="1">
      <c r="A359">
        <v>355</v>
      </c>
      <c r="B359" s="95">
        <v>5</v>
      </c>
      <c r="C359" s="19">
        <v>5959</v>
      </c>
      <c r="D359" s="19">
        <v>1722454</v>
      </c>
      <c r="E359" s="19"/>
      <c r="F359" s="19"/>
      <c r="G359" s="19"/>
      <c r="H359" s="19"/>
      <c r="I359" s="19"/>
      <c r="J359" s="19"/>
      <c r="K359" s="19"/>
      <c r="L359" s="19"/>
      <c r="M359" s="19">
        <v>5879</v>
      </c>
      <c r="N359" s="70"/>
      <c r="O359" s="70"/>
      <c r="P359" s="70"/>
      <c r="Q359" s="70"/>
      <c r="R359" s="70"/>
      <c r="S359" s="70"/>
      <c r="T359" s="70"/>
      <c r="U359" s="70"/>
      <c r="V359" s="70">
        <v>123522</v>
      </c>
      <c r="W359" s="70"/>
      <c r="X359" s="70">
        <v>123522</v>
      </c>
      <c r="Y359" s="71" t="s">
        <v>5</v>
      </c>
    </row>
    <row r="360" spans="1:25" s="43" customFormat="1" ht="15" customHeight="1">
      <c r="A360">
        <v>356</v>
      </c>
      <c r="B360" s="71">
        <v>5</v>
      </c>
      <c r="C360" s="19">
        <v>561</v>
      </c>
      <c r="D360" s="19">
        <v>1790306</v>
      </c>
      <c r="E360" s="19"/>
      <c r="F360" s="19">
        <v>-442</v>
      </c>
      <c r="G360" s="19"/>
      <c r="H360" s="19">
        <v>-1035</v>
      </c>
      <c r="I360" s="19"/>
      <c r="J360" s="19"/>
      <c r="K360" s="19"/>
      <c r="L360" s="19"/>
      <c r="M360" s="19">
        <v>4704</v>
      </c>
      <c r="N360" s="70"/>
      <c r="O360" s="70"/>
      <c r="P360" s="70"/>
      <c r="Q360" s="70"/>
      <c r="R360" s="70"/>
      <c r="S360" s="70"/>
      <c r="T360" s="70"/>
      <c r="U360" s="70"/>
      <c r="V360" s="70">
        <v>251119</v>
      </c>
      <c r="W360" s="70"/>
      <c r="X360" s="70">
        <v>251119</v>
      </c>
      <c r="Y360" s="71" t="s">
        <v>5</v>
      </c>
    </row>
    <row r="361" spans="1:25" s="43" customFormat="1" ht="12" customHeight="1">
      <c r="A361">
        <v>357</v>
      </c>
      <c r="B361" s="95">
        <v>5</v>
      </c>
      <c r="C361" s="19"/>
      <c r="D361" s="19">
        <v>56464</v>
      </c>
      <c r="E361" s="19"/>
      <c r="F361" s="19">
        <v>0</v>
      </c>
      <c r="G361" s="19"/>
      <c r="H361" s="19"/>
      <c r="I361" s="19"/>
      <c r="J361" s="19"/>
      <c r="K361" s="19"/>
      <c r="L361" s="19"/>
      <c r="M361" s="19">
        <v>192.66307295999999</v>
      </c>
      <c r="N361" s="70"/>
      <c r="O361" s="70"/>
      <c r="P361" s="70"/>
      <c r="Q361" s="70"/>
      <c r="R361" s="70"/>
      <c r="S361" s="70"/>
      <c r="T361" s="70"/>
      <c r="U361" s="70"/>
      <c r="V361" s="70">
        <v>5421</v>
      </c>
      <c r="W361" s="70"/>
      <c r="X361" s="70">
        <v>5421</v>
      </c>
      <c r="Y361" s="71" t="s">
        <v>5</v>
      </c>
    </row>
    <row r="362" spans="1:25" s="43" customFormat="1" ht="12" customHeight="1">
      <c r="A362">
        <v>358</v>
      </c>
      <c r="B362" s="96">
        <v>5</v>
      </c>
      <c r="C362" s="19"/>
      <c r="D362" s="19">
        <v>509431</v>
      </c>
      <c r="E362" s="19"/>
      <c r="F362" s="19"/>
      <c r="G362" s="19"/>
      <c r="H362" s="19"/>
      <c r="I362" s="19"/>
      <c r="J362" s="19"/>
      <c r="K362" s="19"/>
      <c r="L362" s="19"/>
      <c r="M362" s="19">
        <v>1739</v>
      </c>
      <c r="N362" s="70"/>
      <c r="O362" s="70"/>
      <c r="P362" s="70"/>
      <c r="Q362" s="70"/>
      <c r="R362" s="70"/>
      <c r="S362" s="70"/>
      <c r="T362" s="70"/>
      <c r="U362" s="70"/>
      <c r="V362" s="70">
        <v>53345</v>
      </c>
      <c r="W362" s="70"/>
      <c r="X362" s="70">
        <v>53345</v>
      </c>
      <c r="Y362" s="71" t="s">
        <v>5</v>
      </c>
    </row>
    <row r="363" spans="1:25" s="43" customFormat="1" ht="12" customHeight="1">
      <c r="A363">
        <v>359</v>
      </c>
      <c r="B363" s="96">
        <v>5</v>
      </c>
      <c r="C363" s="19"/>
      <c r="D363" s="19">
        <v>583749</v>
      </c>
      <c r="E363" s="19"/>
      <c r="F363" s="19"/>
      <c r="G363" s="19"/>
      <c r="H363" s="19"/>
      <c r="I363" s="19"/>
      <c r="J363" s="19"/>
      <c r="K363" s="19"/>
      <c r="L363" s="19"/>
      <c r="M363" s="19">
        <v>1992</v>
      </c>
      <c r="N363" s="70"/>
      <c r="O363" s="70"/>
      <c r="P363" s="70"/>
      <c r="Q363" s="70"/>
      <c r="R363" s="70"/>
      <c r="S363" s="70"/>
      <c r="T363" s="70"/>
      <c r="U363" s="70"/>
      <c r="V363" s="70">
        <v>61670</v>
      </c>
      <c r="W363" s="70"/>
      <c r="X363" s="70">
        <v>61670</v>
      </c>
      <c r="Y363" s="71" t="s">
        <v>5</v>
      </c>
    </row>
    <row r="364" spans="1:25" s="43" customFormat="1" ht="12" customHeight="1">
      <c r="A364">
        <v>360</v>
      </c>
      <c r="B364" s="71">
        <v>5</v>
      </c>
      <c r="C364" s="19">
        <v>376</v>
      </c>
      <c r="D364" s="19">
        <v>1462082</v>
      </c>
      <c r="E364" s="19"/>
      <c r="F364" s="19"/>
      <c r="G364" s="19"/>
      <c r="H364" s="19"/>
      <c r="I364" s="19"/>
      <c r="J364" s="19"/>
      <c r="K364" s="19"/>
      <c r="L364" s="19"/>
      <c r="M364" s="19">
        <v>4990</v>
      </c>
      <c r="N364" s="70"/>
      <c r="O364" s="70"/>
      <c r="P364" s="70"/>
      <c r="Q364" s="70"/>
      <c r="R364" s="70"/>
      <c r="S364" s="70"/>
      <c r="T364" s="70"/>
      <c r="U364" s="70"/>
      <c r="V364" s="70">
        <v>180384</v>
      </c>
      <c r="W364" s="70">
        <v>8907</v>
      </c>
      <c r="X364" s="70">
        <v>189291</v>
      </c>
      <c r="Y364" s="71" t="s">
        <v>5</v>
      </c>
    </row>
    <row r="365" spans="1:25" s="43" customFormat="1" ht="12" customHeight="1">
      <c r="A365">
        <v>361</v>
      </c>
      <c r="B365" s="71">
        <v>5</v>
      </c>
      <c r="C365" s="19">
        <v>133</v>
      </c>
      <c r="D365" s="19">
        <v>681216</v>
      </c>
      <c r="E365" s="19"/>
      <c r="F365" s="19">
        <v>-808</v>
      </c>
      <c r="G365" s="19"/>
      <c r="H365" s="19"/>
      <c r="I365" s="19"/>
      <c r="J365" s="19"/>
      <c r="K365" s="19"/>
      <c r="L365" s="19"/>
      <c r="M365" s="19">
        <v>1516.9902079999997</v>
      </c>
      <c r="N365" s="70"/>
      <c r="O365" s="70"/>
      <c r="P365" s="70"/>
      <c r="Q365" s="70"/>
      <c r="R365" s="70"/>
      <c r="S365" s="70"/>
      <c r="T365" s="70"/>
      <c r="U365" s="70"/>
      <c r="V365" s="70">
        <v>49928</v>
      </c>
      <c r="W365" s="70"/>
      <c r="X365" s="70">
        <v>49928</v>
      </c>
      <c r="Y365" s="71" t="s">
        <v>5</v>
      </c>
    </row>
    <row r="366" spans="1:25" s="43" customFormat="1" ht="12" customHeight="1">
      <c r="A366">
        <v>362</v>
      </c>
      <c r="B366" s="71">
        <v>5</v>
      </c>
      <c r="C366" s="19">
        <v>8.1</v>
      </c>
      <c r="D366" s="19">
        <v>807479</v>
      </c>
      <c r="E366" s="19"/>
      <c r="F366" s="19">
        <v>-255</v>
      </c>
      <c r="G366" s="19"/>
      <c r="H366" s="19"/>
      <c r="I366" s="19"/>
      <c r="J366" s="19"/>
      <c r="K366" s="19"/>
      <c r="L366" s="19"/>
      <c r="M366" s="19">
        <v>2500.925827</v>
      </c>
      <c r="N366" s="70"/>
      <c r="O366" s="70"/>
      <c r="P366" s="70"/>
      <c r="Q366" s="70"/>
      <c r="R366" s="70"/>
      <c r="S366" s="70"/>
      <c r="T366" s="70"/>
      <c r="U366" s="70"/>
      <c r="V366" s="70">
        <v>58264</v>
      </c>
      <c r="W366" s="70"/>
      <c r="X366" s="70">
        <v>58264</v>
      </c>
      <c r="Y366" s="71" t="s">
        <v>5</v>
      </c>
    </row>
    <row r="367" spans="1:25" s="43" customFormat="1">
      <c r="A367">
        <v>363</v>
      </c>
      <c r="B367" s="71">
        <v>5</v>
      </c>
      <c r="C367" s="19"/>
      <c r="D367" s="19">
        <v>272520</v>
      </c>
      <c r="E367" s="19"/>
      <c r="F367" s="19">
        <v>-326</v>
      </c>
      <c r="G367" s="19"/>
      <c r="H367" s="19"/>
      <c r="I367" s="19"/>
      <c r="J367" s="19"/>
      <c r="K367" s="19"/>
      <c r="L367" s="19"/>
      <c r="M367" s="19">
        <v>604.11075999999991</v>
      </c>
      <c r="N367" s="70"/>
      <c r="O367" s="70"/>
      <c r="P367" s="70"/>
      <c r="Q367" s="70"/>
      <c r="R367" s="70"/>
      <c r="S367" s="70"/>
      <c r="T367" s="70"/>
      <c r="U367" s="70"/>
      <c r="V367" s="70">
        <v>16885</v>
      </c>
      <c r="W367" s="70">
        <v>18448</v>
      </c>
      <c r="X367" s="70">
        <v>35333</v>
      </c>
      <c r="Y367" s="71" t="s">
        <v>5</v>
      </c>
    </row>
    <row r="368" spans="1:25" s="43" customFormat="1">
      <c r="A368">
        <v>364</v>
      </c>
      <c r="B368" s="71">
        <v>5</v>
      </c>
      <c r="C368" s="19">
        <v>1848</v>
      </c>
      <c r="D368" s="19">
        <v>440698</v>
      </c>
      <c r="E368" s="19"/>
      <c r="F368" s="19"/>
      <c r="G368" s="19"/>
      <c r="H368" s="19"/>
      <c r="I368" s="19"/>
      <c r="J368" s="19"/>
      <c r="K368" s="19"/>
      <c r="L368" s="19"/>
      <c r="M368" s="19">
        <v>1504.1022739999999</v>
      </c>
      <c r="N368" s="70"/>
      <c r="O368" s="70"/>
      <c r="P368" s="70"/>
      <c r="Q368" s="70"/>
      <c r="R368" s="70"/>
      <c r="S368" s="70"/>
      <c r="T368" s="70"/>
      <c r="U368" s="70"/>
      <c r="V368" s="70">
        <v>32839</v>
      </c>
      <c r="W368" s="70">
        <v>15947</v>
      </c>
      <c r="X368" s="70">
        <v>48786</v>
      </c>
      <c r="Y368" s="71" t="s">
        <v>5</v>
      </c>
    </row>
    <row r="369" spans="1:25" s="43" customFormat="1">
      <c r="A369">
        <v>365</v>
      </c>
      <c r="B369" s="95">
        <v>5</v>
      </c>
      <c r="C369" s="19">
        <v>636</v>
      </c>
      <c r="D369" s="19">
        <v>1968780</v>
      </c>
      <c r="E369" s="19"/>
      <c r="F369" s="19"/>
      <c r="G369" s="19"/>
      <c r="H369" s="19"/>
      <c r="I369" s="19"/>
      <c r="J369" s="19"/>
      <c r="K369" s="19"/>
      <c r="L369" s="19"/>
      <c r="M369" s="19">
        <v>6719</v>
      </c>
      <c r="N369" s="70"/>
      <c r="O369" s="70"/>
      <c r="P369" s="70"/>
      <c r="Q369" s="70"/>
      <c r="R369" s="70"/>
      <c r="S369" s="70"/>
      <c r="T369" s="70"/>
      <c r="U369" s="70"/>
      <c r="V369" s="70">
        <v>114659</v>
      </c>
      <c r="W369" s="70">
        <v>6422</v>
      </c>
      <c r="X369" s="70">
        <v>121081</v>
      </c>
      <c r="Y369" s="71" t="s">
        <v>5</v>
      </c>
    </row>
    <row r="370" spans="1:25" s="43" customFormat="1">
      <c r="A370">
        <v>366</v>
      </c>
      <c r="B370" s="95">
        <v>5</v>
      </c>
      <c r="C370" s="19">
        <v>25587</v>
      </c>
      <c r="D370" s="19">
        <v>15053839</v>
      </c>
      <c r="E370" s="19"/>
      <c r="F370" s="19"/>
      <c r="G370" s="19"/>
      <c r="H370" s="19"/>
      <c r="I370" s="19"/>
      <c r="J370" s="19"/>
      <c r="K370" s="19"/>
      <c r="L370" s="19">
        <v>-6811</v>
      </c>
      <c r="M370" s="19">
        <v>44567</v>
      </c>
      <c r="N370" s="70"/>
      <c r="O370" s="70"/>
      <c r="P370" s="70"/>
      <c r="Q370" s="70"/>
      <c r="R370" s="70"/>
      <c r="S370" s="70"/>
      <c r="T370" s="70"/>
      <c r="U370" s="70"/>
      <c r="V370" s="70">
        <v>890116</v>
      </c>
      <c r="W370" s="70">
        <v>113753</v>
      </c>
      <c r="X370" s="70">
        <v>1003869</v>
      </c>
      <c r="Y370" s="71" t="s">
        <v>5</v>
      </c>
    </row>
    <row r="371" spans="1:25" s="43" customFormat="1">
      <c r="A371">
        <v>367</v>
      </c>
      <c r="B371" s="71">
        <v>5</v>
      </c>
      <c r="C371" s="19">
        <v>24.47</v>
      </c>
      <c r="D371" s="19">
        <v>106343</v>
      </c>
      <c r="E371" s="19"/>
      <c r="F371" s="19"/>
      <c r="G371" s="19"/>
      <c r="H371" s="19"/>
      <c r="I371" s="19"/>
      <c r="J371" s="19"/>
      <c r="K371" s="19"/>
      <c r="L371" s="19"/>
      <c r="M371" s="19">
        <v>362.94865899999996</v>
      </c>
      <c r="N371" s="70">
        <v>9303</v>
      </c>
      <c r="O371" s="70"/>
      <c r="P371" s="70">
        <v>0</v>
      </c>
      <c r="Q371" s="70"/>
      <c r="R371" s="70"/>
      <c r="S371" s="70"/>
      <c r="T371" s="70"/>
      <c r="U371" s="70"/>
      <c r="V371" s="70">
        <v>9303</v>
      </c>
      <c r="W371" s="70"/>
      <c r="X371" s="70">
        <v>9303</v>
      </c>
      <c r="Y371" s="71" t="s">
        <v>5</v>
      </c>
    </row>
    <row r="372" spans="1:25" s="43" customFormat="1">
      <c r="A372">
        <v>368</v>
      </c>
      <c r="B372" s="71">
        <v>5</v>
      </c>
      <c r="C372" s="19">
        <v>231</v>
      </c>
      <c r="D372" s="19">
        <v>1073098</v>
      </c>
      <c r="E372" s="19"/>
      <c r="F372" s="19">
        <v>-1236</v>
      </c>
      <c r="G372" s="19"/>
      <c r="H372" s="19"/>
      <c r="I372" s="19"/>
      <c r="J372" s="19"/>
      <c r="K372" s="19"/>
      <c r="L372" s="19"/>
      <c r="M372" s="19">
        <v>2426</v>
      </c>
      <c r="N372" s="70">
        <v>33481</v>
      </c>
      <c r="O372" s="70">
        <v>67432</v>
      </c>
      <c r="P372" s="70">
        <v>-12157</v>
      </c>
      <c r="Q372" s="70"/>
      <c r="R372" s="70"/>
      <c r="S372" s="70"/>
      <c r="T372" s="70"/>
      <c r="U372" s="70"/>
      <c r="V372" s="70">
        <v>88755</v>
      </c>
      <c r="W372" s="70">
        <v>1883</v>
      </c>
      <c r="X372" s="70">
        <v>90638</v>
      </c>
      <c r="Y372" s="71" t="s">
        <v>5</v>
      </c>
    </row>
    <row r="373" spans="1:25" s="43" customFormat="1">
      <c r="A373">
        <v>369</v>
      </c>
      <c r="B373" s="95">
        <v>5</v>
      </c>
      <c r="C373" s="19">
        <v>4118.3999999999996</v>
      </c>
      <c r="D373" s="19">
        <v>1475523</v>
      </c>
      <c r="E373" s="19"/>
      <c r="F373" s="19"/>
      <c r="G373" s="19"/>
      <c r="H373" s="19"/>
      <c r="I373" s="19"/>
      <c r="J373" s="19"/>
      <c r="K373" s="19"/>
      <c r="L373" s="19"/>
      <c r="M373" s="19">
        <v>5035.9599989999997</v>
      </c>
      <c r="N373" s="70"/>
      <c r="O373" s="70"/>
      <c r="P373" s="70"/>
      <c r="Q373" s="70"/>
      <c r="R373" s="70"/>
      <c r="S373" s="70"/>
      <c r="T373" s="70"/>
      <c r="U373" s="70"/>
      <c r="V373" s="70">
        <v>110461</v>
      </c>
      <c r="W373" s="70">
        <v>14165</v>
      </c>
      <c r="X373" s="70">
        <v>124626</v>
      </c>
      <c r="Y373" s="71" t="s">
        <v>5</v>
      </c>
    </row>
    <row r="374" spans="1:25" s="43" customFormat="1" ht="15" customHeight="1">
      <c r="A374">
        <v>370</v>
      </c>
      <c r="B374" s="71">
        <v>5</v>
      </c>
      <c r="C374" s="19"/>
      <c r="D374" s="19">
        <v>311093</v>
      </c>
      <c r="E374" s="19"/>
      <c r="F374" s="19">
        <v>0</v>
      </c>
      <c r="G374" s="19"/>
      <c r="H374" s="19"/>
      <c r="I374" s="19"/>
      <c r="J374" s="19"/>
      <c r="K374" s="19"/>
      <c r="L374" s="19"/>
      <c r="M374" s="19">
        <v>1062</v>
      </c>
      <c r="N374" s="70">
        <v>21869</v>
      </c>
      <c r="O374" s="70"/>
      <c r="P374" s="70"/>
      <c r="Q374" s="70"/>
      <c r="R374" s="70"/>
      <c r="S374" s="70"/>
      <c r="T374" s="70"/>
      <c r="U374" s="70"/>
      <c r="V374" s="70">
        <v>21869</v>
      </c>
      <c r="W374" s="70"/>
      <c r="X374" s="70">
        <v>21869</v>
      </c>
      <c r="Y374" s="71" t="s">
        <v>5</v>
      </c>
    </row>
    <row r="375" spans="1:25" s="43" customFormat="1" ht="15" customHeight="1">
      <c r="A375">
        <v>371</v>
      </c>
      <c r="B375" s="71">
        <v>5</v>
      </c>
      <c r="C375" s="19"/>
      <c r="D375" s="19">
        <v>29937</v>
      </c>
      <c r="E375" s="19"/>
      <c r="F375" s="19"/>
      <c r="G375" s="19"/>
      <c r="H375" s="19"/>
      <c r="I375" s="19"/>
      <c r="J375" s="19"/>
      <c r="K375" s="19"/>
      <c r="L375" s="19"/>
      <c r="M375" s="19">
        <v>102</v>
      </c>
      <c r="N375" s="70">
        <v>2476</v>
      </c>
      <c r="O375" s="70"/>
      <c r="P375" s="70"/>
      <c r="Q375" s="70"/>
      <c r="R375" s="70"/>
      <c r="S375" s="70"/>
      <c r="T375" s="70"/>
      <c r="U375" s="70"/>
      <c r="V375" s="70">
        <v>2476</v>
      </c>
      <c r="W375" s="70">
        <v>2655</v>
      </c>
      <c r="X375" s="70">
        <v>5131</v>
      </c>
      <c r="Y375" s="71" t="s">
        <v>5</v>
      </c>
    </row>
    <row r="376" spans="1:25" s="43" customFormat="1" ht="15" customHeight="1">
      <c r="A376">
        <v>372</v>
      </c>
      <c r="B376" s="71">
        <v>5</v>
      </c>
      <c r="C376" s="19"/>
      <c r="D376" s="19">
        <v>1209513</v>
      </c>
      <c r="E376" s="19"/>
      <c r="F376" s="19"/>
      <c r="G376" s="19"/>
      <c r="H376" s="19"/>
      <c r="I376" s="19"/>
      <c r="J376" s="19"/>
      <c r="K376" s="19"/>
      <c r="L376" s="19"/>
      <c r="M376" s="19">
        <v>4127</v>
      </c>
      <c r="N376" s="70"/>
      <c r="O376" s="70"/>
      <c r="P376" s="70"/>
      <c r="Q376" s="70"/>
      <c r="R376" s="70"/>
      <c r="S376" s="70"/>
      <c r="T376" s="70"/>
      <c r="U376" s="70"/>
      <c r="V376" s="70">
        <v>49407</v>
      </c>
      <c r="W376" s="70"/>
      <c r="X376" s="70">
        <v>49407</v>
      </c>
      <c r="Y376" s="71" t="s">
        <v>5</v>
      </c>
    </row>
    <row r="377" spans="1:25" s="43" customFormat="1" ht="12" customHeight="1">
      <c r="A377">
        <v>373</v>
      </c>
      <c r="B377" s="95">
        <v>5</v>
      </c>
      <c r="C377" s="19">
        <v>96</v>
      </c>
      <c r="D377" s="19">
        <v>111016</v>
      </c>
      <c r="E377" s="19"/>
      <c r="F377" s="19"/>
      <c r="G377" s="19"/>
      <c r="H377" s="19"/>
      <c r="I377" s="19"/>
      <c r="J377" s="19"/>
      <c r="K377" s="19"/>
      <c r="L377" s="19"/>
      <c r="M377" s="19">
        <v>378.89760799999999</v>
      </c>
      <c r="N377" s="70">
        <v>11794</v>
      </c>
      <c r="O377" s="70"/>
      <c r="P377" s="70"/>
      <c r="Q377" s="70"/>
      <c r="R377" s="70"/>
      <c r="S377" s="70"/>
      <c r="T377" s="70"/>
      <c r="U377" s="70"/>
      <c r="V377" s="70">
        <v>11794</v>
      </c>
      <c r="W377" s="70"/>
      <c r="X377" s="70">
        <v>11794</v>
      </c>
      <c r="Y377" s="71" t="s">
        <v>5</v>
      </c>
    </row>
    <row r="378" spans="1:25" s="43" customFormat="1" ht="12" customHeight="1">
      <c r="A378">
        <v>374</v>
      </c>
      <c r="B378" s="95">
        <v>5</v>
      </c>
      <c r="C378" s="19">
        <v>3508</v>
      </c>
      <c r="D378" s="19">
        <v>1011919</v>
      </c>
      <c r="E378" s="19"/>
      <c r="F378" s="19">
        <v>0</v>
      </c>
      <c r="G378" s="19"/>
      <c r="H378" s="19"/>
      <c r="I378" s="19"/>
      <c r="J378" s="19"/>
      <c r="K378" s="19"/>
      <c r="L378" s="19"/>
      <c r="M378" s="19">
        <v>3453.7</v>
      </c>
      <c r="N378" s="70"/>
      <c r="O378" s="70"/>
      <c r="P378" s="70"/>
      <c r="Q378" s="70"/>
      <c r="R378" s="70"/>
      <c r="S378" s="70"/>
      <c r="T378" s="70"/>
      <c r="U378" s="70"/>
      <c r="V378" s="70">
        <v>121430</v>
      </c>
      <c r="W378" s="70"/>
      <c r="X378" s="70">
        <v>121430</v>
      </c>
      <c r="Y378" s="71" t="s">
        <v>5</v>
      </c>
    </row>
    <row r="379" spans="1:25" s="43" customFormat="1" ht="12" customHeight="1">
      <c r="A379">
        <v>375</v>
      </c>
      <c r="B379" s="95">
        <v>5</v>
      </c>
      <c r="C379" s="19">
        <v>1216</v>
      </c>
      <c r="D379" s="19">
        <v>3867243</v>
      </c>
      <c r="E379" s="19"/>
      <c r="F379" s="19"/>
      <c r="G379" s="19"/>
      <c r="H379" s="19"/>
      <c r="I379" s="19"/>
      <c r="J379" s="19"/>
      <c r="K379" s="19"/>
      <c r="L379" s="19"/>
      <c r="M379" s="19">
        <v>13199</v>
      </c>
      <c r="N379" s="70"/>
      <c r="O379" s="70"/>
      <c r="P379" s="70"/>
      <c r="Q379" s="70"/>
      <c r="R379" s="70"/>
      <c r="S379" s="70"/>
      <c r="T379" s="70"/>
      <c r="U379" s="70"/>
      <c r="V379" s="70">
        <v>283251</v>
      </c>
      <c r="W379" s="70"/>
      <c r="X379" s="70">
        <v>283251</v>
      </c>
      <c r="Y379" s="71" t="s">
        <v>5</v>
      </c>
    </row>
    <row r="380" spans="1:25" s="43" customFormat="1" ht="12" customHeight="1">
      <c r="A380">
        <v>376</v>
      </c>
      <c r="B380" s="95">
        <v>5</v>
      </c>
      <c r="C380" s="19"/>
      <c r="D380" s="19"/>
      <c r="E380" s="19"/>
      <c r="F380" s="19"/>
      <c r="G380" s="19"/>
      <c r="H380" s="19"/>
      <c r="I380" s="19">
        <v>856</v>
      </c>
      <c r="J380" s="19"/>
      <c r="K380" s="19"/>
      <c r="L380" s="19"/>
      <c r="M380" s="19"/>
      <c r="N380" s="70"/>
      <c r="O380" s="70"/>
      <c r="P380" s="70"/>
      <c r="Q380" s="70"/>
      <c r="R380" s="70"/>
      <c r="S380" s="70"/>
      <c r="T380" s="70"/>
      <c r="U380" s="70"/>
      <c r="V380" s="70">
        <v>9919</v>
      </c>
      <c r="W380" s="70"/>
      <c r="X380" s="70">
        <v>9919</v>
      </c>
      <c r="Y380" s="71" t="s">
        <v>5</v>
      </c>
    </row>
    <row r="381" spans="1:25" s="43" customFormat="1" ht="12" customHeight="1">
      <c r="A381">
        <v>377</v>
      </c>
      <c r="B381" s="95">
        <v>5</v>
      </c>
      <c r="C381" s="19">
        <v>361</v>
      </c>
      <c r="D381" s="19">
        <v>222572</v>
      </c>
      <c r="E381" s="19">
        <v>7976</v>
      </c>
      <c r="F381" s="19"/>
      <c r="G381" s="19"/>
      <c r="H381" s="19">
        <v>0</v>
      </c>
      <c r="I381" s="19">
        <v>10357</v>
      </c>
      <c r="J381" s="19"/>
      <c r="K381" s="19"/>
      <c r="L381" s="19"/>
      <c r="M381" s="19">
        <v>8736</v>
      </c>
      <c r="N381" s="70">
        <v>36995</v>
      </c>
      <c r="O381" s="70">
        <v>2386</v>
      </c>
      <c r="P381" s="70"/>
      <c r="Q381" s="70">
        <v>16675</v>
      </c>
      <c r="R381" s="70"/>
      <c r="S381" s="70"/>
      <c r="T381" s="70">
        <v>191264</v>
      </c>
      <c r="U381" s="70">
        <v>0</v>
      </c>
      <c r="V381" s="70">
        <v>247320</v>
      </c>
      <c r="W381" s="70"/>
      <c r="X381" s="70">
        <v>247320</v>
      </c>
      <c r="Y381" s="71" t="s">
        <v>5</v>
      </c>
    </row>
    <row r="382" spans="1:25" s="43" customFormat="1" ht="12" customHeight="1">
      <c r="A382">
        <v>378</v>
      </c>
      <c r="B382" s="95">
        <v>5</v>
      </c>
      <c r="C382" s="19">
        <v>3086</v>
      </c>
      <c r="D382" s="19">
        <v>1441234</v>
      </c>
      <c r="E382" s="19"/>
      <c r="F382" s="19">
        <v>0</v>
      </c>
      <c r="G382" s="19"/>
      <c r="H382" s="19">
        <v>-1767.75</v>
      </c>
      <c r="I382" s="19">
        <v>0</v>
      </c>
      <c r="J382" s="19"/>
      <c r="K382" s="19"/>
      <c r="L382" s="19"/>
      <c r="M382" s="19">
        <v>3282</v>
      </c>
      <c r="N382" s="70"/>
      <c r="O382" s="70"/>
      <c r="P382" s="70"/>
      <c r="Q382" s="70">
        <v>0</v>
      </c>
      <c r="R382" s="70"/>
      <c r="S382" s="70"/>
      <c r="T382" s="70"/>
      <c r="U382" s="70"/>
      <c r="V382" s="70">
        <v>258148</v>
      </c>
      <c r="W382" s="70"/>
      <c r="X382" s="70">
        <v>258148</v>
      </c>
      <c r="Y382" s="71" t="s">
        <v>5</v>
      </c>
    </row>
    <row r="383" spans="1:25" s="43" customFormat="1" ht="12" customHeight="1">
      <c r="A383">
        <v>379</v>
      </c>
      <c r="B383" s="95">
        <v>5</v>
      </c>
      <c r="C383" s="19"/>
      <c r="D383" s="19">
        <v>492860</v>
      </c>
      <c r="E383" s="19"/>
      <c r="F383" s="19">
        <v>0</v>
      </c>
      <c r="G383" s="19"/>
      <c r="H383" s="19"/>
      <c r="I383" s="19"/>
      <c r="J383" s="19"/>
      <c r="K383" s="19"/>
      <c r="L383" s="19"/>
      <c r="M383" s="19">
        <v>1682</v>
      </c>
      <c r="N383" s="70"/>
      <c r="O383" s="70"/>
      <c r="P383" s="70"/>
      <c r="Q383" s="70"/>
      <c r="R383" s="70"/>
      <c r="S383" s="70"/>
      <c r="T383" s="70"/>
      <c r="U383" s="70"/>
      <c r="V383" s="70"/>
      <c r="W383" s="70">
        <v>0</v>
      </c>
      <c r="X383" s="70">
        <v>53383</v>
      </c>
      <c r="Y383" s="71" t="s">
        <v>8</v>
      </c>
    </row>
    <row r="384" spans="1:25" s="43" customFormat="1" ht="15" customHeight="1">
      <c r="A384">
        <v>380</v>
      </c>
      <c r="B384" s="95">
        <v>5</v>
      </c>
      <c r="C384" s="19">
        <v>824</v>
      </c>
      <c r="D384" s="19">
        <v>3196922</v>
      </c>
      <c r="E384" s="19"/>
      <c r="F384" s="19"/>
      <c r="G384" s="19"/>
      <c r="H384" s="19"/>
      <c r="I384" s="19"/>
      <c r="J384" s="19"/>
      <c r="K384" s="19"/>
      <c r="L384" s="19"/>
      <c r="M384" s="19">
        <v>10911</v>
      </c>
      <c r="N384" s="70"/>
      <c r="O384" s="70"/>
      <c r="P384" s="70"/>
      <c r="Q384" s="70"/>
      <c r="R384" s="70"/>
      <c r="S384" s="70"/>
      <c r="T384" s="70"/>
      <c r="U384" s="70"/>
      <c r="V384" s="70">
        <v>150323</v>
      </c>
      <c r="W384" s="70">
        <v>9370</v>
      </c>
      <c r="X384" s="70">
        <v>159692</v>
      </c>
      <c r="Y384" s="71" t="s">
        <v>5</v>
      </c>
    </row>
    <row r="385" spans="1:25" s="43" customFormat="1" ht="15" customHeight="1">
      <c r="A385">
        <v>381</v>
      </c>
      <c r="B385" s="71">
        <v>5</v>
      </c>
      <c r="C385" s="19"/>
      <c r="D385" s="19">
        <v>2750778</v>
      </c>
      <c r="E385" s="19"/>
      <c r="F385" s="19">
        <v>-1261</v>
      </c>
      <c r="G385" s="19"/>
      <c r="H385" s="19"/>
      <c r="I385" s="19"/>
      <c r="J385" s="19"/>
      <c r="K385" s="19"/>
      <c r="L385" s="19"/>
      <c r="M385" s="19">
        <v>8130</v>
      </c>
      <c r="N385" s="70"/>
      <c r="O385" s="70"/>
      <c r="P385" s="70"/>
      <c r="Q385" s="70"/>
      <c r="R385" s="70"/>
      <c r="S385" s="70"/>
      <c r="T385" s="70"/>
      <c r="U385" s="70"/>
      <c r="V385" s="70">
        <v>224406</v>
      </c>
      <c r="W385" s="70">
        <v>15016</v>
      </c>
      <c r="X385" s="70">
        <v>239422</v>
      </c>
      <c r="Y385" s="71" t="s">
        <v>5</v>
      </c>
    </row>
    <row r="386" spans="1:25" s="43" customFormat="1" ht="15" customHeight="1">
      <c r="A386">
        <v>382</v>
      </c>
      <c r="B386" s="95">
        <v>5</v>
      </c>
      <c r="C386" s="19">
        <v>4074</v>
      </c>
      <c r="D386" s="19">
        <v>1657190</v>
      </c>
      <c r="E386" s="19"/>
      <c r="F386" s="19"/>
      <c r="G386" s="19"/>
      <c r="H386" s="19"/>
      <c r="I386" s="19"/>
      <c r="J386" s="19"/>
      <c r="K386" s="19"/>
      <c r="L386" s="19"/>
      <c r="M386" s="19">
        <v>5656</v>
      </c>
      <c r="N386" s="70"/>
      <c r="O386" s="70"/>
      <c r="P386" s="70"/>
      <c r="Q386" s="70"/>
      <c r="R386" s="70"/>
      <c r="S386" s="70"/>
      <c r="T386" s="70"/>
      <c r="U386" s="70"/>
      <c r="V386" s="70">
        <v>227510</v>
      </c>
      <c r="W386" s="70">
        <v>53374</v>
      </c>
      <c r="X386" s="70">
        <v>280884</v>
      </c>
      <c r="Y386" s="71" t="s">
        <v>5</v>
      </c>
    </row>
    <row r="387" spans="1:25" s="43" customFormat="1">
      <c r="A387">
        <v>383</v>
      </c>
      <c r="B387" s="95">
        <v>5</v>
      </c>
      <c r="C387" s="19"/>
      <c r="D387" s="19">
        <v>1133642</v>
      </c>
      <c r="E387" s="19"/>
      <c r="F387" s="19"/>
      <c r="G387" s="19"/>
      <c r="H387" s="19"/>
      <c r="I387" s="19"/>
      <c r="J387" s="19"/>
      <c r="K387" s="19"/>
      <c r="L387" s="19"/>
      <c r="M387" s="19">
        <v>3869.1201459999997</v>
      </c>
      <c r="N387" s="70">
        <v>52311</v>
      </c>
      <c r="O387" s="70"/>
      <c r="P387" s="70"/>
      <c r="Q387" s="70"/>
      <c r="R387" s="70"/>
      <c r="S387" s="70"/>
      <c r="T387" s="70"/>
      <c r="U387" s="70"/>
      <c r="V387" s="70">
        <v>52311</v>
      </c>
      <c r="W387" s="70"/>
      <c r="X387" s="70">
        <v>52311</v>
      </c>
      <c r="Y387" s="71" t="s">
        <v>5</v>
      </c>
    </row>
    <row r="388" spans="1:25" s="43" customFormat="1">
      <c r="A388">
        <v>384</v>
      </c>
      <c r="B388" s="95">
        <v>5</v>
      </c>
      <c r="C388" s="19">
        <v>376</v>
      </c>
      <c r="D388" s="19">
        <v>1462082</v>
      </c>
      <c r="E388" s="19"/>
      <c r="F388" s="19">
        <v>0</v>
      </c>
      <c r="G388" s="19"/>
      <c r="H388" s="19"/>
      <c r="I388" s="19">
        <v>0</v>
      </c>
      <c r="J388" s="19"/>
      <c r="K388" s="19"/>
      <c r="L388" s="19"/>
      <c r="M388" s="19">
        <v>4990</v>
      </c>
      <c r="N388" s="70"/>
      <c r="O388" s="70"/>
      <c r="P388" s="70"/>
      <c r="Q388" s="70"/>
      <c r="R388" s="70"/>
      <c r="S388" s="70"/>
      <c r="T388" s="70"/>
      <c r="U388" s="70"/>
      <c r="V388" s="70">
        <v>180384</v>
      </c>
      <c r="W388" s="70">
        <v>8907</v>
      </c>
      <c r="X388" s="70">
        <v>189291</v>
      </c>
      <c r="Y388" s="71" t="s">
        <v>5</v>
      </c>
    </row>
    <row r="389" spans="1:25" s="43" customFormat="1" ht="12" customHeight="1">
      <c r="A389">
        <v>385</v>
      </c>
      <c r="B389" s="71">
        <v>5</v>
      </c>
      <c r="C389" s="19"/>
      <c r="D389" s="19">
        <v>44483</v>
      </c>
      <c r="E389" s="19"/>
      <c r="F389" s="19">
        <v>6</v>
      </c>
      <c r="G389" s="19"/>
      <c r="H389" s="19"/>
      <c r="I389" s="19"/>
      <c r="J389" s="19"/>
      <c r="K389" s="19"/>
      <c r="L389" s="19"/>
      <c r="M389" s="19">
        <v>158</v>
      </c>
      <c r="N389" s="70">
        <v>4141</v>
      </c>
      <c r="O389" s="70"/>
      <c r="P389" s="70">
        <v>58</v>
      </c>
      <c r="Q389" s="70"/>
      <c r="R389" s="70"/>
      <c r="S389" s="70"/>
      <c r="T389" s="70"/>
      <c r="U389" s="70"/>
      <c r="V389" s="70">
        <v>4199</v>
      </c>
      <c r="W389" s="70"/>
      <c r="X389" s="70">
        <v>4199</v>
      </c>
      <c r="Y389" s="71" t="s">
        <v>5</v>
      </c>
    </row>
    <row r="390" spans="1:25" s="43" customFormat="1" ht="12" customHeight="1">
      <c r="A390">
        <v>386</v>
      </c>
      <c r="B390" s="95">
        <v>5</v>
      </c>
      <c r="C390" s="19"/>
      <c r="D390" s="19">
        <v>191083</v>
      </c>
      <c r="E390" s="19">
        <v>391.86</v>
      </c>
      <c r="F390" s="19"/>
      <c r="G390" s="19"/>
      <c r="H390" s="19"/>
      <c r="I390" s="19"/>
      <c r="J390" s="19">
        <v>808.68000000000006</v>
      </c>
      <c r="K390" s="19"/>
      <c r="L390" s="19"/>
      <c r="M390" s="19">
        <v>1853</v>
      </c>
      <c r="N390" s="70">
        <v>13439</v>
      </c>
      <c r="O390" s="70"/>
      <c r="P390" s="70"/>
      <c r="Q390" s="70"/>
      <c r="R390" s="70">
        <v>11384</v>
      </c>
      <c r="S390" s="70"/>
      <c r="T390" s="70">
        <v>9494</v>
      </c>
      <c r="U390" s="70"/>
      <c r="V390" s="70">
        <v>34316</v>
      </c>
      <c r="W390" s="70"/>
      <c r="X390" s="70">
        <v>34316</v>
      </c>
      <c r="Y390" s="71" t="s">
        <v>8</v>
      </c>
    </row>
    <row r="391" spans="1:25" s="43" customFormat="1" ht="12" customHeight="1">
      <c r="A391">
        <v>387</v>
      </c>
      <c r="B391" s="95">
        <v>5</v>
      </c>
      <c r="C391" s="19">
        <v>0</v>
      </c>
      <c r="D391" s="19">
        <v>203136</v>
      </c>
      <c r="E391" s="19"/>
      <c r="F391" s="19"/>
      <c r="G391" s="19"/>
      <c r="H391" s="19"/>
      <c r="I391" s="19"/>
      <c r="J391" s="19"/>
      <c r="K391" s="19"/>
      <c r="L391" s="19"/>
      <c r="M391" s="19">
        <v>693</v>
      </c>
      <c r="N391" s="70">
        <v>14639</v>
      </c>
      <c r="O391" s="70"/>
      <c r="P391" s="70"/>
      <c r="Q391" s="70"/>
      <c r="R391" s="70"/>
      <c r="S391" s="70"/>
      <c r="T391" s="70"/>
      <c r="U391" s="70"/>
      <c r="V391" s="70">
        <v>14639</v>
      </c>
      <c r="W391" s="70"/>
      <c r="X391" s="70">
        <v>14639</v>
      </c>
      <c r="Y391" s="71" t="s">
        <v>6</v>
      </c>
    </row>
    <row r="392" spans="1:25" s="43" customFormat="1">
      <c r="A392">
        <v>388</v>
      </c>
      <c r="B392" s="95">
        <v>5</v>
      </c>
      <c r="C392" s="19">
        <v>0</v>
      </c>
      <c r="D392" s="19">
        <v>0</v>
      </c>
      <c r="E392" s="19"/>
      <c r="F392" s="19"/>
      <c r="G392" s="19"/>
      <c r="H392" s="19"/>
      <c r="I392" s="19"/>
      <c r="J392" s="19"/>
      <c r="K392" s="19"/>
      <c r="L392" s="19"/>
      <c r="M392" s="19">
        <v>0</v>
      </c>
      <c r="N392" s="70"/>
      <c r="O392" s="70"/>
      <c r="P392" s="70"/>
      <c r="Q392" s="70"/>
      <c r="R392" s="70"/>
      <c r="S392" s="70"/>
      <c r="T392" s="70"/>
      <c r="U392" s="70"/>
      <c r="V392" s="70">
        <v>0</v>
      </c>
      <c r="W392" s="70"/>
      <c r="X392" s="70">
        <v>0</v>
      </c>
      <c r="Y392" s="71" t="s">
        <v>127</v>
      </c>
    </row>
    <row r="393" spans="1:25" s="43" customFormat="1">
      <c r="A393">
        <v>389</v>
      </c>
      <c r="B393" s="95">
        <v>5</v>
      </c>
      <c r="C393" s="19">
        <v>0</v>
      </c>
      <c r="D393" s="19">
        <v>0</v>
      </c>
      <c r="E393" s="19"/>
      <c r="F393" s="19"/>
      <c r="G393" s="19"/>
      <c r="H393" s="19"/>
      <c r="I393" s="19"/>
      <c r="J393" s="19"/>
      <c r="K393" s="19"/>
      <c r="L393" s="19"/>
      <c r="M393" s="19">
        <v>0</v>
      </c>
      <c r="N393" s="70"/>
      <c r="O393" s="70"/>
      <c r="P393" s="70"/>
      <c r="Q393" s="70"/>
      <c r="R393" s="70"/>
      <c r="S393" s="70"/>
      <c r="T393" s="70"/>
      <c r="U393" s="70"/>
      <c r="V393" s="70">
        <v>0</v>
      </c>
      <c r="W393" s="70"/>
      <c r="X393" s="70">
        <v>0</v>
      </c>
      <c r="Y393" s="71" t="s">
        <v>6</v>
      </c>
    </row>
    <row r="394" spans="1:25" s="43" customFormat="1" ht="12" customHeight="1">
      <c r="A394">
        <v>390</v>
      </c>
      <c r="B394" s="95">
        <v>5</v>
      </c>
      <c r="C394" s="19">
        <v>807</v>
      </c>
      <c r="D394" s="19">
        <v>338453</v>
      </c>
      <c r="E394" s="19"/>
      <c r="F394" s="19"/>
      <c r="G394" s="19"/>
      <c r="H394" s="19"/>
      <c r="I394" s="19"/>
      <c r="J394" s="19"/>
      <c r="K394" s="19"/>
      <c r="L394" s="19"/>
      <c r="M394" s="19">
        <v>1155</v>
      </c>
      <c r="N394" s="70">
        <v>24390</v>
      </c>
      <c r="O394" s="70">
        <v>4185</v>
      </c>
      <c r="P394" s="70"/>
      <c r="Q394" s="70"/>
      <c r="R394" s="70"/>
      <c r="S394" s="70"/>
      <c r="T394" s="70"/>
      <c r="U394" s="70"/>
      <c r="V394" s="70">
        <v>28575</v>
      </c>
      <c r="W394" s="70"/>
      <c r="X394" s="70">
        <v>28575</v>
      </c>
      <c r="Y394" s="71" t="s">
        <v>5</v>
      </c>
    </row>
    <row r="395" spans="1:25" s="43" customFormat="1">
      <c r="A395">
        <v>391</v>
      </c>
      <c r="B395" s="95">
        <v>5</v>
      </c>
      <c r="C395" s="19">
        <v>0</v>
      </c>
      <c r="D395" s="19">
        <v>0</v>
      </c>
      <c r="E395" s="19"/>
      <c r="F395" s="19"/>
      <c r="G395" s="19"/>
      <c r="H395" s="19"/>
      <c r="I395" s="19"/>
      <c r="J395" s="19"/>
      <c r="K395" s="19"/>
      <c r="L395" s="19"/>
      <c r="M395" s="19">
        <v>0</v>
      </c>
      <c r="N395" s="70"/>
      <c r="O395" s="70"/>
      <c r="P395" s="70"/>
      <c r="Q395" s="70"/>
      <c r="R395" s="70"/>
      <c r="S395" s="70"/>
      <c r="T395" s="70"/>
      <c r="U395" s="70"/>
      <c r="V395" s="70">
        <v>0</v>
      </c>
      <c r="W395" s="70"/>
      <c r="X395" s="70">
        <v>0</v>
      </c>
      <c r="Y395" s="71" t="s">
        <v>5</v>
      </c>
    </row>
    <row r="396" spans="1:25" s="43" customFormat="1" ht="15" customHeight="1">
      <c r="A396">
        <v>392</v>
      </c>
      <c r="B396" s="95">
        <v>5</v>
      </c>
      <c r="C396" s="19">
        <v>26</v>
      </c>
      <c r="D396" s="19">
        <v>0</v>
      </c>
      <c r="E396" s="19"/>
      <c r="F396" s="19"/>
      <c r="G396" s="19"/>
      <c r="H396" s="19"/>
      <c r="I396" s="19"/>
      <c r="J396" s="19"/>
      <c r="K396" s="19"/>
      <c r="L396" s="19"/>
      <c r="M396" s="19">
        <v>0</v>
      </c>
      <c r="N396" s="70"/>
      <c r="O396" s="70"/>
      <c r="P396" s="70"/>
      <c r="Q396" s="70"/>
      <c r="R396" s="70"/>
      <c r="S396" s="70"/>
      <c r="T396" s="70"/>
      <c r="U396" s="70"/>
      <c r="V396" s="70">
        <v>0</v>
      </c>
      <c r="W396" s="70"/>
      <c r="X396" s="70">
        <v>0</v>
      </c>
      <c r="Y396" s="71" t="s">
        <v>5</v>
      </c>
    </row>
    <row r="397" spans="1:25" s="43" customFormat="1" ht="15" customHeight="1">
      <c r="A397">
        <v>393</v>
      </c>
      <c r="B397" s="95">
        <v>5</v>
      </c>
      <c r="C397" s="19">
        <v>25</v>
      </c>
      <c r="D397" s="19">
        <v>821000</v>
      </c>
      <c r="E397" s="19"/>
      <c r="F397" s="19"/>
      <c r="G397" s="19"/>
      <c r="H397" s="19"/>
      <c r="I397" s="19"/>
      <c r="J397" s="19"/>
      <c r="K397" s="19"/>
      <c r="L397" s="19"/>
      <c r="M397" s="19">
        <v>2802.0729999999999</v>
      </c>
      <c r="N397" s="70"/>
      <c r="O397" s="70"/>
      <c r="P397" s="70"/>
      <c r="Q397" s="70"/>
      <c r="R397" s="70"/>
      <c r="S397" s="70"/>
      <c r="T397" s="70"/>
      <c r="U397" s="70"/>
      <c r="V397" s="70">
        <v>48596</v>
      </c>
      <c r="W397" s="70"/>
      <c r="X397" s="70">
        <v>48596</v>
      </c>
      <c r="Y397" s="71" t="s">
        <v>5</v>
      </c>
    </row>
    <row r="398" spans="1:25" s="43" customFormat="1" ht="15" customHeight="1">
      <c r="A398">
        <v>394</v>
      </c>
      <c r="B398" s="95">
        <v>5</v>
      </c>
      <c r="C398" s="19">
        <v>9894</v>
      </c>
      <c r="D398" s="19">
        <v>6567921</v>
      </c>
      <c r="E398" s="19"/>
      <c r="F398" s="19"/>
      <c r="G398" s="19"/>
      <c r="H398" s="19"/>
      <c r="I398" s="19"/>
      <c r="J398" s="19"/>
      <c r="K398" s="19"/>
      <c r="L398" s="19"/>
      <c r="M398" s="19">
        <v>22423</v>
      </c>
      <c r="N398" s="70"/>
      <c r="O398" s="70"/>
      <c r="P398" s="70"/>
      <c r="Q398" s="70"/>
      <c r="R398" s="70"/>
      <c r="S398" s="70"/>
      <c r="T398" s="70"/>
      <c r="U398" s="70"/>
      <c r="V398" s="70">
        <v>275308</v>
      </c>
      <c r="W398" s="70">
        <v>50418</v>
      </c>
      <c r="X398" s="70">
        <v>325726</v>
      </c>
      <c r="Y398" s="71" t="s">
        <v>8</v>
      </c>
    </row>
    <row r="399" spans="1:25" s="43" customFormat="1" ht="15" customHeight="1">
      <c r="A399">
        <v>395</v>
      </c>
      <c r="B399" s="95">
        <v>5</v>
      </c>
      <c r="C399" s="19">
        <v>875</v>
      </c>
      <c r="D399" s="19">
        <v>346918</v>
      </c>
      <c r="E399" s="19"/>
      <c r="F399" s="19"/>
      <c r="G399" s="19"/>
      <c r="H399" s="19"/>
      <c r="I399" s="19"/>
      <c r="J399" s="19"/>
      <c r="K399" s="19"/>
      <c r="L399" s="19"/>
      <c r="M399" s="19">
        <v>1184</v>
      </c>
      <c r="N399" s="70"/>
      <c r="O399" s="70"/>
      <c r="P399" s="70"/>
      <c r="Q399" s="70"/>
      <c r="R399" s="70"/>
      <c r="S399" s="70"/>
      <c r="T399" s="70"/>
      <c r="U399" s="70"/>
      <c r="V399" s="70">
        <v>74461</v>
      </c>
      <c r="W399" s="70">
        <v>2590</v>
      </c>
      <c r="X399" s="70">
        <v>77051</v>
      </c>
      <c r="Y399" s="71" t="s">
        <v>5</v>
      </c>
    </row>
    <row r="400" spans="1:25" s="43" customFormat="1" ht="15" customHeight="1">
      <c r="A400">
        <v>396</v>
      </c>
      <c r="B400" s="95">
        <v>5</v>
      </c>
      <c r="C400" s="19">
        <v>1443</v>
      </c>
      <c r="D400" s="19">
        <v>353326</v>
      </c>
      <c r="E400" s="19"/>
      <c r="F400" s="19"/>
      <c r="G400" s="19"/>
      <c r="H400" s="19"/>
      <c r="I400" s="19"/>
      <c r="J400" s="19"/>
      <c r="K400" s="19"/>
      <c r="L400" s="19"/>
      <c r="M400" s="19">
        <v>1206</v>
      </c>
      <c r="N400" s="70"/>
      <c r="O400" s="70"/>
      <c r="P400" s="70"/>
      <c r="Q400" s="70"/>
      <c r="R400" s="70"/>
      <c r="S400" s="70"/>
      <c r="T400" s="70"/>
      <c r="U400" s="70"/>
      <c r="V400" s="70">
        <v>151731</v>
      </c>
      <c r="W400" s="70">
        <v>3166</v>
      </c>
      <c r="X400" s="70">
        <v>154897</v>
      </c>
      <c r="Y400" s="71" t="s">
        <v>5</v>
      </c>
    </row>
    <row r="401" spans="1:25" s="43" customFormat="1" ht="15" customHeight="1">
      <c r="A401">
        <v>397</v>
      </c>
      <c r="B401" s="71">
        <v>5</v>
      </c>
      <c r="C401" s="19">
        <v>2876</v>
      </c>
      <c r="D401" s="19">
        <v>767266</v>
      </c>
      <c r="E401" s="19"/>
      <c r="F401" s="19">
        <v>0</v>
      </c>
      <c r="G401" s="19"/>
      <c r="H401" s="19"/>
      <c r="I401" s="19"/>
      <c r="J401" s="19"/>
      <c r="K401" s="19"/>
      <c r="L401" s="19"/>
      <c r="M401" s="19">
        <v>2619</v>
      </c>
      <c r="N401" s="70"/>
      <c r="O401" s="70"/>
      <c r="P401" s="70"/>
      <c r="Q401" s="70"/>
      <c r="R401" s="70"/>
      <c r="S401" s="70"/>
      <c r="T401" s="70"/>
      <c r="U401" s="70"/>
      <c r="V401" s="70">
        <v>181748</v>
      </c>
      <c r="W401" s="70">
        <v>11066</v>
      </c>
      <c r="X401" s="70">
        <v>192814</v>
      </c>
      <c r="Y401" s="71" t="s">
        <v>5</v>
      </c>
    </row>
    <row r="402" spans="1:25" s="43" customFormat="1" ht="15" customHeight="1">
      <c r="A402">
        <v>398</v>
      </c>
      <c r="B402" s="95">
        <v>5</v>
      </c>
      <c r="C402" s="19"/>
      <c r="D402" s="19">
        <v>3730129</v>
      </c>
      <c r="E402" s="19"/>
      <c r="F402" s="19"/>
      <c r="G402" s="19"/>
      <c r="H402" s="19"/>
      <c r="I402" s="19"/>
      <c r="J402" s="19"/>
      <c r="K402" s="19"/>
      <c r="L402" s="19"/>
      <c r="M402" s="19">
        <v>12731</v>
      </c>
      <c r="N402" s="70"/>
      <c r="O402" s="70"/>
      <c r="P402" s="70"/>
      <c r="Q402" s="70"/>
      <c r="R402" s="70"/>
      <c r="S402" s="70"/>
      <c r="T402" s="70"/>
      <c r="U402" s="70"/>
      <c r="V402" s="70">
        <v>172125</v>
      </c>
      <c r="W402" s="70">
        <v>2773</v>
      </c>
      <c r="X402" s="70">
        <v>174898</v>
      </c>
      <c r="Y402" s="71" t="s">
        <v>5</v>
      </c>
    </row>
    <row r="403" spans="1:25" s="43" customFormat="1" ht="15" customHeight="1">
      <c r="A403">
        <v>399</v>
      </c>
      <c r="B403" s="95">
        <v>5</v>
      </c>
      <c r="C403" s="19">
        <v>18869</v>
      </c>
      <c r="D403" s="19">
        <v>4389667</v>
      </c>
      <c r="E403" s="19"/>
      <c r="F403" s="19"/>
      <c r="G403" s="19"/>
      <c r="H403" s="19"/>
      <c r="I403" s="19"/>
      <c r="J403" s="19"/>
      <c r="K403" s="19"/>
      <c r="L403" s="19"/>
      <c r="M403" s="19">
        <v>14982</v>
      </c>
      <c r="N403" s="70"/>
      <c r="O403" s="70"/>
      <c r="P403" s="70"/>
      <c r="Q403" s="70"/>
      <c r="R403" s="70"/>
      <c r="S403" s="70"/>
      <c r="T403" s="70"/>
      <c r="U403" s="70"/>
      <c r="V403" s="70">
        <v>399551</v>
      </c>
      <c r="W403" s="70">
        <v>63854</v>
      </c>
      <c r="X403" s="70">
        <v>463405</v>
      </c>
      <c r="Y403" s="71" t="s">
        <v>5</v>
      </c>
    </row>
    <row r="404" spans="1:25" s="43" customFormat="1" ht="15" customHeight="1">
      <c r="A404">
        <v>400</v>
      </c>
      <c r="B404" s="95">
        <v>5</v>
      </c>
      <c r="C404" s="19">
        <v>16312</v>
      </c>
      <c r="D404" s="19">
        <v>5031600</v>
      </c>
      <c r="E404" s="19"/>
      <c r="F404" s="19">
        <v>-774</v>
      </c>
      <c r="G404" s="19"/>
      <c r="H404" s="19"/>
      <c r="I404" s="19"/>
      <c r="J404" s="19"/>
      <c r="K404" s="19"/>
      <c r="L404" s="19"/>
      <c r="M404" s="19">
        <v>16398</v>
      </c>
      <c r="N404" s="70">
        <v>293498</v>
      </c>
      <c r="O404" s="70">
        <v>31715</v>
      </c>
      <c r="P404" s="70">
        <v>-5773</v>
      </c>
      <c r="Q404" s="70"/>
      <c r="R404" s="70"/>
      <c r="S404" s="70"/>
      <c r="T404" s="70"/>
      <c r="U404" s="70"/>
      <c r="V404" s="70">
        <v>319440</v>
      </c>
      <c r="W404" s="70">
        <v>23754</v>
      </c>
      <c r="X404" s="70">
        <v>343194</v>
      </c>
      <c r="Y404" s="71" t="s">
        <v>5</v>
      </c>
    </row>
    <row r="405" spans="1:25" s="43" customFormat="1" ht="15" customHeight="1">
      <c r="A405">
        <v>401</v>
      </c>
      <c r="B405" s="95">
        <v>5</v>
      </c>
      <c r="C405" s="19">
        <v>3614</v>
      </c>
      <c r="D405" s="19">
        <v>3257545</v>
      </c>
      <c r="E405" s="19"/>
      <c r="F405" s="19">
        <v>-399</v>
      </c>
      <c r="G405" s="19"/>
      <c r="H405" s="19"/>
      <c r="I405" s="19">
        <v>6</v>
      </c>
      <c r="J405" s="19"/>
      <c r="K405" s="19"/>
      <c r="L405" s="19">
        <v>-824</v>
      </c>
      <c r="M405" s="19">
        <v>9895</v>
      </c>
      <c r="N405" s="70"/>
      <c r="O405" s="70"/>
      <c r="P405" s="70"/>
      <c r="Q405" s="70"/>
      <c r="R405" s="70"/>
      <c r="S405" s="70"/>
      <c r="T405" s="70"/>
      <c r="U405" s="70"/>
      <c r="V405" s="70">
        <v>347906</v>
      </c>
      <c r="W405" s="70"/>
      <c r="X405" s="70">
        <v>347906</v>
      </c>
      <c r="Y405" s="71" t="s">
        <v>8</v>
      </c>
    </row>
    <row r="406" spans="1:25" s="43" customFormat="1" ht="15" customHeight="1">
      <c r="A406">
        <v>402</v>
      </c>
      <c r="B406" s="95">
        <v>5</v>
      </c>
      <c r="C406" s="19">
        <v>7867</v>
      </c>
      <c r="D406" s="19">
        <v>5209126</v>
      </c>
      <c r="E406" s="19">
        <v>1130</v>
      </c>
      <c r="F406" s="19">
        <v>-311</v>
      </c>
      <c r="G406" s="19"/>
      <c r="H406" s="19">
        <v>0</v>
      </c>
      <c r="I406" s="19">
        <v>0</v>
      </c>
      <c r="J406" s="19"/>
      <c r="K406" s="19"/>
      <c r="L406" s="19">
        <v>0</v>
      </c>
      <c r="M406" s="19">
        <v>18603</v>
      </c>
      <c r="N406" s="70"/>
      <c r="O406" s="70"/>
      <c r="P406" s="70"/>
      <c r="Q406" s="70"/>
      <c r="R406" s="70"/>
      <c r="S406" s="70"/>
      <c r="T406" s="70"/>
      <c r="U406" s="70"/>
      <c r="V406" s="70">
        <v>269697</v>
      </c>
      <c r="W406" s="70">
        <v>0</v>
      </c>
      <c r="X406" s="70">
        <v>269697</v>
      </c>
      <c r="Y406" s="71" t="s">
        <v>5</v>
      </c>
    </row>
    <row r="407" spans="1:25" s="43" customFormat="1" ht="15" customHeight="1">
      <c r="A407">
        <v>403</v>
      </c>
      <c r="B407" s="95">
        <v>5</v>
      </c>
      <c r="C407" s="19">
        <v>2419</v>
      </c>
      <c r="D407" s="19">
        <v>773791</v>
      </c>
      <c r="E407" s="19"/>
      <c r="F407" s="19"/>
      <c r="G407" s="19"/>
      <c r="H407" s="19"/>
      <c r="I407" s="19"/>
      <c r="J407" s="19"/>
      <c r="K407" s="19"/>
      <c r="L407" s="19"/>
      <c r="M407" s="19">
        <v>2641</v>
      </c>
      <c r="N407" s="70"/>
      <c r="O407" s="70"/>
      <c r="P407" s="70"/>
      <c r="Q407" s="70"/>
      <c r="R407" s="70"/>
      <c r="S407" s="70"/>
      <c r="T407" s="70"/>
      <c r="U407" s="70"/>
      <c r="V407" s="70">
        <v>115110</v>
      </c>
      <c r="W407" s="70">
        <v>7604</v>
      </c>
      <c r="X407" s="70">
        <v>122714</v>
      </c>
      <c r="Y407" s="71" t="s">
        <v>5</v>
      </c>
    </row>
    <row r="408" spans="1:25" s="43" customFormat="1" ht="12" customHeight="1">
      <c r="A408">
        <v>404</v>
      </c>
      <c r="B408" s="95">
        <v>5</v>
      </c>
      <c r="C408" s="19">
        <v>9441.7000000000007</v>
      </c>
      <c r="D408" s="19">
        <v>3951112</v>
      </c>
      <c r="E408" s="19"/>
      <c r="F408" s="19">
        <v>0</v>
      </c>
      <c r="G408" s="19"/>
      <c r="H408" s="19"/>
      <c r="I408" s="19">
        <v>0</v>
      </c>
      <c r="J408" s="19"/>
      <c r="K408" s="19"/>
      <c r="L408" s="19"/>
      <c r="M408" s="19">
        <v>13485</v>
      </c>
      <c r="N408" s="70"/>
      <c r="O408" s="70"/>
      <c r="P408" s="70"/>
      <c r="Q408" s="70"/>
      <c r="R408" s="70"/>
      <c r="S408" s="70"/>
      <c r="T408" s="70"/>
      <c r="U408" s="70"/>
      <c r="V408" s="70">
        <v>619422</v>
      </c>
      <c r="W408" s="70">
        <v>65224</v>
      </c>
      <c r="X408" s="70">
        <v>684646</v>
      </c>
      <c r="Y408" s="71" t="s">
        <v>128</v>
      </c>
    </row>
    <row r="409" spans="1:25" s="43" customFormat="1" ht="12" customHeight="1">
      <c r="A409">
        <v>405</v>
      </c>
      <c r="B409" s="95">
        <v>5</v>
      </c>
      <c r="C409" s="19">
        <v>2547</v>
      </c>
      <c r="D409" s="19">
        <v>1186141</v>
      </c>
      <c r="E409" s="19"/>
      <c r="F409" s="19"/>
      <c r="G409" s="19"/>
      <c r="H409" s="19"/>
      <c r="I409" s="19"/>
      <c r="J409" s="19"/>
      <c r="K409" s="19"/>
      <c r="L409" s="19"/>
      <c r="M409" s="19">
        <v>4048</v>
      </c>
      <c r="N409" s="70"/>
      <c r="O409" s="70"/>
      <c r="P409" s="70"/>
      <c r="Q409" s="70"/>
      <c r="R409" s="70"/>
      <c r="S409" s="70"/>
      <c r="T409" s="70"/>
      <c r="U409" s="70"/>
      <c r="V409" s="70">
        <v>167508</v>
      </c>
      <c r="W409" s="70">
        <v>11780</v>
      </c>
      <c r="X409" s="70">
        <v>179288</v>
      </c>
      <c r="Y409" s="71" t="s">
        <v>5</v>
      </c>
    </row>
    <row r="410" spans="1:25" s="43" customFormat="1" ht="12" customHeight="1">
      <c r="A410">
        <v>406</v>
      </c>
      <c r="B410" s="95">
        <v>5</v>
      </c>
      <c r="C410" s="19">
        <v>443</v>
      </c>
      <c r="D410" s="19">
        <v>485426</v>
      </c>
      <c r="E410" s="19">
        <v>0</v>
      </c>
      <c r="F410" s="19"/>
      <c r="G410" s="19"/>
      <c r="H410" s="19"/>
      <c r="I410" s="19"/>
      <c r="J410" s="19"/>
      <c r="K410" s="19"/>
      <c r="L410" s="19"/>
      <c r="M410" s="19">
        <v>1657</v>
      </c>
      <c r="N410" s="70"/>
      <c r="O410" s="70"/>
      <c r="P410" s="70"/>
      <c r="Q410" s="70"/>
      <c r="R410" s="70"/>
      <c r="S410" s="70"/>
      <c r="T410" s="70"/>
      <c r="U410" s="70"/>
      <c r="V410" s="70">
        <v>26772</v>
      </c>
      <c r="W410" s="70"/>
      <c r="X410" s="70">
        <v>26772</v>
      </c>
      <c r="Y410" s="71" t="s">
        <v>5</v>
      </c>
    </row>
    <row r="411" spans="1:25" s="43" customFormat="1" ht="12" customHeight="1">
      <c r="A411">
        <v>407</v>
      </c>
      <c r="B411" s="71">
        <v>5</v>
      </c>
      <c r="C411" s="19">
        <v>4591</v>
      </c>
      <c r="D411" s="19">
        <v>1834287</v>
      </c>
      <c r="E411" s="19"/>
      <c r="F411" s="19">
        <v>-3380</v>
      </c>
      <c r="G411" s="19"/>
      <c r="H411" s="19"/>
      <c r="I411" s="19"/>
      <c r="J411" s="19"/>
      <c r="K411" s="19"/>
      <c r="L411" s="19"/>
      <c r="M411" s="19">
        <v>2881</v>
      </c>
      <c r="N411" s="70">
        <v>56287</v>
      </c>
      <c r="O411" s="70">
        <v>21793</v>
      </c>
      <c r="P411" s="70">
        <v>-27496</v>
      </c>
      <c r="Q411" s="70"/>
      <c r="R411" s="70"/>
      <c r="S411" s="70"/>
      <c r="T411" s="70"/>
      <c r="U411" s="70"/>
      <c r="V411" s="70">
        <v>50584</v>
      </c>
      <c r="W411" s="70">
        <v>30032</v>
      </c>
      <c r="X411" s="70">
        <v>80616</v>
      </c>
      <c r="Y411" s="71" t="s">
        <v>5</v>
      </c>
    </row>
    <row r="412" spans="1:25" s="43" customFormat="1" ht="12" customHeight="1">
      <c r="A412">
        <v>408</v>
      </c>
      <c r="B412" s="95">
        <v>5</v>
      </c>
      <c r="C412" s="19">
        <v>0</v>
      </c>
      <c r="D412" s="19">
        <v>568483</v>
      </c>
      <c r="E412" s="19"/>
      <c r="F412" s="19">
        <v>-701</v>
      </c>
      <c r="G412" s="19"/>
      <c r="H412" s="19"/>
      <c r="I412" s="19"/>
      <c r="J412" s="19"/>
      <c r="K412" s="19"/>
      <c r="L412" s="19"/>
      <c r="M412" s="19">
        <v>1239</v>
      </c>
      <c r="N412" s="70">
        <v>17444</v>
      </c>
      <c r="O412" s="70"/>
      <c r="P412" s="70">
        <v>-5701</v>
      </c>
      <c r="Q412" s="70"/>
      <c r="R412" s="70"/>
      <c r="S412" s="70"/>
      <c r="T412" s="70"/>
      <c r="U412" s="70"/>
      <c r="V412" s="70">
        <v>11743</v>
      </c>
      <c r="W412" s="70">
        <v>2335</v>
      </c>
      <c r="X412" s="70">
        <v>14078</v>
      </c>
      <c r="Y412" s="71" t="s">
        <v>5</v>
      </c>
    </row>
    <row r="413" spans="1:25" s="43" customFormat="1" ht="12" customHeight="1">
      <c r="A413">
        <v>409</v>
      </c>
      <c r="B413" s="95">
        <v>5</v>
      </c>
      <c r="C413" s="19"/>
      <c r="D413" s="19"/>
      <c r="E413" s="19"/>
      <c r="F413" s="19"/>
      <c r="G413" s="19"/>
      <c r="H413" s="19"/>
      <c r="I413" s="19">
        <v>1509</v>
      </c>
      <c r="J413" s="19"/>
      <c r="K413" s="19"/>
      <c r="L413" s="19"/>
      <c r="M413" s="19"/>
      <c r="N413" s="70"/>
      <c r="O413" s="70"/>
      <c r="P413" s="70"/>
      <c r="Q413" s="70"/>
      <c r="R413" s="70"/>
      <c r="S413" s="70"/>
      <c r="T413" s="70"/>
      <c r="U413" s="70"/>
      <c r="V413" s="70">
        <v>23085</v>
      </c>
      <c r="W413" s="70"/>
      <c r="X413" s="70">
        <v>23085</v>
      </c>
      <c r="Y413" s="71" t="s">
        <v>5</v>
      </c>
    </row>
    <row r="414" spans="1:25" s="43" customFormat="1" ht="12" customHeight="1">
      <c r="A414">
        <v>410</v>
      </c>
      <c r="B414" s="95">
        <v>5</v>
      </c>
      <c r="C414" s="19">
        <v>6116</v>
      </c>
      <c r="D414" s="19">
        <v>1761690</v>
      </c>
      <c r="E414" s="19"/>
      <c r="F414" s="19">
        <v>0</v>
      </c>
      <c r="G414" s="19"/>
      <c r="H414" s="19"/>
      <c r="I414" s="19"/>
      <c r="J414" s="19"/>
      <c r="K414" s="19"/>
      <c r="L414" s="19"/>
      <c r="M414" s="19">
        <v>6013</v>
      </c>
      <c r="N414" s="70"/>
      <c r="O414" s="70"/>
      <c r="P414" s="70"/>
      <c r="Q414" s="70"/>
      <c r="R414" s="70"/>
      <c r="S414" s="70"/>
      <c r="T414" s="70"/>
      <c r="U414" s="70"/>
      <c r="V414" s="70">
        <v>183464</v>
      </c>
      <c r="W414" s="70">
        <v>45717</v>
      </c>
      <c r="X414" s="70">
        <v>229181</v>
      </c>
      <c r="Y414" s="71" t="s">
        <v>5</v>
      </c>
    </row>
    <row r="415" spans="1:25" s="43" customFormat="1" ht="12" customHeight="1">
      <c r="A415">
        <v>411</v>
      </c>
      <c r="B415" s="71">
        <v>5</v>
      </c>
      <c r="C415" s="19">
        <v>437</v>
      </c>
      <c r="D415" s="19">
        <v>1863463</v>
      </c>
      <c r="E415" s="19"/>
      <c r="F415" s="19">
        <v>0</v>
      </c>
      <c r="G415" s="19"/>
      <c r="H415" s="19"/>
      <c r="I415" s="19">
        <v>0</v>
      </c>
      <c r="J415" s="19"/>
      <c r="K415" s="19"/>
      <c r="L415" s="19"/>
      <c r="M415" s="19">
        <v>6360</v>
      </c>
      <c r="N415" s="70"/>
      <c r="O415" s="70"/>
      <c r="P415" s="70"/>
      <c r="Q415" s="70"/>
      <c r="R415" s="70"/>
      <c r="S415" s="70"/>
      <c r="T415" s="70"/>
      <c r="U415" s="70"/>
      <c r="V415" s="70">
        <v>187035</v>
      </c>
      <c r="W415" s="70"/>
      <c r="X415" s="70">
        <v>187035</v>
      </c>
      <c r="Y415" s="71" t="s">
        <v>5</v>
      </c>
    </row>
    <row r="416" spans="1:25" s="43" customFormat="1" ht="12" customHeight="1">
      <c r="A416">
        <v>412</v>
      </c>
      <c r="B416" s="95">
        <v>5</v>
      </c>
      <c r="C416" s="19"/>
      <c r="D416" s="19">
        <v>726254</v>
      </c>
      <c r="E416" s="19">
        <v>0</v>
      </c>
      <c r="F416" s="19"/>
      <c r="G416" s="19"/>
      <c r="H416" s="19"/>
      <c r="I416" s="19">
        <v>0</v>
      </c>
      <c r="J416" s="19"/>
      <c r="K416" s="19"/>
      <c r="L416" s="19"/>
      <c r="M416" s="19">
        <v>2479</v>
      </c>
      <c r="N416" s="70"/>
      <c r="O416" s="70"/>
      <c r="P416" s="70"/>
      <c r="Q416" s="70"/>
      <c r="R416" s="70"/>
      <c r="S416" s="70"/>
      <c r="T416" s="70"/>
      <c r="U416" s="70"/>
      <c r="V416" s="70">
        <v>83297</v>
      </c>
      <c r="W416" s="70">
        <v>19273</v>
      </c>
      <c r="X416" s="70">
        <v>102570</v>
      </c>
      <c r="Y416" s="71" t="s">
        <v>5</v>
      </c>
    </row>
    <row r="417" spans="1:25" s="43" customFormat="1" ht="12" customHeight="1">
      <c r="A417">
        <v>413</v>
      </c>
      <c r="B417" s="95">
        <v>5</v>
      </c>
      <c r="C417" s="19">
        <v>246</v>
      </c>
      <c r="D417" s="19">
        <v>1017859</v>
      </c>
      <c r="E417" s="19"/>
      <c r="F417" s="19">
        <v>0</v>
      </c>
      <c r="G417" s="19"/>
      <c r="H417" s="19"/>
      <c r="I417" s="19">
        <v>0</v>
      </c>
      <c r="J417" s="19"/>
      <c r="K417" s="19"/>
      <c r="L417" s="19">
        <v>-302</v>
      </c>
      <c r="M417" s="19">
        <v>3173</v>
      </c>
      <c r="N417" s="70"/>
      <c r="O417" s="70"/>
      <c r="P417" s="70"/>
      <c r="Q417" s="70"/>
      <c r="R417" s="70"/>
      <c r="S417" s="70"/>
      <c r="T417" s="70"/>
      <c r="U417" s="70"/>
      <c r="V417" s="70">
        <v>60394</v>
      </c>
      <c r="W417" s="70">
        <v>6553</v>
      </c>
      <c r="X417" s="70">
        <v>66947</v>
      </c>
      <c r="Y417" s="71" t="s">
        <v>5</v>
      </c>
    </row>
    <row r="418" spans="1:25" s="43" customFormat="1" ht="12" customHeight="1">
      <c r="A418">
        <v>414</v>
      </c>
      <c r="B418" s="95">
        <v>5</v>
      </c>
      <c r="C418" s="19">
        <v>10325</v>
      </c>
      <c r="D418" s="19">
        <v>7638739</v>
      </c>
      <c r="E418" s="19"/>
      <c r="F418" s="19">
        <v>-1109</v>
      </c>
      <c r="G418" s="19"/>
      <c r="H418" s="19"/>
      <c r="I418" s="19"/>
      <c r="J418" s="19"/>
      <c r="K418" s="19"/>
      <c r="L418" s="19"/>
      <c r="M418" s="19">
        <v>24962.016206999997</v>
      </c>
      <c r="N418" s="70"/>
      <c r="O418" s="70"/>
      <c r="P418" s="70"/>
      <c r="Q418" s="70"/>
      <c r="R418" s="70"/>
      <c r="S418" s="70"/>
      <c r="T418" s="70"/>
      <c r="U418" s="70"/>
      <c r="V418" s="70">
        <v>439566</v>
      </c>
      <c r="W418" s="70">
        <v>22915</v>
      </c>
      <c r="X418" s="70">
        <v>462481</v>
      </c>
      <c r="Y418" s="71" t="s">
        <v>5</v>
      </c>
    </row>
    <row r="419" spans="1:25" s="43" customFormat="1" ht="12" customHeight="1">
      <c r="A419">
        <v>415</v>
      </c>
      <c r="B419" s="95">
        <v>5</v>
      </c>
      <c r="C419" s="19">
        <v>1633</v>
      </c>
      <c r="D419" s="19">
        <v>5742185</v>
      </c>
      <c r="E419" s="19"/>
      <c r="F419" s="19"/>
      <c r="G419" s="19"/>
      <c r="H419" s="19"/>
      <c r="I419" s="19"/>
      <c r="J419" s="19"/>
      <c r="K419" s="19"/>
      <c r="L419" s="19"/>
      <c r="M419" s="19">
        <v>19598</v>
      </c>
      <c r="N419" s="70"/>
      <c r="O419" s="70"/>
      <c r="P419" s="70"/>
      <c r="Q419" s="70"/>
      <c r="R419" s="70"/>
      <c r="S419" s="70"/>
      <c r="T419" s="70"/>
      <c r="U419" s="70"/>
      <c r="V419" s="70">
        <v>852498</v>
      </c>
      <c r="W419" s="70">
        <v>48623</v>
      </c>
      <c r="X419" s="70">
        <v>901121</v>
      </c>
      <c r="Y419" s="71" t="s">
        <v>5</v>
      </c>
    </row>
    <row r="420" spans="1:25" s="43" customFormat="1">
      <c r="A420">
        <v>416</v>
      </c>
      <c r="B420" s="95">
        <v>5</v>
      </c>
      <c r="C420" s="19">
        <v>0</v>
      </c>
      <c r="D420" s="19">
        <v>266457</v>
      </c>
      <c r="E420" s="19">
        <v>0</v>
      </c>
      <c r="F420" s="19">
        <v>0</v>
      </c>
      <c r="G420" s="19"/>
      <c r="H420" s="19"/>
      <c r="I420" s="19">
        <v>0</v>
      </c>
      <c r="J420" s="19"/>
      <c r="K420" s="19"/>
      <c r="L420" s="19"/>
      <c r="M420" s="19">
        <v>909</v>
      </c>
      <c r="N420" s="70">
        <v>28075</v>
      </c>
      <c r="O420" s="70">
        <v>0</v>
      </c>
      <c r="P420" s="70">
        <v>0</v>
      </c>
      <c r="Q420" s="70">
        <v>0</v>
      </c>
      <c r="R420" s="70"/>
      <c r="S420" s="70"/>
      <c r="T420" s="70">
        <v>0</v>
      </c>
      <c r="U420" s="70"/>
      <c r="V420" s="70">
        <v>28075</v>
      </c>
      <c r="W420" s="70">
        <v>0</v>
      </c>
      <c r="X420" s="70">
        <v>28075</v>
      </c>
      <c r="Y420" s="71" t="s">
        <v>5</v>
      </c>
    </row>
    <row r="421" spans="1:25" s="43" customFormat="1" ht="15" customHeight="1">
      <c r="A421">
        <v>417</v>
      </c>
      <c r="B421" s="95">
        <v>5</v>
      </c>
      <c r="C421" s="19">
        <v>399</v>
      </c>
      <c r="D421" s="19">
        <v>121035</v>
      </c>
      <c r="E421" s="19">
        <v>0</v>
      </c>
      <c r="F421" s="19">
        <v>0</v>
      </c>
      <c r="G421" s="19"/>
      <c r="H421" s="19"/>
      <c r="I421" s="19">
        <v>0</v>
      </c>
      <c r="J421" s="19"/>
      <c r="K421" s="19"/>
      <c r="L421" s="19"/>
      <c r="M421" s="19">
        <v>413</v>
      </c>
      <c r="N421" s="70">
        <v>6713</v>
      </c>
      <c r="O421" s="70">
        <v>3554</v>
      </c>
      <c r="P421" s="70">
        <v>0</v>
      </c>
      <c r="Q421" s="70">
        <v>0</v>
      </c>
      <c r="R421" s="70"/>
      <c r="S421" s="70"/>
      <c r="T421" s="70">
        <v>0</v>
      </c>
      <c r="U421" s="70"/>
      <c r="V421" s="70">
        <v>10268</v>
      </c>
      <c r="W421" s="70">
        <v>5128</v>
      </c>
      <c r="X421" s="70">
        <v>15396</v>
      </c>
      <c r="Y421" s="71" t="s">
        <v>5</v>
      </c>
    </row>
    <row r="422" spans="1:25" s="43" customFormat="1" ht="12" customHeight="1">
      <c r="A422">
        <v>418</v>
      </c>
      <c r="B422" s="95">
        <v>5</v>
      </c>
      <c r="C422" s="19">
        <v>0</v>
      </c>
      <c r="D422" s="19">
        <v>1737534</v>
      </c>
      <c r="E422" s="19">
        <v>0</v>
      </c>
      <c r="F422" s="19">
        <v>0</v>
      </c>
      <c r="G422" s="19"/>
      <c r="H422" s="19"/>
      <c r="I422" s="19">
        <v>0</v>
      </c>
      <c r="J422" s="19"/>
      <c r="K422" s="19"/>
      <c r="L422" s="19"/>
      <c r="M422" s="19">
        <v>5928</v>
      </c>
      <c r="N422" s="70">
        <v>90563</v>
      </c>
      <c r="O422" s="70"/>
      <c r="P422" s="70">
        <v>0</v>
      </c>
      <c r="Q422" s="70">
        <v>0</v>
      </c>
      <c r="R422" s="70"/>
      <c r="S422" s="70"/>
      <c r="T422" s="70">
        <v>0</v>
      </c>
      <c r="U422" s="70"/>
      <c r="V422" s="70">
        <v>90563</v>
      </c>
      <c r="W422" s="70">
        <v>28343</v>
      </c>
      <c r="X422" s="70">
        <v>118906</v>
      </c>
      <c r="Y422" s="71" t="s">
        <v>5</v>
      </c>
    </row>
    <row r="423" spans="1:25" s="43" customFormat="1">
      <c r="A423">
        <v>419</v>
      </c>
      <c r="B423" s="95">
        <v>5</v>
      </c>
      <c r="C423" s="19">
        <v>1402</v>
      </c>
      <c r="D423" s="19">
        <v>574789</v>
      </c>
      <c r="E423" s="19"/>
      <c r="F423" s="19">
        <v>-224</v>
      </c>
      <c r="G423" s="19"/>
      <c r="H423" s="19"/>
      <c r="I423" s="19">
        <v>0</v>
      </c>
      <c r="J423" s="19"/>
      <c r="K423" s="19"/>
      <c r="L423" s="19"/>
      <c r="M423" s="19">
        <v>1738</v>
      </c>
      <c r="N423" s="70">
        <v>67111</v>
      </c>
      <c r="O423" s="70">
        <v>23573</v>
      </c>
      <c r="P423" s="70">
        <v>-1578</v>
      </c>
      <c r="Q423" s="70">
        <v>0</v>
      </c>
      <c r="R423" s="70"/>
      <c r="S423" s="70"/>
      <c r="T423" s="70"/>
      <c r="U423" s="70"/>
      <c r="V423" s="70">
        <v>89107</v>
      </c>
      <c r="W423" s="70">
        <v>6105</v>
      </c>
      <c r="X423" s="70">
        <v>95212</v>
      </c>
      <c r="Y423" s="71" t="s">
        <v>5</v>
      </c>
    </row>
    <row r="424" spans="1:25" s="43" customFormat="1">
      <c r="A424">
        <v>420</v>
      </c>
      <c r="B424" s="95">
        <v>5</v>
      </c>
      <c r="C424" s="19">
        <v>1224</v>
      </c>
      <c r="D424" s="19">
        <v>550758</v>
      </c>
      <c r="E424" s="19"/>
      <c r="F424" s="19">
        <v>-212</v>
      </c>
      <c r="G424" s="19"/>
      <c r="H424" s="19"/>
      <c r="I424" s="19">
        <v>0</v>
      </c>
      <c r="J424" s="19"/>
      <c r="K424" s="19"/>
      <c r="L424" s="19"/>
      <c r="M424" s="19">
        <v>1667</v>
      </c>
      <c r="N424" s="70">
        <v>61101</v>
      </c>
      <c r="O424" s="70">
        <v>16478</v>
      </c>
      <c r="P424" s="70">
        <v>-1496</v>
      </c>
      <c r="Q424" s="70">
        <v>0</v>
      </c>
      <c r="R424" s="70"/>
      <c r="S424" s="70"/>
      <c r="T424" s="70"/>
      <c r="U424" s="70"/>
      <c r="V424" s="70">
        <v>76083</v>
      </c>
      <c r="W424" s="70">
        <v>3938</v>
      </c>
      <c r="X424" s="70">
        <v>80021</v>
      </c>
      <c r="Y424" s="71" t="s">
        <v>5</v>
      </c>
    </row>
    <row r="425" spans="1:25" s="43" customFormat="1">
      <c r="A425">
        <v>421</v>
      </c>
      <c r="B425" s="95">
        <v>5</v>
      </c>
      <c r="C425" s="19"/>
      <c r="D425" s="19">
        <v>612264</v>
      </c>
      <c r="E425" s="19"/>
      <c r="F425" s="19">
        <v>0</v>
      </c>
      <c r="G425" s="19"/>
      <c r="H425" s="19"/>
      <c r="I425" s="19"/>
      <c r="J425" s="19"/>
      <c r="K425" s="19"/>
      <c r="L425" s="19"/>
      <c r="M425" s="19">
        <v>2089.6999999999998</v>
      </c>
      <c r="N425" s="70">
        <v>30082</v>
      </c>
      <c r="O425" s="70">
        <v>14844</v>
      </c>
      <c r="P425" s="70"/>
      <c r="Q425" s="70"/>
      <c r="R425" s="70"/>
      <c r="S425" s="70"/>
      <c r="T425" s="70"/>
      <c r="U425" s="70"/>
      <c r="V425" s="70">
        <v>44926</v>
      </c>
      <c r="W425" s="70"/>
      <c r="X425" s="70">
        <v>44926</v>
      </c>
      <c r="Y425" s="71" t="s">
        <v>6</v>
      </c>
    </row>
    <row r="426" spans="1:25" s="43" customFormat="1" ht="12" customHeight="1">
      <c r="A426">
        <v>422</v>
      </c>
      <c r="B426" s="95">
        <v>5</v>
      </c>
      <c r="C426" s="19"/>
      <c r="D426" s="19">
        <v>456360</v>
      </c>
      <c r="E426" s="19"/>
      <c r="F426" s="19">
        <v>0</v>
      </c>
      <c r="G426" s="19"/>
      <c r="H426" s="19"/>
      <c r="I426" s="19"/>
      <c r="J426" s="19"/>
      <c r="K426" s="19"/>
      <c r="L426" s="19"/>
      <c r="M426" s="19">
        <v>1557.6</v>
      </c>
      <c r="N426" s="70">
        <v>12720</v>
      </c>
      <c r="O426" s="70">
        <v>15479</v>
      </c>
      <c r="P426" s="70"/>
      <c r="Q426" s="70"/>
      <c r="R426" s="70"/>
      <c r="S426" s="70"/>
      <c r="T426" s="70"/>
      <c r="U426" s="70"/>
      <c r="V426" s="70">
        <v>28199</v>
      </c>
      <c r="W426" s="70"/>
      <c r="X426" s="70">
        <v>28199</v>
      </c>
      <c r="Y426" s="71" t="s">
        <v>6</v>
      </c>
    </row>
    <row r="427" spans="1:25" s="43" customFormat="1" ht="12" customHeight="1">
      <c r="A427">
        <v>423</v>
      </c>
      <c r="B427" s="95">
        <v>5</v>
      </c>
      <c r="C427" s="19"/>
      <c r="D427" s="19">
        <v>567301</v>
      </c>
      <c r="E427" s="19"/>
      <c r="F427" s="19"/>
      <c r="G427" s="19"/>
      <c r="H427" s="19"/>
      <c r="I427" s="19"/>
      <c r="J427" s="19"/>
      <c r="K427" s="19"/>
      <c r="L427" s="19"/>
      <c r="M427" s="19">
        <v>1936</v>
      </c>
      <c r="N427" s="70"/>
      <c r="O427" s="70"/>
      <c r="P427" s="70"/>
      <c r="Q427" s="70"/>
      <c r="R427" s="70"/>
      <c r="S427" s="70"/>
      <c r="T427" s="70"/>
      <c r="U427" s="70"/>
      <c r="V427" s="70">
        <v>37156</v>
      </c>
      <c r="W427" s="70"/>
      <c r="X427" s="70">
        <v>37156</v>
      </c>
      <c r="Y427" s="71" t="s">
        <v>5</v>
      </c>
    </row>
    <row r="428" spans="1:25" s="43" customFormat="1" ht="12" customHeight="1">
      <c r="A428">
        <v>424</v>
      </c>
      <c r="B428" s="95">
        <v>5</v>
      </c>
      <c r="C428" s="19"/>
      <c r="D428" s="19">
        <v>428475</v>
      </c>
      <c r="E428" s="19"/>
      <c r="F428" s="19">
        <v>0</v>
      </c>
      <c r="G428" s="19"/>
      <c r="H428" s="19"/>
      <c r="I428" s="19"/>
      <c r="J428" s="19"/>
      <c r="K428" s="19"/>
      <c r="L428" s="19"/>
      <c r="M428" s="19">
        <v>1462</v>
      </c>
      <c r="N428" s="70"/>
      <c r="O428" s="70"/>
      <c r="P428" s="70"/>
      <c r="Q428" s="70"/>
      <c r="R428" s="70"/>
      <c r="S428" s="70"/>
      <c r="T428" s="70"/>
      <c r="U428" s="70"/>
      <c r="V428" s="70">
        <v>39232</v>
      </c>
      <c r="W428" s="70"/>
      <c r="X428" s="70">
        <v>39232</v>
      </c>
      <c r="Y428" s="71" t="s">
        <v>5</v>
      </c>
    </row>
    <row r="429" spans="1:25" s="43" customFormat="1" ht="12" customHeight="1">
      <c r="A429">
        <v>425</v>
      </c>
      <c r="B429" s="71">
        <v>5</v>
      </c>
      <c r="C429" s="19"/>
      <c r="D429" s="19">
        <v>939227</v>
      </c>
      <c r="E429" s="19"/>
      <c r="F429" s="19">
        <v>0</v>
      </c>
      <c r="G429" s="19"/>
      <c r="H429" s="19"/>
      <c r="I429" s="19"/>
      <c r="J429" s="19"/>
      <c r="K429" s="19"/>
      <c r="L429" s="19"/>
      <c r="M429" s="19">
        <v>3206</v>
      </c>
      <c r="N429" s="70"/>
      <c r="O429" s="70"/>
      <c r="P429" s="70"/>
      <c r="Q429" s="70"/>
      <c r="R429" s="70"/>
      <c r="S429" s="70"/>
      <c r="T429" s="70"/>
      <c r="U429" s="70"/>
      <c r="V429" s="70">
        <v>84902</v>
      </c>
      <c r="W429" s="70"/>
      <c r="X429" s="70">
        <v>84902</v>
      </c>
      <c r="Y429" s="71" t="s">
        <v>5</v>
      </c>
    </row>
    <row r="430" spans="1:25" s="43" customFormat="1">
      <c r="A430">
        <v>426</v>
      </c>
      <c r="B430" s="71">
        <v>5</v>
      </c>
      <c r="C430" s="19">
        <v>2459</v>
      </c>
      <c r="D430" s="19">
        <v>716509</v>
      </c>
      <c r="E430" s="19"/>
      <c r="F430" s="19">
        <v>-165</v>
      </c>
      <c r="G430" s="19"/>
      <c r="H430" s="19"/>
      <c r="I430" s="19"/>
      <c r="J430" s="19"/>
      <c r="K430" s="19"/>
      <c r="L430" s="19"/>
      <c r="M430" s="19">
        <v>2281</v>
      </c>
      <c r="N430" s="70"/>
      <c r="O430" s="70"/>
      <c r="P430" s="70"/>
      <c r="Q430" s="70"/>
      <c r="R430" s="70"/>
      <c r="S430" s="70"/>
      <c r="T430" s="70"/>
      <c r="U430" s="70"/>
      <c r="V430" s="70">
        <v>84316</v>
      </c>
      <c r="W430" s="70">
        <v>5798</v>
      </c>
      <c r="X430" s="70">
        <v>90114</v>
      </c>
      <c r="Y430" s="71" t="s">
        <v>5</v>
      </c>
    </row>
    <row r="431" spans="1:25" s="43" customFormat="1">
      <c r="A431">
        <v>427</v>
      </c>
      <c r="B431" s="95">
        <v>5</v>
      </c>
      <c r="C431" s="19">
        <v>1698</v>
      </c>
      <c r="D431" s="19">
        <v>798834</v>
      </c>
      <c r="E431" s="19"/>
      <c r="F431" s="19">
        <v>0</v>
      </c>
      <c r="G431" s="19"/>
      <c r="H431" s="19"/>
      <c r="I431" s="19">
        <v>0</v>
      </c>
      <c r="J431" s="19"/>
      <c r="K431" s="19"/>
      <c r="L431" s="19"/>
      <c r="M431" s="19">
        <v>2726</v>
      </c>
      <c r="N431" s="70"/>
      <c r="O431" s="70"/>
      <c r="P431" s="70"/>
      <c r="Q431" s="70"/>
      <c r="R431" s="70"/>
      <c r="S431" s="70"/>
      <c r="T431" s="70"/>
      <c r="U431" s="70"/>
      <c r="V431" s="70">
        <v>77378</v>
      </c>
      <c r="W431" s="70">
        <v>368</v>
      </c>
      <c r="X431" s="70">
        <v>77746</v>
      </c>
      <c r="Y431" s="71" t="s">
        <v>5</v>
      </c>
    </row>
    <row r="432" spans="1:25" s="43" customFormat="1">
      <c r="A432">
        <v>428</v>
      </c>
      <c r="B432" s="95">
        <v>5</v>
      </c>
      <c r="C432" s="19">
        <v>0</v>
      </c>
      <c r="D432" s="19">
        <v>416808</v>
      </c>
      <c r="E432" s="19"/>
      <c r="F432" s="19">
        <v>0</v>
      </c>
      <c r="G432" s="19"/>
      <c r="H432" s="19"/>
      <c r="I432" s="19">
        <v>0</v>
      </c>
      <c r="J432" s="19"/>
      <c r="K432" s="19"/>
      <c r="L432" s="19"/>
      <c r="M432" s="19">
        <v>1423</v>
      </c>
      <c r="N432" s="70"/>
      <c r="O432" s="70"/>
      <c r="P432" s="70"/>
      <c r="Q432" s="70"/>
      <c r="R432" s="70"/>
      <c r="S432" s="70"/>
      <c r="T432" s="70"/>
      <c r="U432" s="70"/>
      <c r="V432" s="70">
        <v>47554</v>
      </c>
      <c r="W432" s="70">
        <v>-532</v>
      </c>
      <c r="X432" s="70">
        <v>47023</v>
      </c>
      <c r="Y432" s="71" t="s">
        <v>5</v>
      </c>
    </row>
    <row r="433" spans="1:25" s="43" customFormat="1">
      <c r="A433">
        <v>429</v>
      </c>
      <c r="B433" s="95">
        <v>5</v>
      </c>
      <c r="C433" s="19">
        <v>3106</v>
      </c>
      <c r="D433" s="19">
        <v>1304073</v>
      </c>
      <c r="E433" s="19"/>
      <c r="F433" s="19">
        <v>0</v>
      </c>
      <c r="G433" s="19"/>
      <c r="H433" s="19"/>
      <c r="I433" s="19">
        <v>0</v>
      </c>
      <c r="J433" s="19"/>
      <c r="K433" s="19"/>
      <c r="L433" s="19"/>
      <c r="M433" s="19">
        <v>4451</v>
      </c>
      <c r="N433" s="70"/>
      <c r="O433" s="70"/>
      <c r="P433" s="70"/>
      <c r="Q433" s="70"/>
      <c r="R433" s="70"/>
      <c r="S433" s="70"/>
      <c r="T433" s="70"/>
      <c r="U433" s="70"/>
      <c r="V433" s="70">
        <v>128422</v>
      </c>
      <c r="W433" s="70">
        <v>2769</v>
      </c>
      <c r="X433" s="70">
        <v>131191</v>
      </c>
      <c r="Y433" s="71" t="s">
        <v>5</v>
      </c>
    </row>
    <row r="434" spans="1:25" s="43" customFormat="1" ht="15" customHeight="1">
      <c r="A434">
        <v>430</v>
      </c>
      <c r="B434" s="95">
        <v>5</v>
      </c>
      <c r="C434" s="19">
        <v>5273</v>
      </c>
      <c r="D434" s="19">
        <v>2961664</v>
      </c>
      <c r="E434" s="19"/>
      <c r="F434" s="19">
        <v>-3350</v>
      </c>
      <c r="G434" s="19"/>
      <c r="H434" s="19"/>
      <c r="I434" s="19">
        <v>0</v>
      </c>
      <c r="J434" s="19"/>
      <c r="K434" s="19"/>
      <c r="L434" s="19">
        <v>0</v>
      </c>
      <c r="M434" s="19">
        <v>6758</v>
      </c>
      <c r="N434" s="70"/>
      <c r="O434" s="70"/>
      <c r="P434" s="70"/>
      <c r="Q434" s="70"/>
      <c r="R434" s="70"/>
      <c r="S434" s="70"/>
      <c r="T434" s="70"/>
      <c r="U434" s="70"/>
      <c r="V434" s="70">
        <v>332409</v>
      </c>
      <c r="W434" s="70">
        <v>28406</v>
      </c>
      <c r="X434" s="70">
        <v>360815</v>
      </c>
      <c r="Y434" s="71" t="s">
        <v>5</v>
      </c>
    </row>
    <row r="435" spans="1:25" s="43" customFormat="1" ht="15" customHeight="1">
      <c r="A435">
        <v>431</v>
      </c>
      <c r="B435" s="95">
        <v>5</v>
      </c>
      <c r="C435" s="19">
        <v>3307</v>
      </c>
      <c r="D435" s="19">
        <v>4764941</v>
      </c>
      <c r="E435" s="19"/>
      <c r="F435" s="19"/>
      <c r="G435" s="19"/>
      <c r="H435" s="19"/>
      <c r="I435" s="19"/>
      <c r="J435" s="19"/>
      <c r="K435" s="19"/>
      <c r="L435" s="19"/>
      <c r="M435" s="19">
        <v>16263</v>
      </c>
      <c r="N435" s="70">
        <v>285578</v>
      </c>
      <c r="O435" s="70">
        <v>15824</v>
      </c>
      <c r="P435" s="70">
        <v>0</v>
      </c>
      <c r="Q435" s="70"/>
      <c r="R435" s="70"/>
      <c r="S435" s="70"/>
      <c r="T435" s="70"/>
      <c r="U435" s="70"/>
      <c r="V435" s="70">
        <v>301402</v>
      </c>
      <c r="W435" s="70">
        <v>79391</v>
      </c>
      <c r="X435" s="70">
        <v>380793</v>
      </c>
      <c r="Y435" s="71" t="s">
        <v>5</v>
      </c>
    </row>
    <row r="436" spans="1:25" s="43" customFormat="1" ht="15" customHeight="1">
      <c r="A436">
        <v>432</v>
      </c>
      <c r="B436" s="95">
        <v>5</v>
      </c>
      <c r="C436" s="19"/>
      <c r="D436" s="19">
        <v>285715</v>
      </c>
      <c r="E436" s="19"/>
      <c r="F436" s="19"/>
      <c r="G436" s="19"/>
      <c r="H436" s="19"/>
      <c r="I436" s="19"/>
      <c r="J436" s="19"/>
      <c r="K436" s="19"/>
      <c r="L436" s="19"/>
      <c r="M436" s="19">
        <v>975.14529499999992</v>
      </c>
      <c r="N436" s="70"/>
      <c r="O436" s="70"/>
      <c r="P436" s="70"/>
      <c r="Q436" s="70"/>
      <c r="R436" s="70"/>
      <c r="S436" s="70"/>
      <c r="T436" s="70"/>
      <c r="U436" s="70"/>
      <c r="V436" s="70">
        <v>12480</v>
      </c>
      <c r="W436" s="70"/>
      <c r="X436" s="70">
        <v>12480</v>
      </c>
      <c r="Y436" s="71" t="s">
        <v>5</v>
      </c>
    </row>
    <row r="437" spans="1:25" s="43" customFormat="1" ht="15" customHeight="1">
      <c r="A437">
        <v>433</v>
      </c>
      <c r="B437" s="95">
        <v>5</v>
      </c>
      <c r="C437" s="19">
        <v>5383</v>
      </c>
      <c r="D437" s="19">
        <v>1439161</v>
      </c>
      <c r="E437" s="19">
        <v>-733</v>
      </c>
      <c r="F437" s="19">
        <v>0</v>
      </c>
      <c r="G437" s="19"/>
      <c r="H437" s="19"/>
      <c r="I437" s="19">
        <v>0</v>
      </c>
      <c r="J437" s="19"/>
      <c r="K437" s="19"/>
      <c r="L437" s="19"/>
      <c r="M437" s="19">
        <v>4178.8564929999993</v>
      </c>
      <c r="N437" s="70">
        <v>157241</v>
      </c>
      <c r="O437" s="70">
        <v>21496</v>
      </c>
      <c r="P437" s="70">
        <v>0</v>
      </c>
      <c r="Q437" s="70">
        <v>0</v>
      </c>
      <c r="R437" s="70"/>
      <c r="S437" s="70"/>
      <c r="T437" s="70">
        <v>-32575</v>
      </c>
      <c r="U437" s="70"/>
      <c r="V437" s="70">
        <v>146162</v>
      </c>
      <c r="W437" s="70">
        <v>13791</v>
      </c>
      <c r="X437" s="70">
        <v>159953</v>
      </c>
      <c r="Y437" s="71" t="s">
        <v>5</v>
      </c>
    </row>
    <row r="438" spans="1:25" s="43" customFormat="1" ht="15" customHeight="1">
      <c r="A438">
        <v>434</v>
      </c>
      <c r="B438" s="71">
        <v>5</v>
      </c>
      <c r="C438" s="19">
        <v>1518</v>
      </c>
      <c r="D438" s="19">
        <v>778369</v>
      </c>
      <c r="E438" s="19"/>
      <c r="F438" s="19"/>
      <c r="G438" s="19"/>
      <c r="H438" s="19"/>
      <c r="I438" s="19"/>
      <c r="J438" s="19"/>
      <c r="K438" s="19"/>
      <c r="L438" s="19"/>
      <c r="M438" s="19">
        <v>2657</v>
      </c>
      <c r="N438" s="70">
        <v>20886</v>
      </c>
      <c r="O438" s="70">
        <v>21236</v>
      </c>
      <c r="P438" s="70"/>
      <c r="Q438" s="70"/>
      <c r="R438" s="70"/>
      <c r="S438" s="70"/>
      <c r="T438" s="70"/>
      <c r="U438" s="70"/>
      <c r="V438" s="70">
        <v>42122</v>
      </c>
      <c r="W438" s="70"/>
      <c r="X438" s="70">
        <v>42122</v>
      </c>
      <c r="Y438" s="71" t="s">
        <v>5</v>
      </c>
    </row>
    <row r="439" spans="1:25" s="43" customFormat="1" ht="12" customHeight="1">
      <c r="A439">
        <v>435</v>
      </c>
      <c r="B439" s="95">
        <v>5</v>
      </c>
      <c r="C439" s="19"/>
      <c r="D439" s="19">
        <v>796317.7</v>
      </c>
      <c r="E439" s="19"/>
      <c r="F439" s="19"/>
      <c r="G439" s="19"/>
      <c r="H439" s="19"/>
      <c r="I439" s="19"/>
      <c r="J439" s="19"/>
      <c r="K439" s="19"/>
      <c r="L439" s="19"/>
      <c r="M439" s="19">
        <v>2717.04</v>
      </c>
      <c r="N439" s="70"/>
      <c r="O439" s="70"/>
      <c r="P439" s="70"/>
      <c r="Q439" s="70"/>
      <c r="R439" s="70"/>
      <c r="S439" s="70"/>
      <c r="T439" s="70"/>
      <c r="U439" s="70"/>
      <c r="V439" s="70">
        <v>69522</v>
      </c>
      <c r="W439" s="70">
        <v>7339</v>
      </c>
      <c r="X439" s="70">
        <v>76861</v>
      </c>
      <c r="Y439" s="71" t="s">
        <v>5</v>
      </c>
    </row>
    <row r="440" spans="1:25" s="43" customFormat="1" ht="12" customHeight="1">
      <c r="A440">
        <v>436</v>
      </c>
      <c r="B440" s="95">
        <v>5</v>
      </c>
      <c r="C440" s="19">
        <v>405</v>
      </c>
      <c r="D440" s="19">
        <v>1274758</v>
      </c>
      <c r="E440" s="19"/>
      <c r="F440" s="19"/>
      <c r="G440" s="19"/>
      <c r="H440" s="19">
        <v>-33</v>
      </c>
      <c r="I440" s="19"/>
      <c r="J440" s="19"/>
      <c r="K440" s="19"/>
      <c r="L440" s="19"/>
      <c r="M440" s="19">
        <v>4787</v>
      </c>
      <c r="N440" s="70">
        <v>99697</v>
      </c>
      <c r="O440" s="70">
        <v>17224</v>
      </c>
      <c r="P440" s="70"/>
      <c r="Q440" s="70"/>
      <c r="R440" s="70"/>
      <c r="S440" s="70"/>
      <c r="T440" s="70"/>
      <c r="U440" s="70">
        <v>4318</v>
      </c>
      <c r="V440" s="70">
        <v>115817</v>
      </c>
      <c r="W440" s="70"/>
      <c r="X440" s="70">
        <v>115817</v>
      </c>
      <c r="Y440" s="71" t="s">
        <v>5</v>
      </c>
    </row>
    <row r="441" spans="1:25" s="43" customFormat="1" ht="12" customHeight="1">
      <c r="A441">
        <v>437</v>
      </c>
      <c r="B441" s="95">
        <v>5</v>
      </c>
      <c r="C441" s="19"/>
      <c r="D441" s="19">
        <v>43540</v>
      </c>
      <c r="E441" s="19"/>
      <c r="F441" s="19"/>
      <c r="G441" s="19"/>
      <c r="H441" s="19"/>
      <c r="I441" s="19"/>
      <c r="J441" s="19"/>
      <c r="K441" s="19"/>
      <c r="L441" s="19"/>
      <c r="M441" s="19">
        <v>148</v>
      </c>
      <c r="N441" s="70"/>
      <c r="O441" s="70"/>
      <c r="P441" s="70"/>
      <c r="Q441" s="70"/>
      <c r="R441" s="70"/>
      <c r="S441" s="70"/>
      <c r="T441" s="70"/>
      <c r="U441" s="70"/>
      <c r="V441" s="70">
        <v>39552.379999999997</v>
      </c>
      <c r="W441" s="70">
        <v>6694</v>
      </c>
      <c r="X441" s="70">
        <v>46246.38</v>
      </c>
      <c r="Y441" s="71" t="s">
        <v>5</v>
      </c>
    </row>
    <row r="442" spans="1:25" s="43" customFormat="1" ht="12" customHeight="1">
      <c r="A442">
        <v>438</v>
      </c>
      <c r="B442" s="71">
        <v>5</v>
      </c>
      <c r="C442" s="19"/>
      <c r="D442" s="19">
        <v>591869</v>
      </c>
      <c r="E442" s="19"/>
      <c r="F442" s="19"/>
      <c r="G442" s="19"/>
      <c r="H442" s="19"/>
      <c r="I442" s="19"/>
      <c r="J442" s="19"/>
      <c r="K442" s="19"/>
      <c r="L442" s="19"/>
      <c r="M442" s="19">
        <v>1997</v>
      </c>
      <c r="N442" s="70"/>
      <c r="O442" s="70"/>
      <c r="P442" s="70"/>
      <c r="Q442" s="70"/>
      <c r="R442" s="70"/>
      <c r="S442" s="70"/>
      <c r="T442" s="70"/>
      <c r="U442" s="70"/>
      <c r="V442" s="70">
        <v>27259.81</v>
      </c>
      <c r="W442" s="70">
        <v>2217.87</v>
      </c>
      <c r="X442" s="70">
        <v>29477.68</v>
      </c>
      <c r="Y442" s="71" t="s">
        <v>5</v>
      </c>
    </row>
    <row r="443" spans="1:25" s="43" customFormat="1" ht="12" customHeight="1">
      <c r="A443">
        <v>439</v>
      </c>
      <c r="B443" s="71">
        <v>5</v>
      </c>
      <c r="C443" s="19">
        <v>12150</v>
      </c>
      <c r="D443" s="19">
        <v>6589019</v>
      </c>
      <c r="E443" s="19">
        <v>0</v>
      </c>
      <c r="F443" s="19">
        <v>0</v>
      </c>
      <c r="G443" s="19"/>
      <c r="H443" s="19"/>
      <c r="I443" s="19"/>
      <c r="J443" s="19"/>
      <c r="K443" s="19"/>
      <c r="L443" s="19"/>
      <c r="M443" s="19">
        <v>22495</v>
      </c>
      <c r="N443" s="70"/>
      <c r="O443" s="70"/>
      <c r="P443" s="70"/>
      <c r="Q443" s="70"/>
      <c r="R443" s="70"/>
      <c r="S443" s="70"/>
      <c r="T443" s="70"/>
      <c r="U443" s="70"/>
      <c r="V443" s="70">
        <v>336927</v>
      </c>
      <c r="W443" s="70">
        <v>0</v>
      </c>
      <c r="X443" s="70">
        <v>336927</v>
      </c>
      <c r="Y443" s="71" t="s">
        <v>6</v>
      </c>
    </row>
    <row r="444" spans="1:25" s="43" customFormat="1" ht="12" customHeight="1">
      <c r="A444">
        <v>440</v>
      </c>
      <c r="B444" s="95">
        <v>5</v>
      </c>
      <c r="C444" s="19">
        <v>3440</v>
      </c>
      <c r="D444" s="19">
        <v>905378</v>
      </c>
      <c r="E444" s="19"/>
      <c r="F444" s="19">
        <v>-207</v>
      </c>
      <c r="G444" s="19"/>
      <c r="H444" s="19"/>
      <c r="I444" s="19"/>
      <c r="J444" s="19"/>
      <c r="K444" s="19"/>
      <c r="L444" s="19"/>
      <c r="M444" s="19">
        <v>2884</v>
      </c>
      <c r="N444" s="70"/>
      <c r="O444" s="70"/>
      <c r="P444" s="70"/>
      <c r="Q444" s="70"/>
      <c r="R444" s="70"/>
      <c r="S444" s="70"/>
      <c r="T444" s="70"/>
      <c r="U444" s="70"/>
      <c r="V444" s="70">
        <v>111617</v>
      </c>
      <c r="W444" s="70"/>
      <c r="X444" s="70">
        <v>111617</v>
      </c>
      <c r="Y444" s="71" t="s">
        <v>6</v>
      </c>
    </row>
    <row r="445" spans="1:25" s="43" customFormat="1">
      <c r="A445">
        <v>441</v>
      </c>
      <c r="B445" s="95">
        <v>5</v>
      </c>
      <c r="C445" s="19"/>
      <c r="D445" s="19">
        <v>116609</v>
      </c>
      <c r="E445" s="19"/>
      <c r="F445" s="19"/>
      <c r="G445" s="19"/>
      <c r="H445" s="19"/>
      <c r="I445" s="19"/>
      <c r="J445" s="19"/>
      <c r="K445" s="19"/>
      <c r="L445" s="19"/>
      <c r="M445" s="19">
        <v>398</v>
      </c>
      <c r="N445" s="70">
        <v>6064</v>
      </c>
      <c r="O445" s="70"/>
      <c r="P445" s="70"/>
      <c r="Q445" s="70"/>
      <c r="R445" s="70"/>
      <c r="S445" s="70"/>
      <c r="T445" s="70"/>
      <c r="U445" s="70"/>
      <c r="V445" s="70"/>
      <c r="W445" s="70"/>
      <c r="X445" s="70">
        <v>6064</v>
      </c>
      <c r="Y445" s="71" t="s">
        <v>5</v>
      </c>
    </row>
    <row r="446" spans="1:25" s="43" customFormat="1">
      <c r="A446">
        <v>442</v>
      </c>
      <c r="B446" s="95">
        <v>5</v>
      </c>
      <c r="C446" s="19">
        <v>342</v>
      </c>
      <c r="D446" s="19">
        <v>112013</v>
      </c>
      <c r="E446" s="19"/>
      <c r="F446" s="19">
        <v>-148</v>
      </c>
      <c r="G446" s="19"/>
      <c r="H446" s="19"/>
      <c r="I446" s="19">
        <v>20</v>
      </c>
      <c r="J446" s="19"/>
      <c r="K446" s="19"/>
      <c r="L446" s="19"/>
      <c r="M446" s="19">
        <v>234</v>
      </c>
      <c r="N446" s="70">
        <v>5676</v>
      </c>
      <c r="O446" s="70">
        <v>5870</v>
      </c>
      <c r="P446" s="70">
        <v>-1557</v>
      </c>
      <c r="Q446" s="70">
        <v>183</v>
      </c>
      <c r="R446" s="70"/>
      <c r="S446" s="70"/>
      <c r="T446" s="70"/>
      <c r="U446" s="70"/>
      <c r="V446" s="70">
        <v>10171</v>
      </c>
      <c r="W446" s="70">
        <v>1679</v>
      </c>
      <c r="X446" s="70">
        <v>11850</v>
      </c>
      <c r="Y446" s="71" t="s">
        <v>5</v>
      </c>
    </row>
    <row r="447" spans="1:25" s="43" customFormat="1" ht="12" customHeight="1">
      <c r="A447">
        <v>443</v>
      </c>
      <c r="B447" s="95">
        <v>5</v>
      </c>
      <c r="C447" s="19">
        <v>149</v>
      </c>
      <c r="D447" s="19">
        <v>64604</v>
      </c>
      <c r="E447" s="19"/>
      <c r="F447" s="19">
        <v>-22</v>
      </c>
      <c r="G447" s="19"/>
      <c r="H447" s="19"/>
      <c r="I447" s="19"/>
      <c r="J447" s="19"/>
      <c r="K447" s="19"/>
      <c r="L447" s="19"/>
      <c r="M447" s="19">
        <v>198.49345199999999</v>
      </c>
      <c r="N447" s="70">
        <v>6944</v>
      </c>
      <c r="O447" s="70">
        <v>1519</v>
      </c>
      <c r="P447" s="70">
        <v>-427</v>
      </c>
      <c r="Q447" s="70"/>
      <c r="R447" s="70"/>
      <c r="S447" s="70"/>
      <c r="T447" s="70"/>
      <c r="U447" s="70"/>
      <c r="V447" s="70">
        <v>8036</v>
      </c>
      <c r="W447" s="70">
        <v>191</v>
      </c>
      <c r="X447" s="70">
        <v>8228</v>
      </c>
      <c r="Y447" s="71" t="s">
        <v>5</v>
      </c>
    </row>
    <row r="448" spans="1:25" s="43" customFormat="1" ht="12" customHeight="1">
      <c r="A448">
        <v>444</v>
      </c>
      <c r="B448" s="95">
        <v>5</v>
      </c>
      <c r="C448" s="19">
        <v>89</v>
      </c>
      <c r="D448" s="19">
        <v>20010</v>
      </c>
      <c r="E448" s="19">
        <v>0</v>
      </c>
      <c r="F448" s="19">
        <v>-21</v>
      </c>
      <c r="G448" s="19"/>
      <c r="H448" s="19"/>
      <c r="I448" s="19"/>
      <c r="J448" s="19"/>
      <c r="K448" s="19"/>
      <c r="L448" s="19"/>
      <c r="M448" s="19">
        <v>47</v>
      </c>
      <c r="N448" s="70"/>
      <c r="O448" s="70"/>
      <c r="P448" s="70"/>
      <c r="Q448" s="70"/>
      <c r="R448" s="70"/>
      <c r="S448" s="70"/>
      <c r="T448" s="70"/>
      <c r="U448" s="70"/>
      <c r="V448" s="70">
        <v>1203</v>
      </c>
      <c r="W448" s="70">
        <v>0</v>
      </c>
      <c r="X448" s="70">
        <v>1203</v>
      </c>
      <c r="Y448" s="71" t="s">
        <v>6</v>
      </c>
    </row>
    <row r="449" spans="1:25" s="43" customFormat="1" ht="12" customHeight="1">
      <c r="A449">
        <v>445</v>
      </c>
      <c r="B449" s="95">
        <v>5</v>
      </c>
      <c r="C449" s="19"/>
      <c r="D449" s="19">
        <v>44094</v>
      </c>
      <c r="E449" s="19">
        <v>0</v>
      </c>
      <c r="F449" s="19"/>
      <c r="G449" s="19"/>
      <c r="H449" s="19"/>
      <c r="I449" s="19"/>
      <c r="J449" s="19"/>
      <c r="K449" s="19"/>
      <c r="L449" s="19"/>
      <c r="M449" s="19">
        <v>150</v>
      </c>
      <c r="N449" s="70">
        <v>4077</v>
      </c>
      <c r="O449" s="70"/>
      <c r="P449" s="70"/>
      <c r="Q449" s="70"/>
      <c r="R449" s="70">
        <v>0</v>
      </c>
      <c r="S449" s="70"/>
      <c r="T449" s="70"/>
      <c r="U449" s="70"/>
      <c r="V449" s="70">
        <v>4077</v>
      </c>
      <c r="W449" s="70"/>
      <c r="X449" s="70">
        <v>4077</v>
      </c>
      <c r="Y449" s="71" t="s">
        <v>5</v>
      </c>
    </row>
    <row r="450" spans="1:25" s="43" customFormat="1" ht="12" customHeight="1">
      <c r="A450">
        <v>446</v>
      </c>
      <c r="B450" s="95">
        <v>6</v>
      </c>
      <c r="C450" s="19">
        <v>597</v>
      </c>
      <c r="D450" s="19">
        <v>50034</v>
      </c>
      <c r="E450" s="19"/>
      <c r="F450" s="19">
        <v>1193</v>
      </c>
      <c r="G450" s="19"/>
      <c r="H450" s="19"/>
      <c r="I450" s="19"/>
      <c r="J450" s="19"/>
      <c r="K450" s="19"/>
      <c r="L450" s="19"/>
      <c r="M450" s="19">
        <v>1364</v>
      </c>
      <c r="N450" s="70"/>
      <c r="O450" s="70"/>
      <c r="P450" s="70"/>
      <c r="Q450" s="70"/>
      <c r="R450" s="70"/>
      <c r="S450" s="70"/>
      <c r="T450" s="70"/>
      <c r="U450" s="70"/>
      <c r="V450" s="70">
        <v>11837</v>
      </c>
      <c r="W450" s="70"/>
      <c r="X450" s="70">
        <v>11837</v>
      </c>
      <c r="Y450" s="71" t="s">
        <v>5</v>
      </c>
    </row>
    <row r="451" spans="1:25" s="43" customFormat="1">
      <c r="A451">
        <v>447</v>
      </c>
      <c r="B451" s="95">
        <v>6</v>
      </c>
      <c r="C451" s="19">
        <v>12</v>
      </c>
      <c r="D451" s="19">
        <v>-122</v>
      </c>
      <c r="E451" s="19"/>
      <c r="F451" s="19">
        <v>144</v>
      </c>
      <c r="G451" s="19"/>
      <c r="H451" s="19"/>
      <c r="I451" s="19"/>
      <c r="J451" s="19"/>
      <c r="K451" s="19"/>
      <c r="L451" s="19"/>
      <c r="M451" s="19">
        <v>143</v>
      </c>
      <c r="N451" s="70"/>
      <c r="O451" s="70"/>
      <c r="P451" s="70"/>
      <c r="Q451" s="70"/>
      <c r="R451" s="70"/>
      <c r="S451" s="70"/>
      <c r="T451" s="70"/>
      <c r="U451" s="70"/>
      <c r="V451" s="70">
        <v>934</v>
      </c>
      <c r="W451" s="70">
        <v>0</v>
      </c>
      <c r="X451" s="70">
        <v>934</v>
      </c>
      <c r="Y451" s="71" t="s">
        <v>5</v>
      </c>
    </row>
    <row r="452" spans="1:25" s="43" customFormat="1">
      <c r="A452">
        <v>448</v>
      </c>
      <c r="B452" s="95">
        <v>6</v>
      </c>
      <c r="C452" s="19"/>
      <c r="D452" s="19">
        <v>634745</v>
      </c>
      <c r="E452" s="19"/>
      <c r="F452" s="19">
        <v>6580</v>
      </c>
      <c r="G452" s="19"/>
      <c r="H452" s="19"/>
      <c r="I452" s="19"/>
      <c r="J452" s="19"/>
      <c r="K452" s="19"/>
      <c r="L452" s="19"/>
      <c r="M452" s="19">
        <v>8746.3846850000009</v>
      </c>
      <c r="N452" s="70"/>
      <c r="O452" s="70"/>
      <c r="P452" s="70"/>
      <c r="Q452" s="70"/>
      <c r="R452" s="70"/>
      <c r="S452" s="70"/>
      <c r="T452" s="70"/>
      <c r="U452" s="70"/>
      <c r="V452" s="70">
        <v>44425</v>
      </c>
      <c r="W452" s="70">
        <v>0</v>
      </c>
      <c r="X452" s="70">
        <v>44425</v>
      </c>
      <c r="Y452" s="71" t="s">
        <v>6</v>
      </c>
    </row>
    <row r="453" spans="1:25" s="43" customFormat="1">
      <c r="A453">
        <v>449</v>
      </c>
      <c r="B453" s="95">
        <v>6</v>
      </c>
      <c r="C453" s="19"/>
      <c r="D453" s="19">
        <v>0</v>
      </c>
      <c r="E453" s="19"/>
      <c r="F453" s="19">
        <v>273.10000000000002</v>
      </c>
      <c r="G453" s="19"/>
      <c r="H453" s="19"/>
      <c r="I453" s="19"/>
      <c r="J453" s="19"/>
      <c r="K453" s="19"/>
      <c r="L453" s="19"/>
      <c r="M453" s="19">
        <v>273.10000000000002</v>
      </c>
      <c r="N453" s="70"/>
      <c r="O453" s="70"/>
      <c r="P453" s="70"/>
      <c r="Q453" s="70"/>
      <c r="R453" s="70"/>
      <c r="S453" s="70"/>
      <c r="T453" s="70"/>
      <c r="U453" s="70"/>
      <c r="V453" s="70">
        <v>3780</v>
      </c>
      <c r="W453" s="70"/>
      <c r="X453" s="70">
        <v>3780</v>
      </c>
      <c r="Y453" s="71" t="s">
        <v>5</v>
      </c>
    </row>
    <row r="454" spans="1:25" s="43" customFormat="1" ht="12" customHeight="1">
      <c r="A454">
        <v>450</v>
      </c>
      <c r="B454" s="95">
        <v>6</v>
      </c>
      <c r="C454" s="19"/>
      <c r="D454" s="19">
        <v>1583824</v>
      </c>
      <c r="E454" s="19"/>
      <c r="F454" s="19"/>
      <c r="G454" s="19"/>
      <c r="H454" s="19"/>
      <c r="I454" s="19"/>
      <c r="J454" s="19"/>
      <c r="K454" s="19"/>
      <c r="L454" s="19"/>
      <c r="M454" s="19">
        <v>5404</v>
      </c>
      <c r="N454" s="70"/>
      <c r="O454" s="70"/>
      <c r="P454" s="70"/>
      <c r="Q454" s="70"/>
      <c r="R454" s="70"/>
      <c r="S454" s="70"/>
      <c r="T454" s="70"/>
      <c r="U454" s="70"/>
      <c r="V454" s="70">
        <v>64697</v>
      </c>
      <c r="W454" s="70"/>
      <c r="X454" s="70">
        <v>64697</v>
      </c>
      <c r="Y454" s="71" t="s">
        <v>5</v>
      </c>
    </row>
    <row r="455" spans="1:25" s="43" customFormat="1" ht="15" customHeight="1">
      <c r="A455">
        <v>451</v>
      </c>
      <c r="B455" s="95">
        <v>6</v>
      </c>
      <c r="C455" s="19">
        <v>77</v>
      </c>
      <c r="D455" s="19">
        <v>972495</v>
      </c>
      <c r="E455" s="19">
        <v>10441</v>
      </c>
      <c r="F455" s="19"/>
      <c r="G455" s="19"/>
      <c r="H455" s="19">
        <v>11429</v>
      </c>
      <c r="I455" s="19">
        <v>0</v>
      </c>
      <c r="J455" s="19"/>
      <c r="K455" s="19"/>
      <c r="L455" s="19"/>
      <c r="M455" s="19">
        <v>25190</v>
      </c>
      <c r="N455" s="70">
        <v>161645</v>
      </c>
      <c r="O455" s="70">
        <v>509</v>
      </c>
      <c r="P455" s="70"/>
      <c r="Q455" s="70">
        <v>0</v>
      </c>
      <c r="R455" s="70"/>
      <c r="S455" s="70"/>
      <c r="T455" s="70">
        <v>250375</v>
      </c>
      <c r="U455" s="70">
        <v>214557</v>
      </c>
      <c r="V455" s="70">
        <v>627086</v>
      </c>
      <c r="W455" s="70"/>
      <c r="X455" s="70">
        <v>627086</v>
      </c>
      <c r="Y455" s="71" t="s">
        <v>5</v>
      </c>
    </row>
    <row r="456" spans="1:25" s="43" customFormat="1" ht="15" customHeight="1">
      <c r="A456">
        <v>452</v>
      </c>
      <c r="B456" s="95">
        <v>6</v>
      </c>
      <c r="C456" s="19"/>
      <c r="D456" s="19"/>
      <c r="E456" s="19"/>
      <c r="F456" s="19">
        <v>1296</v>
      </c>
      <c r="G456" s="19"/>
      <c r="H456" s="19"/>
      <c r="I456" s="19"/>
      <c r="J456" s="19"/>
      <c r="K456" s="19"/>
      <c r="L456" s="19"/>
      <c r="M456" s="19">
        <v>1296</v>
      </c>
      <c r="N456" s="70"/>
      <c r="O456" s="70"/>
      <c r="P456" s="70"/>
      <c r="Q456" s="70"/>
      <c r="R456" s="70"/>
      <c r="S456" s="70"/>
      <c r="T456" s="70"/>
      <c r="U456" s="70"/>
      <c r="V456" s="70">
        <v>10405</v>
      </c>
      <c r="W456" s="70"/>
      <c r="X456" s="70">
        <v>10405</v>
      </c>
      <c r="Y456" s="71" t="s">
        <v>6</v>
      </c>
    </row>
    <row r="457" spans="1:25" s="43" customFormat="1" ht="15" customHeight="1">
      <c r="A457">
        <v>453</v>
      </c>
      <c r="B457" s="95">
        <v>6</v>
      </c>
      <c r="C457" s="19">
        <v>3</v>
      </c>
      <c r="D457" s="19">
        <v>810</v>
      </c>
      <c r="E457" s="19"/>
      <c r="F457" s="19">
        <v>-8</v>
      </c>
      <c r="G457" s="19"/>
      <c r="H457" s="19"/>
      <c r="I457" s="19"/>
      <c r="J457" s="19"/>
      <c r="K457" s="19"/>
      <c r="L457" s="19"/>
      <c r="M457" s="19">
        <v>-5.2354700000000003</v>
      </c>
      <c r="N457" s="70">
        <v>87</v>
      </c>
      <c r="O457" s="70">
        <v>26</v>
      </c>
      <c r="P457" s="70">
        <v>-160</v>
      </c>
      <c r="Q457" s="70"/>
      <c r="R457" s="70"/>
      <c r="S457" s="70"/>
      <c r="T457" s="70"/>
      <c r="U457" s="70"/>
      <c r="V457" s="70">
        <v>-47</v>
      </c>
      <c r="W457" s="70">
        <v>2626</v>
      </c>
      <c r="X457" s="70">
        <v>2579</v>
      </c>
      <c r="Y457" s="71" t="s">
        <v>5</v>
      </c>
    </row>
    <row r="458" spans="1:25" s="43" customFormat="1" ht="12" customHeight="1">
      <c r="A458">
        <v>454</v>
      </c>
      <c r="B458" s="95">
        <v>6</v>
      </c>
      <c r="C458" s="19">
        <v>0</v>
      </c>
      <c r="D458" s="19">
        <v>95</v>
      </c>
      <c r="E458" s="19">
        <v>3</v>
      </c>
      <c r="F458" s="19">
        <v>0</v>
      </c>
      <c r="G458" s="19"/>
      <c r="H458" s="19"/>
      <c r="I458" s="19"/>
      <c r="J458" s="19"/>
      <c r="K458" s="19"/>
      <c r="L458" s="19"/>
      <c r="M458" s="19">
        <v>4</v>
      </c>
      <c r="N458" s="70">
        <v>5</v>
      </c>
      <c r="O458" s="70"/>
      <c r="P458" s="70"/>
      <c r="Q458" s="70"/>
      <c r="R458" s="70"/>
      <c r="S458" s="70"/>
      <c r="T458" s="70">
        <v>246</v>
      </c>
      <c r="U458" s="70"/>
      <c r="V458" s="70">
        <v>252</v>
      </c>
      <c r="W458" s="70">
        <v>0</v>
      </c>
      <c r="X458" s="70">
        <v>252</v>
      </c>
      <c r="Y458" s="71" t="s">
        <v>8</v>
      </c>
    </row>
    <row r="459" spans="1:25" s="43" customFormat="1" ht="12" customHeight="1">
      <c r="A459">
        <v>455</v>
      </c>
      <c r="B459" s="95">
        <v>7</v>
      </c>
      <c r="C459" s="19"/>
      <c r="D459" s="19"/>
      <c r="E459" s="19"/>
      <c r="F459" s="19">
        <v>5224.7000000000007</v>
      </c>
      <c r="G459" s="19"/>
      <c r="H459" s="19"/>
      <c r="I459" s="19"/>
      <c r="J459" s="19"/>
      <c r="K459" s="19"/>
      <c r="L459" s="19"/>
      <c r="M459" s="19">
        <v>5225</v>
      </c>
      <c r="N459" s="70"/>
      <c r="O459" s="70"/>
      <c r="P459" s="70"/>
      <c r="Q459" s="70"/>
      <c r="R459" s="70"/>
      <c r="S459" s="70"/>
      <c r="T459" s="70"/>
      <c r="U459" s="70"/>
      <c r="V459" s="70">
        <v>43972</v>
      </c>
      <c r="W459" s="70"/>
      <c r="X459" s="70">
        <v>43972</v>
      </c>
      <c r="Y459" s="71" t="s">
        <v>5</v>
      </c>
    </row>
    <row r="460" spans="1:25" s="43" customFormat="1" ht="12" customHeight="1">
      <c r="A460">
        <v>456</v>
      </c>
      <c r="B460" s="95">
        <v>7</v>
      </c>
      <c r="C460" s="19"/>
      <c r="D460" s="19"/>
      <c r="E460" s="19"/>
      <c r="F460" s="19">
        <v>277.2</v>
      </c>
      <c r="G460" s="19"/>
      <c r="H460" s="19"/>
      <c r="I460" s="19"/>
      <c r="J460" s="19"/>
      <c r="K460" s="19"/>
      <c r="L460" s="19"/>
      <c r="M460" s="19">
        <v>277.2</v>
      </c>
      <c r="N460" s="70"/>
      <c r="O460" s="70"/>
      <c r="P460" s="70">
        <v>1120</v>
      </c>
      <c r="Q460" s="70"/>
      <c r="R460" s="70"/>
      <c r="S460" s="70"/>
      <c r="T460" s="70"/>
      <c r="U460" s="70"/>
      <c r="V460" s="70">
        <v>1120</v>
      </c>
      <c r="W460" s="70"/>
      <c r="X460" s="70">
        <v>1120</v>
      </c>
      <c r="Y460" s="71" t="s">
        <v>5</v>
      </c>
    </row>
    <row r="461" spans="1:25" s="43" customFormat="1" ht="12" customHeight="1">
      <c r="A461">
        <v>457</v>
      </c>
      <c r="B461" s="95">
        <v>7</v>
      </c>
      <c r="C461" s="19"/>
      <c r="D461" s="19"/>
      <c r="E461" s="19"/>
      <c r="F461" s="19">
        <v>9780.1</v>
      </c>
      <c r="G461" s="19"/>
      <c r="H461" s="19"/>
      <c r="I461" s="19"/>
      <c r="J461" s="19"/>
      <c r="K461" s="19"/>
      <c r="L461" s="19"/>
      <c r="M461" s="19">
        <v>9780</v>
      </c>
      <c r="N461" s="70"/>
      <c r="O461" s="70"/>
      <c r="P461" s="70"/>
      <c r="Q461" s="70"/>
      <c r="R461" s="70"/>
      <c r="S461" s="70"/>
      <c r="T461" s="70"/>
      <c r="U461" s="70"/>
      <c r="V461" s="70">
        <v>94505</v>
      </c>
      <c r="W461" s="70"/>
      <c r="X461" s="70">
        <v>94505</v>
      </c>
      <c r="Y461" s="71" t="s">
        <v>5</v>
      </c>
    </row>
    <row r="462" spans="1:25" s="43" customFormat="1" ht="12" customHeight="1">
      <c r="A462">
        <v>458</v>
      </c>
      <c r="B462" s="95">
        <v>7</v>
      </c>
      <c r="C462" s="19"/>
      <c r="D462" s="19"/>
      <c r="E462" s="19"/>
      <c r="F462" s="19"/>
      <c r="G462" s="19"/>
      <c r="H462" s="19"/>
      <c r="I462" s="19">
        <v>3047</v>
      </c>
      <c r="J462" s="19"/>
      <c r="K462" s="19"/>
      <c r="L462" s="19"/>
      <c r="M462" s="19"/>
      <c r="N462" s="70"/>
      <c r="O462" s="70"/>
      <c r="P462" s="70"/>
      <c r="Q462" s="70"/>
      <c r="R462" s="70"/>
      <c r="S462" s="70"/>
      <c r="T462" s="70"/>
      <c r="U462" s="70"/>
      <c r="V462" s="70">
        <v>37737</v>
      </c>
      <c r="W462" s="70">
        <v>31009</v>
      </c>
      <c r="X462" s="70">
        <v>68746</v>
      </c>
      <c r="Y462" s="71" t="s">
        <v>5</v>
      </c>
    </row>
    <row r="463" spans="1:25" s="43" customFormat="1">
      <c r="A463">
        <v>459</v>
      </c>
      <c r="B463" s="95">
        <v>7</v>
      </c>
      <c r="C463" s="19"/>
      <c r="D463" s="19"/>
      <c r="E463" s="19"/>
      <c r="F463" s="19">
        <v>1841</v>
      </c>
      <c r="G463" s="19"/>
      <c r="H463" s="19"/>
      <c r="I463" s="19"/>
      <c r="J463" s="19"/>
      <c r="K463" s="19"/>
      <c r="L463" s="19"/>
      <c r="M463" s="19">
        <v>1841</v>
      </c>
      <c r="N463" s="70"/>
      <c r="O463" s="70"/>
      <c r="P463" s="70"/>
      <c r="Q463" s="70"/>
      <c r="R463" s="70"/>
      <c r="S463" s="70"/>
      <c r="T463" s="70"/>
      <c r="U463" s="70"/>
      <c r="V463" s="70">
        <v>17789</v>
      </c>
      <c r="W463" s="70"/>
      <c r="X463" s="70">
        <v>17789</v>
      </c>
      <c r="Y463" s="71" t="s">
        <v>5</v>
      </c>
    </row>
    <row r="464" spans="1:25" s="43" customFormat="1" ht="12" customHeight="1">
      <c r="A464">
        <v>460</v>
      </c>
      <c r="B464" s="95">
        <v>7</v>
      </c>
      <c r="C464" s="19"/>
      <c r="D464" s="19">
        <v>584799</v>
      </c>
      <c r="E464" s="19"/>
      <c r="F464" s="19">
        <v>50597</v>
      </c>
      <c r="G464" s="19"/>
      <c r="H464" s="19"/>
      <c r="I464" s="19"/>
      <c r="J464" s="19"/>
      <c r="K464" s="19"/>
      <c r="L464" s="19"/>
      <c r="M464" s="19">
        <v>52593</v>
      </c>
      <c r="N464" s="70">
        <v>19874</v>
      </c>
      <c r="O464" s="70"/>
      <c r="P464" s="70">
        <v>360523</v>
      </c>
      <c r="Q464" s="70"/>
      <c r="R464" s="70"/>
      <c r="S464" s="70"/>
      <c r="T464" s="70"/>
      <c r="U464" s="70"/>
      <c r="V464" s="70">
        <v>380397</v>
      </c>
      <c r="W464" s="70">
        <v>32036</v>
      </c>
      <c r="X464" s="70">
        <v>412433</v>
      </c>
      <c r="Y464" s="71" t="s">
        <v>5</v>
      </c>
    </row>
    <row r="465" spans="1:25" s="43" customFormat="1">
      <c r="A465">
        <v>461</v>
      </c>
      <c r="B465" s="95">
        <v>7</v>
      </c>
      <c r="C465" s="19"/>
      <c r="D465" s="19"/>
      <c r="E465" s="19"/>
      <c r="F465" s="19">
        <v>78.5</v>
      </c>
      <c r="G465" s="19"/>
      <c r="H465" s="19"/>
      <c r="I465" s="19"/>
      <c r="J465" s="19"/>
      <c r="K465" s="19"/>
      <c r="L465" s="19"/>
      <c r="M465" s="19">
        <v>78</v>
      </c>
      <c r="N465" s="70"/>
      <c r="O465" s="70"/>
      <c r="P465" s="70"/>
      <c r="Q465" s="70"/>
      <c r="R465" s="70"/>
      <c r="S465" s="70"/>
      <c r="T465" s="70"/>
      <c r="U465" s="70"/>
      <c r="V465" s="70">
        <v>614</v>
      </c>
      <c r="W465" s="70"/>
      <c r="X465" s="70">
        <v>614</v>
      </c>
      <c r="Y465" s="71" t="s">
        <v>5</v>
      </c>
    </row>
    <row r="466" spans="1:25" s="43" customFormat="1">
      <c r="A466">
        <v>462</v>
      </c>
      <c r="B466" s="95">
        <v>7</v>
      </c>
      <c r="C466" s="19">
        <v>672</v>
      </c>
      <c r="D466" s="19">
        <v>146201</v>
      </c>
      <c r="E466" s="19"/>
      <c r="F466" s="19">
        <v>-597</v>
      </c>
      <c r="G466" s="19"/>
      <c r="H466" s="19"/>
      <c r="I466" s="19"/>
      <c r="J466" s="19"/>
      <c r="K466" s="19"/>
      <c r="L466" s="19"/>
      <c r="M466" s="19">
        <v>-98</v>
      </c>
      <c r="N466" s="70"/>
      <c r="O466" s="70"/>
      <c r="P466" s="70"/>
      <c r="Q466" s="70"/>
      <c r="R466" s="70"/>
      <c r="S466" s="70"/>
      <c r="T466" s="70"/>
      <c r="U466" s="70"/>
      <c r="V466" s="70">
        <v>8441</v>
      </c>
      <c r="W466" s="70"/>
      <c r="X466" s="70">
        <v>8441</v>
      </c>
      <c r="Y466" s="71" t="s">
        <v>5</v>
      </c>
    </row>
    <row r="467" spans="1:25" s="43" customFormat="1" ht="12" customHeight="1">
      <c r="A467">
        <v>463</v>
      </c>
      <c r="B467" s="95">
        <v>7</v>
      </c>
      <c r="C467" s="19">
        <v>639</v>
      </c>
      <c r="D467" s="19">
        <v>138248</v>
      </c>
      <c r="E467" s="19"/>
      <c r="F467" s="19">
        <v>-11</v>
      </c>
      <c r="G467" s="19"/>
      <c r="H467" s="19"/>
      <c r="I467" s="19"/>
      <c r="J467" s="19"/>
      <c r="K467" s="19"/>
      <c r="L467" s="19"/>
      <c r="M467" s="19"/>
      <c r="N467" s="70"/>
      <c r="O467" s="70"/>
      <c r="P467" s="70"/>
      <c r="Q467" s="70"/>
      <c r="R467" s="70"/>
      <c r="S467" s="70"/>
      <c r="T467" s="70"/>
      <c r="U467" s="70"/>
      <c r="V467" s="70">
        <v>9387</v>
      </c>
      <c r="W467" s="70"/>
      <c r="X467" s="70">
        <v>9387</v>
      </c>
      <c r="Y467" s="71" t="s">
        <v>5</v>
      </c>
    </row>
    <row r="468" spans="1:25" s="43" customFormat="1">
      <c r="A468">
        <v>464</v>
      </c>
      <c r="B468" s="95">
        <v>7</v>
      </c>
      <c r="C468" s="19"/>
      <c r="D468" s="19"/>
      <c r="E468" s="19">
        <v>28807</v>
      </c>
      <c r="F468" s="19"/>
      <c r="G468" s="19"/>
      <c r="H468" s="19"/>
      <c r="I468" s="19"/>
      <c r="J468" s="19"/>
      <c r="K468" s="19"/>
      <c r="L468" s="19"/>
      <c r="M468" s="19">
        <v>28807</v>
      </c>
      <c r="N468" s="70"/>
      <c r="O468" s="70"/>
      <c r="P468" s="70"/>
      <c r="Q468" s="70"/>
      <c r="R468" s="70"/>
      <c r="S468" s="70"/>
      <c r="T468" s="70"/>
      <c r="U468" s="70"/>
      <c r="V468" s="70">
        <v>201178</v>
      </c>
      <c r="W468" s="70"/>
      <c r="X468" s="70">
        <v>201178</v>
      </c>
      <c r="Y468" s="71" t="s">
        <v>5</v>
      </c>
    </row>
    <row r="469" spans="1:25" s="43" customFormat="1" ht="12" customHeight="1">
      <c r="A469">
        <v>465</v>
      </c>
      <c r="B469" s="95">
        <v>7</v>
      </c>
      <c r="C469" s="19"/>
      <c r="D469" s="19"/>
      <c r="E469" s="19">
        <v>6306</v>
      </c>
      <c r="F469" s="19"/>
      <c r="G469" s="19"/>
      <c r="H469" s="19"/>
      <c r="I469" s="19">
        <v>1303</v>
      </c>
      <c r="J469" s="19"/>
      <c r="K469" s="19"/>
      <c r="L469" s="19" t="s">
        <v>120</v>
      </c>
      <c r="M469" s="19">
        <v>6306</v>
      </c>
      <c r="N469" s="70"/>
      <c r="O469" s="70" t="s">
        <v>126</v>
      </c>
      <c r="P469" s="70" t="s">
        <v>120</v>
      </c>
      <c r="Q469" s="70">
        <v>3579</v>
      </c>
      <c r="R469" s="70"/>
      <c r="S469" s="70" t="s">
        <v>120</v>
      </c>
      <c r="T469" s="70">
        <v>62118</v>
      </c>
      <c r="U469" s="70"/>
      <c r="V469" s="70">
        <v>62118</v>
      </c>
      <c r="W469" s="70">
        <v>5626</v>
      </c>
      <c r="X469" s="70">
        <v>71323</v>
      </c>
      <c r="Y469" s="71" t="s">
        <v>5</v>
      </c>
    </row>
    <row r="470" spans="1:25" s="43" customFormat="1" ht="12" customHeight="1">
      <c r="A470">
        <v>466</v>
      </c>
      <c r="B470" s="95">
        <v>7</v>
      </c>
      <c r="C470" s="19"/>
      <c r="D470" s="19"/>
      <c r="E470" s="19"/>
      <c r="F470" s="19">
        <v>2400.5</v>
      </c>
      <c r="G470" s="19"/>
      <c r="H470" s="19"/>
      <c r="I470" s="19"/>
      <c r="J470" s="19"/>
      <c r="K470" s="19"/>
      <c r="L470" s="19"/>
      <c r="M470" s="19">
        <v>2401</v>
      </c>
      <c r="N470" s="70"/>
      <c r="O470" s="70"/>
      <c r="P470" s="70"/>
      <c r="Q470" s="70"/>
      <c r="R470" s="70"/>
      <c r="S470" s="70"/>
      <c r="T470" s="70"/>
      <c r="U470" s="70"/>
      <c r="V470" s="70">
        <v>22595</v>
      </c>
      <c r="W470" s="70"/>
      <c r="X470" s="70">
        <v>22595</v>
      </c>
      <c r="Y470" s="71" t="s">
        <v>5</v>
      </c>
    </row>
    <row r="471" spans="1:25" s="43" customFormat="1" ht="12" customHeight="1">
      <c r="A471">
        <v>467</v>
      </c>
      <c r="B471" s="95">
        <v>7</v>
      </c>
      <c r="C471" s="19"/>
      <c r="D471" s="19"/>
      <c r="E471" s="19">
        <v>4161</v>
      </c>
      <c r="F471" s="19"/>
      <c r="G471" s="19"/>
      <c r="H471" s="19"/>
      <c r="I471" s="19"/>
      <c r="J471" s="19"/>
      <c r="K471" s="19"/>
      <c r="L471" s="19"/>
      <c r="M471" s="19">
        <v>4161</v>
      </c>
      <c r="N471" s="70"/>
      <c r="O471" s="70"/>
      <c r="P471" s="70"/>
      <c r="Q471" s="70"/>
      <c r="R471" s="70"/>
      <c r="S471" s="70"/>
      <c r="T471" s="70"/>
      <c r="U471" s="70"/>
      <c r="V471" s="70">
        <v>40638</v>
      </c>
      <c r="W471" s="70"/>
      <c r="X471" s="70">
        <v>40638</v>
      </c>
      <c r="Y471" s="71" t="s">
        <v>5</v>
      </c>
    </row>
    <row r="472" spans="1:25" s="43" customFormat="1">
      <c r="A472">
        <v>468</v>
      </c>
      <c r="B472" s="95">
        <v>7</v>
      </c>
      <c r="C472" s="19">
        <v>2459</v>
      </c>
      <c r="D472" s="19">
        <v>679197</v>
      </c>
      <c r="E472" s="19"/>
      <c r="F472" s="19">
        <v>43776.901999999995</v>
      </c>
      <c r="G472" s="19"/>
      <c r="H472" s="19"/>
      <c r="I472" s="19">
        <v>341</v>
      </c>
      <c r="J472" s="19"/>
      <c r="K472" s="19"/>
      <c r="L472" s="19"/>
      <c r="M472" s="19">
        <v>46095.680557999993</v>
      </c>
      <c r="N472" s="70"/>
      <c r="O472" s="70"/>
      <c r="P472" s="70"/>
      <c r="Q472" s="70"/>
      <c r="R472" s="70"/>
      <c r="S472" s="70"/>
      <c r="T472" s="70"/>
      <c r="U472" s="70"/>
      <c r="V472" s="70">
        <v>232861</v>
      </c>
      <c r="W472" s="70"/>
      <c r="X472" s="70">
        <v>232861</v>
      </c>
      <c r="Y472" s="71" t="s">
        <v>5</v>
      </c>
    </row>
    <row r="473" spans="1:25" s="43" customFormat="1" ht="12" customHeight="1">
      <c r="A473">
        <v>469</v>
      </c>
      <c r="B473" s="95">
        <v>7</v>
      </c>
      <c r="C473" s="19"/>
      <c r="D473" s="19">
        <v>325728</v>
      </c>
      <c r="E473" s="19"/>
      <c r="F473" s="19">
        <v>193230</v>
      </c>
      <c r="G473" s="19"/>
      <c r="H473" s="19"/>
      <c r="I473" s="19">
        <v>20645</v>
      </c>
      <c r="J473" s="19"/>
      <c r="K473" s="19"/>
      <c r="L473" s="19"/>
      <c r="M473" s="19">
        <v>194342</v>
      </c>
      <c r="N473" s="70"/>
      <c r="O473" s="70"/>
      <c r="P473" s="70"/>
      <c r="Q473" s="70"/>
      <c r="R473" s="70"/>
      <c r="S473" s="70"/>
      <c r="T473" s="70"/>
      <c r="U473" s="70"/>
      <c r="V473" s="70">
        <v>1046665</v>
      </c>
      <c r="W473" s="70">
        <v>136316</v>
      </c>
      <c r="X473" s="70">
        <v>1182982</v>
      </c>
      <c r="Y473" s="71" t="s">
        <v>6</v>
      </c>
    </row>
    <row r="474" spans="1:25" s="43" customFormat="1">
      <c r="A474">
        <v>470</v>
      </c>
      <c r="B474" s="95">
        <v>7</v>
      </c>
      <c r="C474" s="19"/>
      <c r="D474" s="19">
        <v>74796</v>
      </c>
      <c r="E474" s="19"/>
      <c r="F474" s="19">
        <v>1379.9</v>
      </c>
      <c r="G474" s="19"/>
      <c r="H474" s="19"/>
      <c r="I474" s="19"/>
      <c r="J474" s="19"/>
      <c r="K474" s="19"/>
      <c r="L474" s="19"/>
      <c r="M474" s="19">
        <v>1635</v>
      </c>
      <c r="N474" s="70"/>
      <c r="O474" s="70"/>
      <c r="P474" s="70"/>
      <c r="Q474" s="70"/>
      <c r="R474" s="70"/>
      <c r="S474" s="70"/>
      <c r="T474" s="70"/>
      <c r="U474" s="70"/>
      <c r="V474" s="70">
        <v>6840</v>
      </c>
      <c r="W474" s="70"/>
      <c r="X474" s="70">
        <v>6840</v>
      </c>
      <c r="Y474" s="71" t="s">
        <v>5</v>
      </c>
    </row>
    <row r="475" spans="1:25" s="43" customFormat="1">
      <c r="A475">
        <v>471</v>
      </c>
      <c r="B475" s="95">
        <v>7</v>
      </c>
      <c r="C475" s="19"/>
      <c r="D475" s="19">
        <v>469492</v>
      </c>
      <c r="E475" s="19"/>
      <c r="F475" s="19">
        <v>2884</v>
      </c>
      <c r="G475" s="19"/>
      <c r="H475" s="19"/>
      <c r="I475" s="19"/>
      <c r="J475" s="19"/>
      <c r="K475" s="19"/>
      <c r="L475" s="19"/>
      <c r="M475" s="19">
        <v>4486.3761960000002</v>
      </c>
      <c r="N475" s="70"/>
      <c r="O475" s="70"/>
      <c r="P475" s="70"/>
      <c r="Q475" s="70"/>
      <c r="R475" s="70"/>
      <c r="S475" s="70"/>
      <c r="T475" s="70"/>
      <c r="U475" s="70"/>
      <c r="V475" s="70">
        <v>38392</v>
      </c>
      <c r="W475" s="70">
        <v>0</v>
      </c>
      <c r="X475" s="70">
        <v>38392</v>
      </c>
      <c r="Y475" s="71" t="s">
        <v>6</v>
      </c>
    </row>
    <row r="476" spans="1:25" s="43" customFormat="1" ht="12" customHeight="1">
      <c r="A476">
        <v>472</v>
      </c>
      <c r="B476" s="95">
        <v>7</v>
      </c>
      <c r="C476" s="19">
        <v>0</v>
      </c>
      <c r="D476" s="19">
        <v>0</v>
      </c>
      <c r="E476" s="19"/>
      <c r="F476" s="19">
        <v>712.80000000000007</v>
      </c>
      <c r="G476" s="19"/>
      <c r="H476" s="19"/>
      <c r="I476" s="19"/>
      <c r="J476" s="19"/>
      <c r="K476" s="19"/>
      <c r="L476" s="19"/>
      <c r="M476" s="19">
        <v>712.8</v>
      </c>
      <c r="N476" s="70"/>
      <c r="O476" s="70"/>
      <c r="P476" s="70"/>
      <c r="Q476" s="70"/>
      <c r="R476" s="70"/>
      <c r="S476" s="70"/>
      <c r="T476" s="70"/>
      <c r="U476" s="70"/>
      <c r="V476" s="70">
        <v>7365</v>
      </c>
      <c r="W476" s="70"/>
      <c r="X476" s="70">
        <v>7365</v>
      </c>
      <c r="Y476" s="71" t="s">
        <v>5</v>
      </c>
    </row>
    <row r="477" spans="1:25" s="43" customFormat="1" ht="12" customHeight="1">
      <c r="A477">
        <v>473</v>
      </c>
      <c r="B477" s="95">
        <v>7</v>
      </c>
      <c r="C477" s="19">
        <v>0</v>
      </c>
      <c r="D477" s="19">
        <v>0</v>
      </c>
      <c r="E477" s="19"/>
      <c r="F477" s="19">
        <v>39.6</v>
      </c>
      <c r="G477" s="19"/>
      <c r="H477" s="19"/>
      <c r="I477" s="19"/>
      <c r="J477" s="19"/>
      <c r="K477" s="19"/>
      <c r="L477" s="19"/>
      <c r="M477" s="19">
        <v>40</v>
      </c>
      <c r="N477" s="70"/>
      <c r="O477" s="70"/>
      <c r="P477" s="70"/>
      <c r="Q477" s="70"/>
      <c r="R477" s="70"/>
      <c r="S477" s="70"/>
      <c r="T477" s="70"/>
      <c r="U477" s="70"/>
      <c r="V477" s="70">
        <v>405</v>
      </c>
      <c r="W477" s="70"/>
      <c r="X477" s="70">
        <v>405</v>
      </c>
      <c r="Y477" s="71" t="s">
        <v>5</v>
      </c>
    </row>
    <row r="478" spans="1:25" s="43" customFormat="1">
      <c r="A478">
        <v>474</v>
      </c>
      <c r="B478" s="95">
        <v>7</v>
      </c>
      <c r="C478" s="19">
        <v>0</v>
      </c>
      <c r="D478" s="19">
        <v>0</v>
      </c>
      <c r="E478" s="19"/>
      <c r="F478" s="19">
        <v>352.3</v>
      </c>
      <c r="G478" s="19"/>
      <c r="H478" s="19"/>
      <c r="I478" s="19"/>
      <c r="J478" s="19"/>
      <c r="K478" s="19"/>
      <c r="L478" s="19"/>
      <c r="M478" s="19">
        <v>352</v>
      </c>
      <c r="N478" s="70"/>
      <c r="O478" s="70"/>
      <c r="P478" s="70"/>
      <c r="Q478" s="70"/>
      <c r="R478" s="70"/>
      <c r="S478" s="70"/>
      <c r="T478" s="70"/>
      <c r="U478" s="70"/>
      <c r="V478" s="70">
        <v>3598</v>
      </c>
      <c r="W478" s="70"/>
      <c r="X478" s="70">
        <v>3598</v>
      </c>
      <c r="Y478" s="71" t="s">
        <v>5</v>
      </c>
    </row>
    <row r="479" spans="1:25" s="43" customFormat="1">
      <c r="A479">
        <v>475</v>
      </c>
      <c r="B479" s="95">
        <v>7</v>
      </c>
      <c r="C479" s="19">
        <v>0</v>
      </c>
      <c r="D479" s="19">
        <v>0</v>
      </c>
      <c r="E479" s="19"/>
      <c r="F479" s="19">
        <v>286.7</v>
      </c>
      <c r="G479" s="19"/>
      <c r="H479" s="19"/>
      <c r="I479" s="19"/>
      <c r="J479" s="19"/>
      <c r="K479" s="19"/>
      <c r="L479" s="19"/>
      <c r="M479" s="19">
        <v>287</v>
      </c>
      <c r="N479" s="70"/>
      <c r="O479" s="70"/>
      <c r="P479" s="70"/>
      <c r="Q479" s="70"/>
      <c r="R479" s="70"/>
      <c r="S479" s="70"/>
      <c r="T479" s="70"/>
      <c r="U479" s="70"/>
      <c r="V479" s="70">
        <v>1438</v>
      </c>
      <c r="W479" s="70"/>
      <c r="X479" s="70">
        <v>1438</v>
      </c>
      <c r="Y479" s="71" t="s">
        <v>5</v>
      </c>
    </row>
    <row r="480" spans="1:25" s="43" customFormat="1" ht="12" customHeight="1">
      <c r="A480">
        <v>476</v>
      </c>
      <c r="B480" s="95">
        <v>7</v>
      </c>
      <c r="C480" s="19">
        <v>0</v>
      </c>
      <c r="D480" s="19">
        <v>0</v>
      </c>
      <c r="E480" s="19"/>
      <c r="F480" s="19">
        <v>47.6</v>
      </c>
      <c r="G480" s="19"/>
      <c r="H480" s="19"/>
      <c r="I480" s="19"/>
      <c r="J480" s="19"/>
      <c r="K480" s="19"/>
      <c r="L480" s="19"/>
      <c r="M480" s="19">
        <v>48</v>
      </c>
      <c r="N480" s="70"/>
      <c r="O480" s="70"/>
      <c r="P480" s="70"/>
      <c r="Q480" s="70"/>
      <c r="R480" s="70"/>
      <c r="S480" s="70"/>
      <c r="T480" s="70"/>
      <c r="U480" s="70"/>
      <c r="V480" s="70">
        <v>352</v>
      </c>
      <c r="W480" s="70"/>
      <c r="X480" s="70">
        <v>352</v>
      </c>
      <c r="Y480" s="71" t="s">
        <v>5</v>
      </c>
    </row>
    <row r="481" spans="1:25" s="43" customFormat="1" ht="12" customHeight="1">
      <c r="A481">
        <v>477</v>
      </c>
      <c r="B481" s="95">
        <v>7</v>
      </c>
      <c r="C481" s="19"/>
      <c r="D481" s="19">
        <v>9360</v>
      </c>
      <c r="E481" s="19"/>
      <c r="F481" s="19">
        <v>9152</v>
      </c>
      <c r="G481" s="19"/>
      <c r="H481" s="19"/>
      <c r="I481" s="19"/>
      <c r="J481" s="19"/>
      <c r="K481" s="19"/>
      <c r="L481" s="19"/>
      <c r="M481" s="19">
        <v>9183.9456800000007</v>
      </c>
      <c r="N481" s="70"/>
      <c r="O481" s="70"/>
      <c r="P481" s="70"/>
      <c r="Q481" s="70"/>
      <c r="R481" s="70"/>
      <c r="S481" s="70"/>
      <c r="T481" s="70"/>
      <c r="U481" s="70"/>
      <c r="V481" s="70">
        <v>79431</v>
      </c>
      <c r="W481" s="70"/>
      <c r="X481" s="70">
        <v>79431</v>
      </c>
      <c r="Y481" s="71" t="s">
        <v>5</v>
      </c>
    </row>
    <row r="482" spans="1:25" s="43" customFormat="1">
      <c r="A482">
        <v>478</v>
      </c>
      <c r="B482" s="71">
        <v>7</v>
      </c>
      <c r="C482" s="19"/>
      <c r="D482" s="19"/>
      <c r="E482" s="19"/>
      <c r="F482" s="19">
        <v>12858</v>
      </c>
      <c r="G482" s="19"/>
      <c r="H482" s="19"/>
      <c r="I482" s="19">
        <v>1229</v>
      </c>
      <c r="J482" s="19"/>
      <c r="K482" s="19"/>
      <c r="L482" s="19"/>
      <c r="M482" s="19">
        <v>12858</v>
      </c>
      <c r="N482" s="70"/>
      <c r="O482" s="70"/>
      <c r="P482" s="70"/>
      <c r="Q482" s="70">
        <v>6571</v>
      </c>
      <c r="R482" s="70"/>
      <c r="S482" s="70"/>
      <c r="T482" s="70"/>
      <c r="U482" s="70"/>
      <c r="V482" s="70">
        <v>110667</v>
      </c>
      <c r="W482" s="70">
        <v>8739</v>
      </c>
      <c r="X482" s="70">
        <v>125977</v>
      </c>
      <c r="Y482" s="71" t="s">
        <v>5</v>
      </c>
    </row>
    <row r="483" spans="1:25" s="43" customFormat="1" ht="12" customHeight="1">
      <c r="A483">
        <v>479</v>
      </c>
      <c r="B483" s="95">
        <v>7</v>
      </c>
      <c r="C483" s="19"/>
      <c r="D483" s="19"/>
      <c r="E483" s="19">
        <v>62207</v>
      </c>
      <c r="F483" s="19"/>
      <c r="G483" s="19"/>
      <c r="H483" s="19"/>
      <c r="I483" s="19">
        <v>5493</v>
      </c>
      <c r="J483" s="19"/>
      <c r="K483" s="19"/>
      <c r="L483" s="19"/>
      <c r="M483" s="19">
        <v>62207</v>
      </c>
      <c r="N483" s="70"/>
      <c r="O483" s="70"/>
      <c r="P483" s="70"/>
      <c r="Q483" s="70">
        <v>17075</v>
      </c>
      <c r="R483" s="70"/>
      <c r="S483" s="70"/>
      <c r="T483" s="70"/>
      <c r="U483" s="70"/>
      <c r="V483" s="70">
        <v>406132</v>
      </c>
      <c r="W483" s="70">
        <v>9717</v>
      </c>
      <c r="X483" s="70">
        <v>432924</v>
      </c>
      <c r="Y483" s="71" t="s">
        <v>127</v>
      </c>
    </row>
    <row r="484" spans="1:25" s="43" customFormat="1" ht="12" customHeight="1">
      <c r="A484">
        <v>480</v>
      </c>
      <c r="B484" s="95">
        <v>7</v>
      </c>
      <c r="C484" s="19">
        <v>185</v>
      </c>
      <c r="D484" s="19">
        <v>1729127</v>
      </c>
      <c r="E484" s="19"/>
      <c r="F484" s="19"/>
      <c r="G484" s="19"/>
      <c r="H484" s="19"/>
      <c r="I484" s="19"/>
      <c r="J484" s="19"/>
      <c r="K484" s="19"/>
      <c r="L484" s="19"/>
      <c r="M484" s="19">
        <v>5901.5104510000001</v>
      </c>
      <c r="N484" s="70"/>
      <c r="O484" s="70"/>
      <c r="P484" s="70"/>
      <c r="Q484" s="70"/>
      <c r="R484" s="70"/>
      <c r="S484" s="70"/>
      <c r="T484" s="70"/>
      <c r="U484" s="70"/>
      <c r="V484" s="70">
        <v>155236</v>
      </c>
      <c r="W484" s="70">
        <v>9839</v>
      </c>
      <c r="X484" s="70">
        <v>165075</v>
      </c>
      <c r="Y484" s="71" t="s">
        <v>127</v>
      </c>
    </row>
    <row r="485" spans="1:25" s="43" customFormat="1">
      <c r="A485">
        <v>481</v>
      </c>
      <c r="B485" s="95">
        <v>7</v>
      </c>
      <c r="C485" s="19"/>
      <c r="D485" s="19"/>
      <c r="E485" s="19">
        <v>14371</v>
      </c>
      <c r="F485" s="19"/>
      <c r="G485" s="19"/>
      <c r="H485" s="19"/>
      <c r="I485" s="19"/>
      <c r="J485" s="19"/>
      <c r="K485" s="19"/>
      <c r="L485" s="19"/>
      <c r="M485" s="19">
        <v>14371</v>
      </c>
      <c r="N485" s="70"/>
      <c r="O485" s="70"/>
      <c r="P485" s="70"/>
      <c r="Q485" s="70"/>
      <c r="R485" s="70"/>
      <c r="S485" s="70"/>
      <c r="T485" s="70"/>
      <c r="U485" s="70"/>
      <c r="V485" s="70">
        <v>117382</v>
      </c>
      <c r="W485" s="70"/>
      <c r="X485" s="70">
        <v>117382</v>
      </c>
      <c r="Y485" s="71" t="s">
        <v>127</v>
      </c>
    </row>
    <row r="486" spans="1:25" s="43" customFormat="1" ht="12" customHeight="1">
      <c r="A486">
        <v>482</v>
      </c>
      <c r="B486" s="95">
        <v>7</v>
      </c>
      <c r="C486" s="19"/>
      <c r="D486" s="19">
        <v>9798</v>
      </c>
      <c r="E486" s="19"/>
      <c r="F486" s="19"/>
      <c r="G486" s="19"/>
      <c r="H486" s="19"/>
      <c r="I486" s="19"/>
      <c r="J486" s="19"/>
      <c r="K486" s="19"/>
      <c r="L486" s="19"/>
      <c r="M486" s="19">
        <v>33.440573999999998</v>
      </c>
      <c r="N486" s="70"/>
      <c r="O486" s="70"/>
      <c r="P486" s="70"/>
      <c r="Q486" s="70"/>
      <c r="R486" s="70"/>
      <c r="S486" s="70"/>
      <c r="T486" s="70"/>
      <c r="U486" s="70"/>
      <c r="V486" s="70">
        <v>718</v>
      </c>
      <c r="W486" s="70"/>
      <c r="X486" s="70">
        <v>718</v>
      </c>
      <c r="Y486" s="71" t="s">
        <v>5</v>
      </c>
    </row>
    <row r="487" spans="1:25" s="43" customFormat="1" ht="12" customHeight="1">
      <c r="A487">
        <v>483</v>
      </c>
      <c r="B487" s="95">
        <v>7</v>
      </c>
      <c r="C487" s="19"/>
      <c r="D487" s="19"/>
      <c r="E487" s="19"/>
      <c r="F487" s="19">
        <v>4005.3</v>
      </c>
      <c r="G487" s="19"/>
      <c r="H487" s="19">
        <v>1391.1</v>
      </c>
      <c r="I487" s="19"/>
      <c r="J487" s="19"/>
      <c r="K487" s="19"/>
      <c r="L487" s="19"/>
      <c r="M487" s="19">
        <v>5396.4</v>
      </c>
      <c r="N487" s="70"/>
      <c r="O487" s="70"/>
      <c r="P487" s="70"/>
      <c r="Q487" s="70"/>
      <c r="R487" s="70"/>
      <c r="S487" s="70"/>
      <c r="T487" s="70"/>
      <c r="U487" s="70"/>
      <c r="V487" s="70">
        <v>34326</v>
      </c>
      <c r="W487" s="70"/>
      <c r="X487" s="70">
        <v>34326</v>
      </c>
      <c r="Y487" s="71" t="s">
        <v>5</v>
      </c>
    </row>
    <row r="488" spans="1:25" s="43" customFormat="1" ht="12" customHeight="1">
      <c r="A488">
        <v>484</v>
      </c>
      <c r="B488" s="95">
        <v>7</v>
      </c>
      <c r="C488" s="19"/>
      <c r="D488" s="19"/>
      <c r="E488" s="19">
        <v>9302</v>
      </c>
      <c r="F488" s="19"/>
      <c r="G488" s="19"/>
      <c r="H488" s="19"/>
      <c r="I488" s="19"/>
      <c r="J488" s="19"/>
      <c r="K488" s="19"/>
      <c r="L488" s="19"/>
      <c r="M488" s="19">
        <v>9302</v>
      </c>
      <c r="N488" s="70"/>
      <c r="O488" s="70"/>
      <c r="P488" s="70"/>
      <c r="Q488" s="70"/>
      <c r="R488" s="70"/>
      <c r="S488" s="70"/>
      <c r="T488" s="70"/>
      <c r="U488" s="70"/>
      <c r="V488" s="70">
        <v>127448.72</v>
      </c>
      <c r="W488" s="70"/>
      <c r="X488" s="70">
        <v>127448.72</v>
      </c>
      <c r="Y488" s="71" t="s">
        <v>5</v>
      </c>
    </row>
    <row r="489" spans="1:25" s="43" customFormat="1" ht="15" customHeight="1">
      <c r="A489">
        <v>485</v>
      </c>
      <c r="B489" s="95">
        <v>7</v>
      </c>
      <c r="C489" s="19">
        <v>395</v>
      </c>
      <c r="D489" s="19">
        <v>1200682</v>
      </c>
      <c r="E489" s="19"/>
      <c r="F489" s="19">
        <v>0</v>
      </c>
      <c r="G489" s="19"/>
      <c r="H489" s="19"/>
      <c r="I489" s="19">
        <v>0</v>
      </c>
      <c r="J489" s="19"/>
      <c r="K489" s="19"/>
      <c r="L489" s="19">
        <v>0</v>
      </c>
      <c r="M489" s="19">
        <v>4099</v>
      </c>
      <c r="N489" s="70"/>
      <c r="O489" s="70"/>
      <c r="P489" s="70"/>
      <c r="Q489" s="70"/>
      <c r="R489" s="70"/>
      <c r="S489" s="70"/>
      <c r="T489" s="70"/>
      <c r="U489" s="70"/>
      <c r="V489" s="70">
        <v>144127</v>
      </c>
      <c r="W489" s="70"/>
      <c r="X489" s="70">
        <v>144127</v>
      </c>
      <c r="Y489" s="71" t="s">
        <v>5</v>
      </c>
    </row>
    <row r="490" spans="1:25" s="43" customFormat="1" ht="15" customHeight="1">
      <c r="A490">
        <v>486</v>
      </c>
      <c r="B490" s="95">
        <v>7</v>
      </c>
      <c r="C490" s="19">
        <v>0</v>
      </c>
      <c r="D490" s="19">
        <v>0</v>
      </c>
      <c r="E490" s="19"/>
      <c r="F490" s="19">
        <v>0</v>
      </c>
      <c r="G490" s="19"/>
      <c r="H490" s="19"/>
      <c r="I490" s="19">
        <v>10512</v>
      </c>
      <c r="J490" s="19"/>
      <c r="K490" s="19"/>
      <c r="L490" s="19">
        <v>0</v>
      </c>
      <c r="M490" s="19">
        <v>0</v>
      </c>
      <c r="N490" s="70"/>
      <c r="O490" s="70"/>
      <c r="P490" s="70"/>
      <c r="Q490" s="70"/>
      <c r="R490" s="70"/>
      <c r="S490" s="70"/>
      <c r="T490" s="70"/>
      <c r="U490" s="70"/>
      <c r="V490" s="70">
        <v>23221</v>
      </c>
      <c r="W490" s="70"/>
      <c r="X490" s="70">
        <v>23221</v>
      </c>
      <c r="Y490" s="71" t="s">
        <v>5</v>
      </c>
    </row>
    <row r="491" spans="1:25" s="43" customFormat="1" ht="15" customHeight="1">
      <c r="A491">
        <v>487</v>
      </c>
      <c r="B491" s="95">
        <v>7</v>
      </c>
      <c r="C491" s="19"/>
      <c r="D491" s="19">
        <v>4771</v>
      </c>
      <c r="E491" s="19"/>
      <c r="F491" s="19"/>
      <c r="G491" s="19"/>
      <c r="H491" s="19"/>
      <c r="I491" s="19"/>
      <c r="J491" s="19"/>
      <c r="K491" s="19"/>
      <c r="L491" s="19"/>
      <c r="M491" s="19">
        <v>16.283422999999999</v>
      </c>
      <c r="N491" s="70">
        <v>834</v>
      </c>
      <c r="O491" s="70"/>
      <c r="P491" s="70"/>
      <c r="Q491" s="70"/>
      <c r="R491" s="70"/>
      <c r="S491" s="70"/>
      <c r="T491" s="70"/>
      <c r="U491" s="70"/>
      <c r="V491" s="70">
        <v>834</v>
      </c>
      <c r="W491" s="70"/>
      <c r="X491" s="70">
        <v>834</v>
      </c>
      <c r="Y491" s="71" t="s">
        <v>5</v>
      </c>
    </row>
    <row r="492" spans="1:25" s="43" customFormat="1" ht="15" customHeight="1">
      <c r="A492">
        <v>488</v>
      </c>
      <c r="B492" s="95">
        <v>7</v>
      </c>
      <c r="C492" s="19"/>
      <c r="D492" s="19">
        <v>0</v>
      </c>
      <c r="E492" s="19">
        <v>60683</v>
      </c>
      <c r="F492" s="19">
        <v>0</v>
      </c>
      <c r="G492" s="19"/>
      <c r="H492" s="19">
        <v>0</v>
      </c>
      <c r="I492" s="19">
        <v>8788</v>
      </c>
      <c r="J492" s="19"/>
      <c r="K492" s="19"/>
      <c r="L492" s="19">
        <v>101621</v>
      </c>
      <c r="M492" s="19">
        <v>101621</v>
      </c>
      <c r="N492" s="70"/>
      <c r="O492" s="70"/>
      <c r="P492" s="70"/>
      <c r="Q492" s="70"/>
      <c r="R492" s="70"/>
      <c r="S492" s="70"/>
      <c r="T492" s="70"/>
      <c r="U492" s="70"/>
      <c r="V492" s="70">
        <v>412060</v>
      </c>
      <c r="W492" s="70">
        <v>19584</v>
      </c>
      <c r="X492" s="70">
        <v>431644</v>
      </c>
      <c r="Y492" s="71" t="s">
        <v>5</v>
      </c>
    </row>
    <row r="493" spans="1:25" s="43" customFormat="1" ht="15" customHeight="1">
      <c r="A493">
        <v>489</v>
      </c>
      <c r="B493" s="95">
        <v>7</v>
      </c>
      <c r="C493" s="19">
        <v>0</v>
      </c>
      <c r="D493" s="19">
        <v>17470</v>
      </c>
      <c r="E493" s="19">
        <v>2752</v>
      </c>
      <c r="F493" s="19"/>
      <c r="G493" s="19"/>
      <c r="H493" s="19">
        <v>10749</v>
      </c>
      <c r="I493" s="19">
        <v>41399</v>
      </c>
      <c r="J493" s="19"/>
      <c r="K493" s="19"/>
      <c r="L493" s="19"/>
      <c r="M493" s="19">
        <v>13561</v>
      </c>
      <c r="N493" s="70">
        <v>2904</v>
      </c>
      <c r="O493" s="70">
        <v>0</v>
      </c>
      <c r="P493" s="70"/>
      <c r="Q493" s="70">
        <v>66653</v>
      </c>
      <c r="R493" s="70"/>
      <c r="S493" s="70"/>
      <c r="T493" s="70">
        <v>66017</v>
      </c>
      <c r="U493" s="70">
        <v>201772</v>
      </c>
      <c r="V493" s="70">
        <v>337346</v>
      </c>
      <c r="W493" s="70"/>
      <c r="X493" s="70">
        <v>337346</v>
      </c>
      <c r="Y493" s="71" t="s">
        <v>5</v>
      </c>
    </row>
    <row r="494" spans="1:25" s="43" customFormat="1">
      <c r="A494">
        <v>490</v>
      </c>
      <c r="B494" s="95">
        <v>7</v>
      </c>
      <c r="C494" s="19"/>
      <c r="D494" s="19"/>
      <c r="E494" s="19">
        <v>18628</v>
      </c>
      <c r="F494" s="19"/>
      <c r="G494" s="19"/>
      <c r="H494" s="19"/>
      <c r="I494" s="19"/>
      <c r="J494" s="19"/>
      <c r="K494" s="19"/>
      <c r="L494" s="19"/>
      <c r="M494" s="19">
        <v>18628</v>
      </c>
      <c r="N494" s="70"/>
      <c r="O494" s="70"/>
      <c r="P494" s="70"/>
      <c r="Q494" s="70"/>
      <c r="R494" s="70"/>
      <c r="S494" s="70"/>
      <c r="T494" s="70"/>
      <c r="U494" s="70"/>
      <c r="V494" s="70">
        <v>208350</v>
      </c>
      <c r="W494" s="70">
        <v>0</v>
      </c>
      <c r="X494" s="70">
        <v>208350</v>
      </c>
      <c r="Y494" s="71" t="s">
        <v>5</v>
      </c>
    </row>
    <row r="495" spans="1:25" s="43" customFormat="1">
      <c r="A495">
        <v>491</v>
      </c>
      <c r="B495" s="95">
        <v>7</v>
      </c>
      <c r="C495" s="19"/>
      <c r="D495" s="19">
        <v>44022</v>
      </c>
      <c r="E495" s="19"/>
      <c r="F495" s="19">
        <v>1339</v>
      </c>
      <c r="G495" s="19"/>
      <c r="H495" s="19"/>
      <c r="I495" s="19"/>
      <c r="J495" s="19"/>
      <c r="K495" s="19"/>
      <c r="L495" s="19"/>
      <c r="M495" s="19">
        <v>1489</v>
      </c>
      <c r="N495" s="70"/>
      <c r="O495" s="70"/>
      <c r="P495" s="70"/>
      <c r="Q495" s="70"/>
      <c r="R495" s="70"/>
      <c r="S495" s="70"/>
      <c r="T495" s="70"/>
      <c r="U495" s="70"/>
      <c r="V495" s="70"/>
      <c r="W495" s="70">
        <v>0</v>
      </c>
      <c r="X495" s="70">
        <v>21306</v>
      </c>
      <c r="Y495" s="71" t="s">
        <v>8</v>
      </c>
    </row>
    <row r="496" spans="1:25" s="43" customFormat="1">
      <c r="A496">
        <v>492</v>
      </c>
      <c r="B496" s="95">
        <v>7</v>
      </c>
      <c r="C496" s="19"/>
      <c r="D496" s="19"/>
      <c r="E496" s="19">
        <v>946</v>
      </c>
      <c r="F496" s="19"/>
      <c r="G496" s="19"/>
      <c r="H496" s="19"/>
      <c r="I496" s="19"/>
      <c r="J496" s="19"/>
      <c r="K496" s="19"/>
      <c r="L496" s="19"/>
      <c r="M496" s="19">
        <v>946</v>
      </c>
      <c r="N496" s="70"/>
      <c r="O496" s="70"/>
      <c r="P496" s="70"/>
      <c r="Q496" s="70"/>
      <c r="R496" s="70"/>
      <c r="S496" s="70"/>
      <c r="T496" s="70">
        <v>7022</v>
      </c>
      <c r="U496" s="70"/>
      <c r="V496" s="70">
        <v>7022</v>
      </c>
      <c r="W496" s="70"/>
      <c r="X496" s="70">
        <v>7022</v>
      </c>
      <c r="Y496" s="71" t="s">
        <v>5</v>
      </c>
    </row>
    <row r="497" spans="1:25" s="43" customFormat="1">
      <c r="A497">
        <v>493</v>
      </c>
      <c r="B497" s="71">
        <v>7</v>
      </c>
      <c r="C497" s="19"/>
      <c r="D497" s="19">
        <v>50202</v>
      </c>
      <c r="E497" s="19">
        <v>-2.222</v>
      </c>
      <c r="F497" s="19"/>
      <c r="G497" s="19"/>
      <c r="H497" s="19"/>
      <c r="I497" s="19"/>
      <c r="J497" s="19">
        <v>14.796000000000001</v>
      </c>
      <c r="K497" s="19"/>
      <c r="L497" s="19"/>
      <c r="M497" s="19">
        <v>184</v>
      </c>
      <c r="N497" s="70">
        <v>3531</v>
      </c>
      <c r="O497" s="70"/>
      <c r="P497" s="70"/>
      <c r="Q497" s="70"/>
      <c r="R497" s="70">
        <v>208</v>
      </c>
      <c r="S497" s="70"/>
      <c r="T497" s="70">
        <v>-54</v>
      </c>
      <c r="U497" s="70"/>
      <c r="V497" s="70">
        <v>3685</v>
      </c>
      <c r="W497" s="70"/>
      <c r="X497" s="70">
        <v>3685</v>
      </c>
      <c r="Y497" s="71" t="s">
        <v>8</v>
      </c>
    </row>
    <row r="498" spans="1:25" s="43" customFormat="1">
      <c r="A498">
        <v>494</v>
      </c>
      <c r="B498" s="71">
        <v>7</v>
      </c>
      <c r="C498" s="19"/>
      <c r="D498" s="19">
        <v>-2830616</v>
      </c>
      <c r="E498" s="19">
        <v>25890</v>
      </c>
      <c r="F498" s="19"/>
      <c r="G498" s="19"/>
      <c r="H498" s="19"/>
      <c r="I498" s="19">
        <v>17658</v>
      </c>
      <c r="J498" s="19"/>
      <c r="K498" s="19"/>
      <c r="L498" s="19"/>
      <c r="M498" s="19">
        <v>16229</v>
      </c>
      <c r="N498" s="70"/>
      <c r="O498" s="70"/>
      <c r="P498" s="70"/>
      <c r="Q498" s="70"/>
      <c r="R498" s="70"/>
      <c r="S498" s="70"/>
      <c r="T498" s="70"/>
      <c r="U498" s="70"/>
      <c r="V498" s="70">
        <v>285295</v>
      </c>
      <c r="W498" s="70">
        <v>12752</v>
      </c>
      <c r="X498" s="70">
        <v>298047</v>
      </c>
      <c r="Y498" s="71" t="s">
        <v>5</v>
      </c>
    </row>
    <row r="499" spans="1:25" s="43" customFormat="1" ht="12" customHeight="1">
      <c r="A499">
        <v>495</v>
      </c>
      <c r="B499" s="95">
        <v>7</v>
      </c>
      <c r="C499" s="19"/>
      <c r="D499" s="19">
        <v>0</v>
      </c>
      <c r="E499" s="19">
        <v>17180</v>
      </c>
      <c r="F499" s="19"/>
      <c r="G499" s="19"/>
      <c r="H499" s="19"/>
      <c r="I499" s="19">
        <v>0</v>
      </c>
      <c r="J499" s="19"/>
      <c r="K499" s="19"/>
      <c r="L499" s="19"/>
      <c r="M499" s="19">
        <v>17180</v>
      </c>
      <c r="N499" s="70"/>
      <c r="O499" s="70"/>
      <c r="P499" s="70"/>
      <c r="Q499" s="70"/>
      <c r="R499" s="70"/>
      <c r="S499" s="70"/>
      <c r="T499" s="70"/>
      <c r="U499" s="70"/>
      <c r="V499" s="70">
        <v>272441</v>
      </c>
      <c r="W499" s="70">
        <v>0</v>
      </c>
      <c r="X499" s="70">
        <v>272441</v>
      </c>
      <c r="Y499" s="71" t="s">
        <v>5</v>
      </c>
    </row>
    <row r="500" spans="1:25" s="43" customFormat="1">
      <c r="A500">
        <v>496</v>
      </c>
      <c r="B500" s="71">
        <v>7</v>
      </c>
      <c r="C500" s="19">
        <v>0</v>
      </c>
      <c r="D500" s="19">
        <v>0</v>
      </c>
      <c r="E500" s="19">
        <v>0</v>
      </c>
      <c r="F500" s="19">
        <v>7008</v>
      </c>
      <c r="G500" s="19"/>
      <c r="H500" s="19"/>
      <c r="I500" s="19">
        <v>0</v>
      </c>
      <c r="J500" s="19"/>
      <c r="K500" s="19"/>
      <c r="L500" s="19"/>
      <c r="M500" s="19">
        <v>7008</v>
      </c>
      <c r="N500" s="70">
        <v>0</v>
      </c>
      <c r="O500" s="70">
        <v>0</v>
      </c>
      <c r="P500" s="70">
        <v>71361</v>
      </c>
      <c r="Q500" s="70">
        <v>0</v>
      </c>
      <c r="R500" s="70"/>
      <c r="S500" s="70"/>
      <c r="T500" s="70">
        <v>0</v>
      </c>
      <c r="U500" s="70"/>
      <c r="V500" s="70">
        <v>71361</v>
      </c>
      <c r="W500" s="70">
        <v>0</v>
      </c>
      <c r="X500" s="70">
        <v>71361</v>
      </c>
      <c r="Y500" s="71" t="s">
        <v>5</v>
      </c>
    </row>
    <row r="501" spans="1:25" s="43" customFormat="1">
      <c r="A501">
        <v>497</v>
      </c>
      <c r="B501" s="95">
        <v>7</v>
      </c>
      <c r="C501" s="19">
        <v>0</v>
      </c>
      <c r="D501" s="19">
        <v>0</v>
      </c>
      <c r="E501" s="19"/>
      <c r="F501" s="19">
        <v>4336</v>
      </c>
      <c r="G501" s="19"/>
      <c r="H501" s="19"/>
      <c r="I501" s="19"/>
      <c r="J501" s="19"/>
      <c r="K501" s="19"/>
      <c r="L501" s="19"/>
      <c r="M501" s="19">
        <v>4336</v>
      </c>
      <c r="N501" s="70"/>
      <c r="O501" s="70"/>
      <c r="P501" s="70"/>
      <c r="Q501" s="70"/>
      <c r="R501" s="70"/>
      <c r="S501" s="70"/>
      <c r="T501" s="70"/>
      <c r="U501" s="70"/>
      <c r="V501" s="70">
        <v>48287</v>
      </c>
      <c r="W501" s="70">
        <v>3569</v>
      </c>
      <c r="X501" s="70">
        <v>51856</v>
      </c>
      <c r="Y501" s="71" t="s">
        <v>5</v>
      </c>
    </row>
    <row r="502" spans="1:25" s="43" customFormat="1">
      <c r="A502">
        <v>498</v>
      </c>
      <c r="B502" s="95">
        <v>7</v>
      </c>
      <c r="C502" s="19">
        <v>0</v>
      </c>
      <c r="D502" s="19">
        <v>0</v>
      </c>
      <c r="E502" s="19"/>
      <c r="F502" s="19">
        <v>344</v>
      </c>
      <c r="G502" s="19"/>
      <c r="H502" s="19"/>
      <c r="I502" s="19">
        <v>0</v>
      </c>
      <c r="J502" s="19"/>
      <c r="K502" s="19"/>
      <c r="L502" s="19"/>
      <c r="M502" s="19">
        <v>344</v>
      </c>
      <c r="N502" s="70"/>
      <c r="O502" s="70"/>
      <c r="P502" s="70"/>
      <c r="Q502" s="70"/>
      <c r="R502" s="70"/>
      <c r="S502" s="70"/>
      <c r="T502" s="70"/>
      <c r="U502" s="70"/>
      <c r="V502" s="70">
        <v>5222</v>
      </c>
      <c r="W502" s="70">
        <v>0</v>
      </c>
      <c r="X502" s="70">
        <v>5222</v>
      </c>
      <c r="Y502" s="71" t="s">
        <v>5</v>
      </c>
    </row>
    <row r="503" spans="1:25" s="43" customFormat="1" ht="12" customHeight="1">
      <c r="A503">
        <v>499</v>
      </c>
      <c r="B503" s="71">
        <v>7</v>
      </c>
      <c r="C503" s="19"/>
      <c r="D503" s="19"/>
      <c r="E503" s="19"/>
      <c r="F503" s="19">
        <v>2156</v>
      </c>
      <c r="G503" s="19"/>
      <c r="H503" s="19"/>
      <c r="I503" s="19"/>
      <c r="J503" s="19"/>
      <c r="K503" s="19"/>
      <c r="L503" s="19"/>
      <c r="M503" s="19">
        <v>2156</v>
      </c>
      <c r="N503" s="70"/>
      <c r="O503" s="70"/>
      <c r="P503" s="70">
        <v>24119</v>
      </c>
      <c r="Q503" s="70"/>
      <c r="R503" s="70"/>
      <c r="S503" s="70"/>
      <c r="T503" s="70"/>
      <c r="U503" s="70"/>
      <c r="V503" s="70">
        <v>24119</v>
      </c>
      <c r="W503" s="70"/>
      <c r="X503" s="70">
        <v>24119</v>
      </c>
      <c r="Y503" s="71" t="s">
        <v>5</v>
      </c>
    </row>
    <row r="504" spans="1:25" s="43" customFormat="1" ht="12" customHeight="1">
      <c r="A504">
        <v>500</v>
      </c>
      <c r="B504" s="95">
        <v>7</v>
      </c>
      <c r="C504" s="19"/>
      <c r="D504" s="19"/>
      <c r="E504" s="19"/>
      <c r="F504" s="19">
        <v>103.5</v>
      </c>
      <c r="G504" s="19"/>
      <c r="H504" s="19"/>
      <c r="I504" s="19">
        <v>158400</v>
      </c>
      <c r="J504" s="19"/>
      <c r="K504" s="19"/>
      <c r="L504" s="19"/>
      <c r="M504" s="19">
        <v>103.5</v>
      </c>
      <c r="N504" s="70"/>
      <c r="O504" s="70"/>
      <c r="P504" s="70"/>
      <c r="Q504" s="70">
        <v>2015</v>
      </c>
      <c r="R504" s="70"/>
      <c r="S504" s="70"/>
      <c r="T504" s="70"/>
      <c r="U504" s="70"/>
      <c r="V504" s="70">
        <v>2015</v>
      </c>
      <c r="W504" s="70"/>
      <c r="X504" s="70">
        <v>2015</v>
      </c>
      <c r="Y504" s="71" t="s">
        <v>5</v>
      </c>
    </row>
    <row r="505" spans="1:25" s="43" customFormat="1" ht="12" customHeight="1">
      <c r="A505">
        <v>501</v>
      </c>
      <c r="B505" s="95">
        <v>7</v>
      </c>
      <c r="C505" s="19"/>
      <c r="D505" s="19"/>
      <c r="E505" s="19">
        <v>33694</v>
      </c>
      <c r="F505" s="19"/>
      <c r="G505" s="19"/>
      <c r="H505" s="19"/>
      <c r="I505" s="19"/>
      <c r="J505" s="19"/>
      <c r="K505" s="19"/>
      <c r="L505" s="19"/>
      <c r="M505" s="19">
        <v>33694</v>
      </c>
      <c r="N505" s="70"/>
      <c r="O505" s="70"/>
      <c r="P505" s="70"/>
      <c r="Q505" s="70"/>
      <c r="R505" s="70"/>
      <c r="S505" s="70"/>
      <c r="T505" s="70"/>
      <c r="U505" s="70"/>
      <c r="V505" s="70">
        <v>233166</v>
      </c>
      <c r="W505" s="70">
        <v>41000</v>
      </c>
      <c r="X505" s="70">
        <v>274166</v>
      </c>
      <c r="Y505" s="71" t="s">
        <v>5</v>
      </c>
    </row>
    <row r="506" spans="1:25" s="43" customFormat="1">
      <c r="A506">
        <v>502</v>
      </c>
      <c r="B506" s="95">
        <v>7</v>
      </c>
      <c r="C506" s="19">
        <v>0</v>
      </c>
      <c r="D506" s="19">
        <v>0</v>
      </c>
      <c r="E506" s="19">
        <v>5724</v>
      </c>
      <c r="F506" s="19">
        <v>-2320</v>
      </c>
      <c r="G506" s="19"/>
      <c r="H506" s="19"/>
      <c r="I506" s="19">
        <v>0</v>
      </c>
      <c r="J506" s="19"/>
      <c r="K506" s="19"/>
      <c r="L506" s="19"/>
      <c r="M506" s="19">
        <v>3404</v>
      </c>
      <c r="N506" s="70">
        <v>0</v>
      </c>
      <c r="O506" s="70">
        <v>0</v>
      </c>
      <c r="P506" s="70">
        <v>-37747</v>
      </c>
      <c r="Q506" s="70">
        <v>0</v>
      </c>
      <c r="R506" s="70"/>
      <c r="S506" s="70"/>
      <c r="T506" s="70">
        <v>254377</v>
      </c>
      <c r="U506" s="70"/>
      <c r="V506" s="70">
        <v>216630</v>
      </c>
      <c r="W506" s="70">
        <v>0</v>
      </c>
      <c r="X506" s="70">
        <v>216630</v>
      </c>
      <c r="Y506" s="71" t="s">
        <v>6</v>
      </c>
    </row>
    <row r="507" spans="1:25" s="43" customFormat="1">
      <c r="A507">
        <v>503</v>
      </c>
      <c r="B507" s="95">
        <v>7</v>
      </c>
      <c r="C507" s="19">
        <v>540</v>
      </c>
      <c r="D507" s="19">
        <v>167197</v>
      </c>
      <c r="E507" s="19"/>
      <c r="F507" s="19"/>
      <c r="G507" s="19"/>
      <c r="H507" s="19"/>
      <c r="I507" s="19"/>
      <c r="J507" s="19"/>
      <c r="K507" s="19"/>
      <c r="L507" s="19"/>
      <c r="M507" s="19">
        <v>571</v>
      </c>
      <c r="N507" s="70">
        <v>4486</v>
      </c>
      <c r="O507" s="70">
        <v>7550</v>
      </c>
      <c r="P507" s="70"/>
      <c r="Q507" s="70"/>
      <c r="R507" s="70"/>
      <c r="S507" s="70"/>
      <c r="T507" s="70"/>
      <c r="U507" s="70"/>
      <c r="V507" s="70">
        <v>12036</v>
      </c>
      <c r="W507" s="70"/>
      <c r="X507" s="70">
        <v>12036</v>
      </c>
      <c r="Y507" s="71" t="s">
        <v>6</v>
      </c>
    </row>
    <row r="508" spans="1:25" s="43" customFormat="1">
      <c r="A508">
        <v>504</v>
      </c>
      <c r="B508" s="95">
        <v>7</v>
      </c>
      <c r="C508" s="19"/>
      <c r="D508" s="19">
        <v>-11973</v>
      </c>
      <c r="E508" s="19"/>
      <c r="F508" s="19">
        <v>6568</v>
      </c>
      <c r="G508" s="19"/>
      <c r="H508" s="19"/>
      <c r="I508" s="19">
        <v>1405</v>
      </c>
      <c r="J508" s="19"/>
      <c r="K508" s="19"/>
      <c r="L508" s="19"/>
      <c r="M508" s="19">
        <v>6530</v>
      </c>
      <c r="N508" s="70">
        <v>-321</v>
      </c>
      <c r="O508" s="70"/>
      <c r="P508" s="70">
        <v>68806</v>
      </c>
      <c r="Q508" s="70">
        <v>4557</v>
      </c>
      <c r="R508" s="70"/>
      <c r="S508" s="70"/>
      <c r="T508" s="70"/>
      <c r="U508" s="70"/>
      <c r="V508" s="70">
        <v>73042</v>
      </c>
      <c r="W508" s="70"/>
      <c r="X508" s="70">
        <v>73042</v>
      </c>
      <c r="Y508" s="71" t="s">
        <v>6</v>
      </c>
    </row>
    <row r="509" spans="1:25" s="43" customFormat="1">
      <c r="A509">
        <v>505</v>
      </c>
      <c r="B509" s="95">
        <v>7</v>
      </c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>
        <v>702</v>
      </c>
      <c r="N509" s="70"/>
      <c r="O509" s="70"/>
      <c r="P509" s="70">
        <v>5981</v>
      </c>
      <c r="Q509" s="70"/>
      <c r="R509" s="70"/>
      <c r="S509" s="70"/>
      <c r="T509" s="70"/>
      <c r="U509" s="70"/>
      <c r="V509" s="70"/>
      <c r="W509" s="70"/>
      <c r="X509" s="70">
        <v>5981</v>
      </c>
      <c r="Y509" s="71" t="s">
        <v>5</v>
      </c>
    </row>
    <row r="510" spans="1:25" s="43" customFormat="1">
      <c r="A510">
        <v>506</v>
      </c>
      <c r="B510" s="95">
        <v>7</v>
      </c>
      <c r="C510" s="19"/>
      <c r="D510" s="19"/>
      <c r="E510" s="19"/>
      <c r="F510" s="19">
        <v>19464</v>
      </c>
      <c r="G510" s="19"/>
      <c r="H510" s="19"/>
      <c r="I510" s="19">
        <v>18470</v>
      </c>
      <c r="J510" s="19"/>
      <c r="K510" s="19"/>
      <c r="L510" s="19"/>
      <c r="M510" s="19">
        <v>19464</v>
      </c>
      <c r="N510" s="70"/>
      <c r="O510" s="70"/>
      <c r="P510" s="70">
        <v>232634</v>
      </c>
      <c r="Q510" s="70">
        <v>43856</v>
      </c>
      <c r="R510" s="70"/>
      <c r="S510" s="70"/>
      <c r="T510" s="70"/>
      <c r="U510" s="70"/>
      <c r="V510" s="70">
        <v>276490</v>
      </c>
      <c r="W510" s="70"/>
      <c r="X510" s="70">
        <v>276490</v>
      </c>
      <c r="Y510" s="71" t="s">
        <v>5</v>
      </c>
    </row>
    <row r="511" spans="1:25" s="43" customFormat="1">
      <c r="A511">
        <v>507</v>
      </c>
      <c r="B511" s="71">
        <v>7</v>
      </c>
      <c r="C511" s="19"/>
      <c r="D511" s="19">
        <v>0</v>
      </c>
      <c r="E511" s="19">
        <v>4034</v>
      </c>
      <c r="F511" s="19"/>
      <c r="G511" s="19"/>
      <c r="H511" s="19"/>
      <c r="I511" s="19"/>
      <c r="J511" s="19"/>
      <c r="K511" s="19"/>
      <c r="L511" s="19"/>
      <c r="M511" s="19">
        <v>4034</v>
      </c>
      <c r="N511" s="70">
        <v>0</v>
      </c>
      <c r="O511" s="70"/>
      <c r="P511" s="70"/>
      <c r="Q511" s="70"/>
      <c r="R511" s="70">
        <v>49527</v>
      </c>
      <c r="S511" s="70"/>
      <c r="T511" s="70"/>
      <c r="U511" s="70"/>
      <c r="V511" s="70">
        <v>49527</v>
      </c>
      <c r="W511" s="70"/>
      <c r="X511" s="70">
        <v>49527</v>
      </c>
      <c r="Y511" s="71" t="s">
        <v>5</v>
      </c>
    </row>
    <row r="512" spans="1:25" s="43" customFormat="1">
      <c r="A512">
        <v>508</v>
      </c>
      <c r="B512" s="71">
        <v>7</v>
      </c>
      <c r="C512" s="19">
        <v>6012</v>
      </c>
      <c r="D512" s="19">
        <v>1901402</v>
      </c>
      <c r="E512" s="19"/>
      <c r="F512" s="19"/>
      <c r="G512" s="19"/>
      <c r="H512" s="19"/>
      <c r="I512" s="19"/>
      <c r="J512" s="19"/>
      <c r="K512" s="19"/>
      <c r="L512" s="19"/>
      <c r="M512" s="19">
        <v>6489</v>
      </c>
      <c r="N512" s="70"/>
      <c r="O512" s="70"/>
      <c r="P512" s="70"/>
      <c r="Q512" s="70"/>
      <c r="R512" s="70"/>
      <c r="S512" s="70"/>
      <c r="T512" s="70"/>
      <c r="U512" s="70"/>
      <c r="V512" s="70">
        <v>253470</v>
      </c>
      <c r="W512" s="70">
        <v>10966</v>
      </c>
      <c r="X512" s="70">
        <v>264436</v>
      </c>
      <c r="Y512" s="71" t="s">
        <v>5</v>
      </c>
    </row>
    <row r="513" spans="1:25" s="43" customFormat="1">
      <c r="A513">
        <v>509</v>
      </c>
      <c r="B513" s="71">
        <v>8</v>
      </c>
      <c r="C513" s="19"/>
      <c r="D513" s="19">
        <v>1909488</v>
      </c>
      <c r="E513" s="19"/>
      <c r="F513" s="19"/>
      <c r="G513" s="19"/>
      <c r="H513" s="19"/>
      <c r="I513" s="19"/>
      <c r="J513" s="19"/>
      <c r="K513" s="19"/>
      <c r="L513" s="19"/>
      <c r="M513" s="19">
        <v>6517.0825439999999</v>
      </c>
      <c r="N513" s="70"/>
      <c r="O513" s="70"/>
      <c r="P513" s="70"/>
      <c r="Q513" s="70"/>
      <c r="R513" s="70"/>
      <c r="S513" s="70"/>
      <c r="T513" s="70"/>
      <c r="U513" s="70"/>
      <c r="V513" s="70">
        <v>69775</v>
      </c>
      <c r="W513" s="70"/>
      <c r="X513" s="70">
        <v>69775</v>
      </c>
      <c r="Y513" s="71" t="s">
        <v>6</v>
      </c>
    </row>
    <row r="514" spans="1:25" s="43" customFormat="1" ht="12" customHeight="1">
      <c r="A514">
        <v>510</v>
      </c>
      <c r="B514" s="95">
        <v>8</v>
      </c>
      <c r="C514" s="19"/>
      <c r="D514" s="19">
        <v>289185</v>
      </c>
      <c r="E514" s="19"/>
      <c r="F514" s="19"/>
      <c r="G514" s="19"/>
      <c r="H514" s="19"/>
      <c r="I514" s="19"/>
      <c r="J514" s="19"/>
      <c r="K514" s="19"/>
      <c r="L514" s="19"/>
      <c r="M514" s="19">
        <v>986.98840499999994</v>
      </c>
      <c r="N514" s="70"/>
      <c r="O514" s="70"/>
      <c r="P514" s="70"/>
      <c r="Q514" s="70"/>
      <c r="R514" s="70"/>
      <c r="S514" s="70"/>
      <c r="T514" s="70"/>
      <c r="U514" s="70"/>
      <c r="V514" s="70">
        <v>10567</v>
      </c>
      <c r="W514" s="70"/>
      <c r="X514" s="70">
        <v>10567</v>
      </c>
      <c r="Y514" s="71" t="s">
        <v>6</v>
      </c>
    </row>
    <row r="515" spans="1:25" s="43" customFormat="1" ht="12" customHeight="1">
      <c r="A515">
        <v>511</v>
      </c>
      <c r="B515" s="71">
        <v>8</v>
      </c>
      <c r="C515" s="19"/>
      <c r="D515" s="19">
        <v>1398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70"/>
      <c r="O515" s="70"/>
      <c r="P515" s="70"/>
      <c r="Q515" s="70"/>
      <c r="R515" s="70"/>
      <c r="S515" s="70"/>
      <c r="T515" s="70"/>
      <c r="U515" s="70"/>
      <c r="V515" s="70">
        <v>395</v>
      </c>
      <c r="W515" s="70"/>
      <c r="X515" s="70">
        <v>395</v>
      </c>
      <c r="Y515" s="71" t="s">
        <v>5</v>
      </c>
    </row>
    <row r="516" spans="1:25" s="43" customFormat="1">
      <c r="A516">
        <v>512</v>
      </c>
      <c r="B516" s="71">
        <v>8</v>
      </c>
      <c r="C516" s="19">
        <v>46.91</v>
      </c>
      <c r="D516" s="19">
        <v>476623</v>
      </c>
      <c r="E516" s="19"/>
      <c r="F516" s="19"/>
      <c r="G516" s="19"/>
      <c r="H516" s="19"/>
      <c r="I516" s="19"/>
      <c r="J516" s="19"/>
      <c r="K516" s="19"/>
      <c r="L516" s="19"/>
      <c r="M516" s="19">
        <v>1626.714299</v>
      </c>
      <c r="N516" s="70"/>
      <c r="O516" s="70"/>
      <c r="P516" s="70"/>
      <c r="Q516" s="70"/>
      <c r="R516" s="70"/>
      <c r="S516" s="70"/>
      <c r="T516" s="70"/>
      <c r="U516" s="70"/>
      <c r="V516" s="70">
        <v>26159</v>
      </c>
      <c r="W516" s="70"/>
      <c r="X516" s="70">
        <v>26159</v>
      </c>
      <c r="Y516" s="71" t="s">
        <v>6</v>
      </c>
    </row>
    <row r="517" spans="1:25" s="43" customFormat="1" ht="12" customHeight="1">
      <c r="A517">
        <v>513</v>
      </c>
      <c r="B517" s="71">
        <v>8</v>
      </c>
      <c r="C517" s="19"/>
      <c r="D517" s="19">
        <v>254757</v>
      </c>
      <c r="E517" s="19"/>
      <c r="F517" s="19"/>
      <c r="G517" s="19"/>
      <c r="H517" s="19"/>
      <c r="I517" s="19"/>
      <c r="J517" s="19"/>
      <c r="K517" s="19"/>
      <c r="L517" s="19"/>
      <c r="M517" s="19">
        <v>870</v>
      </c>
      <c r="N517" s="70"/>
      <c r="O517" s="70"/>
      <c r="P517" s="70"/>
      <c r="Q517" s="70"/>
      <c r="R517" s="70"/>
      <c r="S517" s="70"/>
      <c r="T517" s="70"/>
      <c r="U517" s="70"/>
      <c r="V517" s="70">
        <v>24685</v>
      </c>
      <c r="W517" s="70">
        <v>0</v>
      </c>
      <c r="X517" s="70">
        <v>24685</v>
      </c>
      <c r="Y517" s="71" t="s">
        <v>6</v>
      </c>
    </row>
    <row r="518" spans="1:25" s="43" customFormat="1" ht="12" customHeight="1">
      <c r="A518">
        <v>514</v>
      </c>
      <c r="B518" s="71">
        <v>8</v>
      </c>
      <c r="C518" s="19">
        <v>7</v>
      </c>
      <c r="D518" s="19">
        <v>41207</v>
      </c>
      <c r="E518" s="19"/>
      <c r="F518" s="19"/>
      <c r="G518" s="19"/>
      <c r="H518" s="19"/>
      <c r="I518" s="19"/>
      <c r="J518" s="19"/>
      <c r="K518" s="19"/>
      <c r="L518" s="19"/>
      <c r="M518" s="19">
        <v>141</v>
      </c>
      <c r="N518" s="70"/>
      <c r="O518" s="70"/>
      <c r="P518" s="70"/>
      <c r="Q518" s="70"/>
      <c r="R518" s="70"/>
      <c r="S518" s="70"/>
      <c r="T518" s="70"/>
      <c r="U518" s="70"/>
      <c r="V518" s="70">
        <v>6049</v>
      </c>
      <c r="W518" s="70"/>
      <c r="X518" s="70">
        <v>6049</v>
      </c>
      <c r="Y518" s="71" t="s">
        <v>5</v>
      </c>
    </row>
    <row r="519" spans="1:25" s="43" customFormat="1" ht="12" customHeight="1">
      <c r="A519">
        <v>515</v>
      </c>
      <c r="B519" s="71">
        <v>8</v>
      </c>
      <c r="C519" s="19">
        <v>1423</v>
      </c>
      <c r="D519" s="19">
        <v>951533</v>
      </c>
      <c r="E519" s="19"/>
      <c r="F519" s="19">
        <v>29.8</v>
      </c>
      <c r="G519" s="19"/>
      <c r="H519" s="19"/>
      <c r="I519" s="19"/>
      <c r="J519" s="19"/>
      <c r="K519" s="19"/>
      <c r="L519" s="19"/>
      <c r="M519" s="19">
        <v>3277</v>
      </c>
      <c r="N519" s="70"/>
      <c r="O519" s="70"/>
      <c r="P519" s="70"/>
      <c r="Q519" s="70"/>
      <c r="R519" s="70"/>
      <c r="S519" s="70"/>
      <c r="T519" s="70"/>
      <c r="U519" s="70"/>
      <c r="V519" s="70">
        <v>46396</v>
      </c>
      <c r="W519" s="70"/>
      <c r="X519" s="70">
        <v>46396</v>
      </c>
      <c r="Y519" s="71" t="s">
        <v>5</v>
      </c>
    </row>
    <row r="520" spans="1:25" s="43" customFormat="1" ht="12" customHeight="1">
      <c r="A520">
        <v>516</v>
      </c>
      <c r="B520" s="71">
        <v>8</v>
      </c>
      <c r="C520" s="19">
        <v>2220</v>
      </c>
      <c r="D520" s="19">
        <v>1379431</v>
      </c>
      <c r="E520" s="19"/>
      <c r="F520" s="19">
        <v>1106.0999999999999</v>
      </c>
      <c r="G520" s="19"/>
      <c r="H520" s="19"/>
      <c r="I520" s="19"/>
      <c r="J520" s="19"/>
      <c r="K520" s="19"/>
      <c r="L520" s="19"/>
      <c r="M520" s="19">
        <v>5814.0980029999992</v>
      </c>
      <c r="N520" s="70"/>
      <c r="O520" s="70"/>
      <c r="P520" s="70"/>
      <c r="Q520" s="70"/>
      <c r="R520" s="70"/>
      <c r="S520" s="70"/>
      <c r="T520" s="70"/>
      <c r="U520" s="70"/>
      <c r="V520" s="70">
        <v>61669</v>
      </c>
      <c r="W520" s="70">
        <v>10448</v>
      </c>
      <c r="X520" s="70">
        <v>72117</v>
      </c>
      <c r="Y520" s="71" t="s">
        <v>5</v>
      </c>
    </row>
    <row r="521" spans="1:25" s="43" customFormat="1" ht="15" customHeight="1">
      <c r="A521">
        <v>517</v>
      </c>
      <c r="B521" s="96">
        <v>8</v>
      </c>
      <c r="C521" s="19">
        <v>1033</v>
      </c>
      <c r="D521" s="19">
        <v>882524</v>
      </c>
      <c r="E521" s="19"/>
      <c r="F521" s="19">
        <v>51</v>
      </c>
      <c r="G521" s="19"/>
      <c r="H521" s="19"/>
      <c r="I521" s="19"/>
      <c r="J521" s="19"/>
      <c r="K521" s="19"/>
      <c r="L521" s="19"/>
      <c r="M521" s="19">
        <v>3063.054412</v>
      </c>
      <c r="N521" s="70"/>
      <c r="O521" s="70"/>
      <c r="P521" s="70"/>
      <c r="Q521" s="70"/>
      <c r="R521" s="70"/>
      <c r="S521" s="70"/>
      <c r="T521" s="70"/>
      <c r="U521" s="70"/>
      <c r="V521" s="70">
        <v>48988</v>
      </c>
      <c r="W521" s="70"/>
      <c r="X521" s="70">
        <v>48988</v>
      </c>
      <c r="Y521" s="71" t="s">
        <v>6</v>
      </c>
    </row>
    <row r="522" spans="1:25" s="43" customFormat="1" ht="12" customHeight="1">
      <c r="A522">
        <v>518</v>
      </c>
      <c r="B522" s="71">
        <v>8</v>
      </c>
      <c r="C522" s="19"/>
      <c r="D522" s="19">
        <v>170862</v>
      </c>
      <c r="E522" s="19"/>
      <c r="F522" s="19"/>
      <c r="G522" s="19"/>
      <c r="H522" s="19"/>
      <c r="I522" s="19"/>
      <c r="J522" s="19"/>
      <c r="K522" s="19"/>
      <c r="L522" s="19"/>
      <c r="M522" s="19">
        <v>583</v>
      </c>
      <c r="N522" s="70"/>
      <c r="O522" s="70"/>
      <c r="P522" s="70"/>
      <c r="Q522" s="70"/>
      <c r="R522" s="70"/>
      <c r="S522" s="70"/>
      <c r="T522" s="70"/>
      <c r="U522" s="70"/>
      <c r="V522" s="70">
        <v>9541</v>
      </c>
      <c r="W522" s="70"/>
      <c r="X522" s="70">
        <v>9541</v>
      </c>
      <c r="Y522" s="71" t="s">
        <v>7</v>
      </c>
    </row>
    <row r="523" spans="1:25" s="43" customFormat="1" ht="15" customHeight="1">
      <c r="A523">
        <v>519</v>
      </c>
      <c r="B523" s="95">
        <v>8</v>
      </c>
      <c r="C523" s="19"/>
      <c r="D523" s="19">
        <v>48453</v>
      </c>
      <c r="E523" s="19"/>
      <c r="F523" s="19"/>
      <c r="G523" s="19"/>
      <c r="H523" s="19"/>
      <c r="I523" s="19"/>
      <c r="J523" s="19"/>
      <c r="K523" s="19"/>
      <c r="L523" s="19"/>
      <c r="M523" s="19">
        <v>165</v>
      </c>
      <c r="N523" s="70"/>
      <c r="O523" s="70"/>
      <c r="P523" s="70"/>
      <c r="Q523" s="70"/>
      <c r="R523" s="70"/>
      <c r="S523" s="70"/>
      <c r="T523" s="70"/>
      <c r="U523" s="70"/>
      <c r="V523" s="70">
        <v>2845</v>
      </c>
      <c r="W523" s="70"/>
      <c r="X523" s="70">
        <v>2845</v>
      </c>
      <c r="Y523" s="71" t="s">
        <v>7</v>
      </c>
    </row>
    <row r="524" spans="1:25" s="43" customFormat="1" ht="15" customHeight="1">
      <c r="A524">
        <v>520</v>
      </c>
      <c r="B524" s="95">
        <v>8</v>
      </c>
      <c r="C524" s="19"/>
      <c r="D524" s="19">
        <v>6538</v>
      </c>
      <c r="E524" s="19"/>
      <c r="F524" s="19"/>
      <c r="G524" s="19"/>
      <c r="H524" s="19"/>
      <c r="I524" s="19"/>
      <c r="J524" s="19"/>
      <c r="K524" s="19"/>
      <c r="L524" s="19"/>
      <c r="M524" s="19">
        <v>22</v>
      </c>
      <c r="N524" s="70"/>
      <c r="O524" s="70"/>
      <c r="P524" s="70"/>
      <c r="Q524" s="70"/>
      <c r="R524" s="70"/>
      <c r="S524" s="70"/>
      <c r="T524" s="70"/>
      <c r="U524" s="70"/>
      <c r="V524" s="70">
        <v>293</v>
      </c>
      <c r="W524" s="70"/>
      <c r="X524" s="70">
        <v>293</v>
      </c>
      <c r="Y524" s="71" t="s">
        <v>7</v>
      </c>
    </row>
    <row r="525" spans="1:25" s="43" customFormat="1" ht="15" customHeight="1">
      <c r="A525">
        <v>521</v>
      </c>
      <c r="B525" s="71">
        <v>8</v>
      </c>
      <c r="C525" s="19"/>
      <c r="D525" s="19">
        <v>14421</v>
      </c>
      <c r="E525" s="19"/>
      <c r="F525" s="19"/>
      <c r="G525" s="19"/>
      <c r="H525" s="19"/>
      <c r="I525" s="19"/>
      <c r="J525" s="19"/>
      <c r="K525" s="19"/>
      <c r="L525" s="19"/>
      <c r="M525" s="19">
        <v>49</v>
      </c>
      <c r="N525" s="70"/>
      <c r="O525" s="70"/>
      <c r="P525" s="70"/>
      <c r="Q525" s="70"/>
      <c r="R525" s="70"/>
      <c r="S525" s="70"/>
      <c r="T525" s="70"/>
      <c r="U525" s="70"/>
      <c r="V525" s="70">
        <v>859</v>
      </c>
      <c r="W525" s="70"/>
      <c r="X525" s="70">
        <v>859</v>
      </c>
      <c r="Y525" s="71" t="s">
        <v>7</v>
      </c>
    </row>
    <row r="526" spans="1:25" s="43" customFormat="1" ht="15" customHeight="1">
      <c r="A526">
        <v>522</v>
      </c>
      <c r="B526" s="71">
        <v>8</v>
      </c>
      <c r="C526" s="19">
        <v>288</v>
      </c>
      <c r="D526" s="19">
        <v>211970</v>
      </c>
      <c r="E526" s="19">
        <v>2636</v>
      </c>
      <c r="F526" s="19">
        <v>1798</v>
      </c>
      <c r="G526" s="19"/>
      <c r="H526" s="19"/>
      <c r="I526" s="19"/>
      <c r="J526" s="19"/>
      <c r="K526" s="19"/>
      <c r="L526" s="19"/>
      <c r="M526" s="19">
        <v>5157</v>
      </c>
      <c r="N526" s="70"/>
      <c r="O526" s="70"/>
      <c r="P526" s="70"/>
      <c r="Q526" s="70"/>
      <c r="R526" s="70"/>
      <c r="S526" s="70"/>
      <c r="T526" s="70"/>
      <c r="U526" s="70"/>
      <c r="V526" s="70">
        <v>34995</v>
      </c>
      <c r="W526" s="70"/>
      <c r="X526" s="70">
        <v>34995</v>
      </c>
      <c r="Y526" s="71" t="s">
        <v>5</v>
      </c>
    </row>
    <row r="527" spans="1:25" s="43" customFormat="1" ht="12" customHeight="1">
      <c r="A527">
        <v>523</v>
      </c>
      <c r="B527" s="95">
        <v>8</v>
      </c>
      <c r="C527" s="19"/>
      <c r="D527" s="19">
        <v>2105417</v>
      </c>
      <c r="E527" s="19"/>
      <c r="F527" s="19"/>
      <c r="G527" s="19"/>
      <c r="H527" s="19"/>
      <c r="I527" s="19"/>
      <c r="J527" s="19"/>
      <c r="K527" s="19"/>
      <c r="L527" s="19" t="s">
        <v>120</v>
      </c>
      <c r="M527" s="19">
        <v>7186</v>
      </c>
      <c r="N527" s="70">
        <v>110135</v>
      </c>
      <c r="O527" s="70" t="s">
        <v>126</v>
      </c>
      <c r="P527" s="70" t="s">
        <v>120</v>
      </c>
      <c r="Q527" s="70"/>
      <c r="R527" s="70"/>
      <c r="S527" s="70" t="s">
        <v>120</v>
      </c>
      <c r="T527" s="70" t="s">
        <v>126</v>
      </c>
      <c r="U527" s="70"/>
      <c r="V527" s="70">
        <v>110135</v>
      </c>
      <c r="W527" s="70" t="s">
        <v>121</v>
      </c>
      <c r="X527" s="70">
        <v>110135</v>
      </c>
      <c r="Y527" s="71" t="s">
        <v>6</v>
      </c>
    </row>
    <row r="528" spans="1:25" s="43" customFormat="1" ht="12" customHeight="1">
      <c r="A528">
        <v>524</v>
      </c>
      <c r="B528" s="95">
        <v>8</v>
      </c>
      <c r="C528" s="19"/>
      <c r="D528" s="19">
        <v>275757</v>
      </c>
      <c r="E528" s="19"/>
      <c r="F528" s="19"/>
      <c r="G528" s="19"/>
      <c r="H528" s="19"/>
      <c r="I528" s="19"/>
      <c r="J528" s="19"/>
      <c r="K528" s="19"/>
      <c r="L528" s="19"/>
      <c r="M528" s="19">
        <v>941</v>
      </c>
      <c r="N528" s="70"/>
      <c r="O528" s="70"/>
      <c r="P528" s="70"/>
      <c r="Q528" s="70"/>
      <c r="R528" s="70"/>
      <c r="S528" s="70"/>
      <c r="T528" s="70"/>
      <c r="U528" s="70"/>
      <c r="V528" s="70">
        <v>19136</v>
      </c>
      <c r="W528" s="70"/>
      <c r="X528" s="70">
        <v>19136</v>
      </c>
      <c r="Y528" s="71" t="s">
        <v>5</v>
      </c>
    </row>
    <row r="529" spans="1:25" s="43" customFormat="1" ht="15" customHeight="1">
      <c r="A529">
        <v>525</v>
      </c>
      <c r="B529" s="95">
        <v>8</v>
      </c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70"/>
      <c r="O529" s="70"/>
      <c r="P529" s="70"/>
      <c r="Q529" s="70"/>
      <c r="R529" s="70"/>
      <c r="S529" s="70"/>
      <c r="T529" s="70"/>
      <c r="U529" s="70"/>
      <c r="V529" s="70">
        <v>1821</v>
      </c>
      <c r="W529" s="70"/>
      <c r="X529" s="70">
        <v>1821</v>
      </c>
      <c r="Y529" s="71" t="s">
        <v>5</v>
      </c>
    </row>
    <row r="530" spans="1:25" s="43" customFormat="1" ht="15" customHeight="1">
      <c r="A530">
        <v>526</v>
      </c>
      <c r="B530" s="95">
        <v>8</v>
      </c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>
        <v>0</v>
      </c>
      <c r="Y530" s="71" t="s">
        <v>5</v>
      </c>
    </row>
    <row r="531" spans="1:25" s="43" customFormat="1" ht="15" customHeight="1">
      <c r="A531">
        <v>527</v>
      </c>
      <c r="B531" s="71">
        <v>8</v>
      </c>
      <c r="C531" s="19">
        <v>1280</v>
      </c>
      <c r="D531" s="19">
        <v>433901</v>
      </c>
      <c r="E531" s="19"/>
      <c r="F531" s="19"/>
      <c r="G531" s="19"/>
      <c r="H531" s="19"/>
      <c r="I531" s="19"/>
      <c r="J531" s="19"/>
      <c r="K531" s="19"/>
      <c r="L531" s="19"/>
      <c r="M531" s="19">
        <v>1481</v>
      </c>
      <c r="N531" s="70"/>
      <c r="O531" s="70"/>
      <c r="P531" s="70"/>
      <c r="Q531" s="70"/>
      <c r="R531" s="70"/>
      <c r="S531" s="70"/>
      <c r="T531" s="70"/>
      <c r="U531" s="70"/>
      <c r="V531" s="70">
        <v>27967</v>
      </c>
      <c r="W531" s="70"/>
      <c r="X531" s="70">
        <v>27967</v>
      </c>
      <c r="Y531" s="71" t="s">
        <v>5</v>
      </c>
    </row>
    <row r="532" spans="1:25" s="43" customFormat="1">
      <c r="A532">
        <v>528</v>
      </c>
      <c r="B532" s="95">
        <v>8</v>
      </c>
      <c r="C532" s="19"/>
      <c r="D532" s="19">
        <v>796287</v>
      </c>
      <c r="E532" s="19"/>
      <c r="F532" s="19">
        <v>-241</v>
      </c>
      <c r="G532" s="19"/>
      <c r="H532" s="19"/>
      <c r="I532" s="19"/>
      <c r="J532" s="19"/>
      <c r="K532" s="19"/>
      <c r="L532" s="19"/>
      <c r="M532" s="19">
        <v>2476.0427241800003</v>
      </c>
      <c r="N532" s="70"/>
      <c r="O532" s="70"/>
      <c r="P532" s="70"/>
      <c r="Q532" s="70"/>
      <c r="R532" s="70"/>
      <c r="S532" s="70"/>
      <c r="T532" s="70"/>
      <c r="U532" s="70"/>
      <c r="V532" s="70">
        <v>43170</v>
      </c>
      <c r="W532" s="70"/>
      <c r="X532" s="70">
        <v>43170</v>
      </c>
      <c r="Y532" s="71" t="s">
        <v>5</v>
      </c>
    </row>
    <row r="533" spans="1:25" s="43" customFormat="1" ht="12" customHeight="1">
      <c r="A533">
        <v>529</v>
      </c>
      <c r="B533" s="95">
        <v>8</v>
      </c>
      <c r="C533" s="19"/>
      <c r="D533" s="19">
        <v>97048</v>
      </c>
      <c r="E533" s="19"/>
      <c r="F533" s="19"/>
      <c r="G533" s="19"/>
      <c r="H533" s="19"/>
      <c r="I533" s="19"/>
      <c r="J533" s="19"/>
      <c r="K533" s="19"/>
      <c r="L533" s="19"/>
      <c r="M533" s="19">
        <v>331.22482399999996</v>
      </c>
      <c r="N533" s="70"/>
      <c r="O533" s="70"/>
      <c r="P533" s="70"/>
      <c r="Q533" s="70"/>
      <c r="R533" s="70"/>
      <c r="S533" s="70"/>
      <c r="T533" s="70"/>
      <c r="U533" s="70"/>
      <c r="V533" s="70">
        <v>6762</v>
      </c>
      <c r="W533" s="70"/>
      <c r="X533" s="70">
        <v>6762</v>
      </c>
      <c r="Y533" s="71" t="s">
        <v>5</v>
      </c>
    </row>
    <row r="534" spans="1:25" s="43" customFormat="1">
      <c r="A534">
        <v>530</v>
      </c>
      <c r="B534" s="95">
        <v>8</v>
      </c>
      <c r="C534" s="19">
        <v>3</v>
      </c>
      <c r="D534" s="19">
        <v>3281</v>
      </c>
      <c r="E534" s="19"/>
      <c r="F534" s="19"/>
      <c r="G534" s="19"/>
      <c r="H534" s="19"/>
      <c r="I534" s="19"/>
      <c r="J534" s="19"/>
      <c r="K534" s="19"/>
      <c r="L534" s="19"/>
      <c r="M534" s="19">
        <v>11.198053</v>
      </c>
      <c r="N534" s="70"/>
      <c r="O534" s="70"/>
      <c r="P534" s="70"/>
      <c r="Q534" s="70"/>
      <c r="R534" s="70"/>
      <c r="S534" s="70"/>
      <c r="T534" s="70"/>
      <c r="U534" s="70"/>
      <c r="V534" s="70">
        <v>248</v>
      </c>
      <c r="W534" s="70"/>
      <c r="X534" s="70">
        <v>248</v>
      </c>
      <c r="Y534" s="71" t="s">
        <v>5</v>
      </c>
    </row>
    <row r="535" spans="1:25" s="43" customFormat="1">
      <c r="A535">
        <v>531</v>
      </c>
      <c r="B535" s="95">
        <v>8</v>
      </c>
      <c r="C535" s="19">
        <v>3.4</v>
      </c>
      <c r="D535" s="19">
        <v>15832</v>
      </c>
      <c r="E535" s="19"/>
      <c r="F535" s="19"/>
      <c r="G535" s="19"/>
      <c r="H535" s="19"/>
      <c r="I535" s="19"/>
      <c r="J535" s="19"/>
      <c r="K535" s="19"/>
      <c r="L535" s="19"/>
      <c r="M535" s="19">
        <v>54.034616</v>
      </c>
      <c r="N535" s="70"/>
      <c r="O535" s="70"/>
      <c r="P535" s="70"/>
      <c r="Q535" s="70"/>
      <c r="R535" s="70"/>
      <c r="S535" s="70"/>
      <c r="T535" s="70"/>
      <c r="U535" s="70"/>
      <c r="V535" s="70">
        <v>1534</v>
      </c>
      <c r="W535" s="70"/>
      <c r="X535" s="70">
        <v>1534</v>
      </c>
      <c r="Y535" s="71" t="s">
        <v>5</v>
      </c>
    </row>
    <row r="536" spans="1:25" s="43" customFormat="1" ht="12" customHeight="1">
      <c r="A536">
        <v>532</v>
      </c>
      <c r="B536" s="95">
        <v>8</v>
      </c>
      <c r="C536" s="19">
        <v>1.1000000000000001</v>
      </c>
      <c r="D536" s="19">
        <v>4718</v>
      </c>
      <c r="E536" s="19"/>
      <c r="F536" s="19"/>
      <c r="G536" s="19"/>
      <c r="H536" s="19"/>
      <c r="I536" s="19"/>
      <c r="J536" s="19"/>
      <c r="K536" s="19"/>
      <c r="L536" s="19"/>
      <c r="M536" s="19">
        <v>16.102533999999999</v>
      </c>
      <c r="N536" s="70"/>
      <c r="O536" s="70"/>
      <c r="P536" s="70"/>
      <c r="Q536" s="70"/>
      <c r="R536" s="70"/>
      <c r="S536" s="70"/>
      <c r="T536" s="70"/>
      <c r="U536" s="70"/>
      <c r="V536" s="70">
        <v>464</v>
      </c>
      <c r="W536" s="70"/>
      <c r="X536" s="70">
        <v>464</v>
      </c>
      <c r="Y536" s="71" t="s">
        <v>5</v>
      </c>
    </row>
    <row r="537" spans="1:25" s="43" customFormat="1">
      <c r="A537">
        <v>533</v>
      </c>
      <c r="B537" s="95">
        <v>8</v>
      </c>
      <c r="C537" s="19"/>
      <c r="D537" s="19">
        <v>9356</v>
      </c>
      <c r="E537" s="19"/>
      <c r="F537" s="19"/>
      <c r="G537" s="19"/>
      <c r="H537" s="19"/>
      <c r="I537" s="19"/>
      <c r="J537" s="19"/>
      <c r="K537" s="19"/>
      <c r="L537" s="19"/>
      <c r="M537" s="19">
        <v>31.932027999999999</v>
      </c>
      <c r="N537" s="70">
        <v>818</v>
      </c>
      <c r="O537" s="70"/>
      <c r="P537" s="70">
        <v>0</v>
      </c>
      <c r="Q537" s="70"/>
      <c r="R537" s="70"/>
      <c r="S537" s="70"/>
      <c r="T537" s="70"/>
      <c r="U537" s="70"/>
      <c r="V537" s="70">
        <v>818</v>
      </c>
      <c r="W537" s="70"/>
      <c r="X537" s="70">
        <v>818</v>
      </c>
      <c r="Y537" s="71" t="s">
        <v>5</v>
      </c>
    </row>
    <row r="538" spans="1:25" s="43" customFormat="1" ht="12" customHeight="1">
      <c r="A538">
        <v>534</v>
      </c>
      <c r="B538" s="95">
        <v>8</v>
      </c>
      <c r="C538" s="19">
        <v>2450.5</v>
      </c>
      <c r="D538" s="19">
        <v>3131949</v>
      </c>
      <c r="E538" s="19">
        <v>2596</v>
      </c>
      <c r="F538" s="19"/>
      <c r="G538" s="19"/>
      <c r="H538" s="19"/>
      <c r="I538" s="19"/>
      <c r="J538" s="19"/>
      <c r="K538" s="19"/>
      <c r="L538" s="19"/>
      <c r="M538" s="19">
        <v>13285.341936999999</v>
      </c>
      <c r="N538" s="70"/>
      <c r="O538" s="70"/>
      <c r="P538" s="70"/>
      <c r="Q538" s="70"/>
      <c r="R538" s="70"/>
      <c r="S538" s="70"/>
      <c r="T538" s="70"/>
      <c r="U538" s="70"/>
      <c r="V538" s="70">
        <v>178065</v>
      </c>
      <c r="W538" s="70"/>
      <c r="X538" s="70">
        <v>178065</v>
      </c>
      <c r="Y538" s="71" t="s">
        <v>5</v>
      </c>
    </row>
    <row r="539" spans="1:25" s="43" customFormat="1" ht="12" customHeight="1">
      <c r="A539">
        <v>535</v>
      </c>
      <c r="B539" s="95">
        <v>8</v>
      </c>
      <c r="C539" s="19"/>
      <c r="D539" s="19">
        <v>1093051</v>
      </c>
      <c r="E539" s="19"/>
      <c r="F539" s="19"/>
      <c r="G539" s="19"/>
      <c r="H539" s="19"/>
      <c r="I539" s="19"/>
      <c r="J539" s="19"/>
      <c r="K539" s="19"/>
      <c r="L539" s="19"/>
      <c r="M539" s="19">
        <v>3729</v>
      </c>
      <c r="N539" s="70"/>
      <c r="O539" s="70"/>
      <c r="P539" s="70"/>
      <c r="Q539" s="70"/>
      <c r="R539" s="70"/>
      <c r="S539" s="70"/>
      <c r="T539" s="70"/>
      <c r="U539" s="70"/>
      <c r="V539" s="70">
        <v>44649</v>
      </c>
      <c r="W539" s="70"/>
      <c r="X539" s="70">
        <v>44649</v>
      </c>
      <c r="Y539" s="71" t="s">
        <v>127</v>
      </c>
    </row>
    <row r="540" spans="1:25" s="43" customFormat="1">
      <c r="A540">
        <v>536</v>
      </c>
      <c r="B540" s="95">
        <v>8</v>
      </c>
      <c r="C540" s="19"/>
      <c r="D540" s="19">
        <v>258320</v>
      </c>
      <c r="E540" s="19"/>
      <c r="F540" s="19"/>
      <c r="G540" s="19"/>
      <c r="H540" s="19"/>
      <c r="I540" s="19"/>
      <c r="J540" s="19"/>
      <c r="K540" s="19"/>
      <c r="L540" s="19"/>
      <c r="M540" s="19">
        <v>881</v>
      </c>
      <c r="N540" s="70"/>
      <c r="O540" s="70"/>
      <c r="P540" s="70"/>
      <c r="Q540" s="70"/>
      <c r="R540" s="70"/>
      <c r="S540" s="70"/>
      <c r="T540" s="70"/>
      <c r="U540" s="70"/>
      <c r="V540" s="70">
        <v>10552</v>
      </c>
      <c r="W540" s="70"/>
      <c r="X540" s="70">
        <v>10552</v>
      </c>
      <c r="Y540" s="71" t="s">
        <v>127</v>
      </c>
    </row>
    <row r="541" spans="1:25" s="43" customFormat="1" ht="12" customHeight="1">
      <c r="A541">
        <v>537</v>
      </c>
      <c r="B541" s="95">
        <v>8</v>
      </c>
      <c r="C541" s="19"/>
      <c r="D541" s="19">
        <v>100350</v>
      </c>
      <c r="E541" s="19"/>
      <c r="F541" s="19"/>
      <c r="G541" s="19"/>
      <c r="H541" s="19"/>
      <c r="I541" s="19"/>
      <c r="J541" s="19"/>
      <c r="K541" s="19"/>
      <c r="L541" s="19"/>
      <c r="M541" s="19">
        <v>342.49455</v>
      </c>
      <c r="N541" s="70">
        <v>18222</v>
      </c>
      <c r="O541" s="70"/>
      <c r="P541" s="70"/>
      <c r="Q541" s="70"/>
      <c r="R541" s="70"/>
      <c r="S541" s="70"/>
      <c r="T541" s="70"/>
      <c r="U541" s="70"/>
      <c r="V541" s="70">
        <v>18222</v>
      </c>
      <c r="W541" s="70"/>
      <c r="X541" s="70">
        <v>18222</v>
      </c>
      <c r="Y541" s="71" t="s">
        <v>6</v>
      </c>
    </row>
    <row r="542" spans="1:25" s="43" customFormat="1">
      <c r="A542">
        <v>538</v>
      </c>
      <c r="B542" s="95">
        <v>8</v>
      </c>
      <c r="C542" s="19"/>
      <c r="D542" s="19">
        <v>308553</v>
      </c>
      <c r="E542" s="19"/>
      <c r="F542" s="19">
        <v>0</v>
      </c>
      <c r="G542" s="19"/>
      <c r="H542" s="19"/>
      <c r="I542" s="19"/>
      <c r="J542" s="19"/>
      <c r="K542" s="19"/>
      <c r="L542" s="19"/>
      <c r="M542" s="19">
        <v>1053</v>
      </c>
      <c r="N542" s="70"/>
      <c r="O542" s="70"/>
      <c r="P542" s="70"/>
      <c r="Q542" s="70"/>
      <c r="R542" s="70"/>
      <c r="S542" s="70"/>
      <c r="T542" s="70"/>
      <c r="U542" s="70"/>
      <c r="V542" s="70">
        <v>26307</v>
      </c>
      <c r="W542" s="70"/>
      <c r="X542" s="70">
        <v>26307</v>
      </c>
      <c r="Y542" s="71" t="s">
        <v>6</v>
      </c>
    </row>
    <row r="543" spans="1:25" s="43" customFormat="1" ht="15" customHeight="1">
      <c r="A543">
        <v>539</v>
      </c>
      <c r="B543" s="95">
        <v>8</v>
      </c>
      <c r="C543" s="19"/>
      <c r="D543" s="19">
        <v>191208</v>
      </c>
      <c r="E543" s="19"/>
      <c r="F543" s="19"/>
      <c r="G543" s="19"/>
      <c r="H543" s="19"/>
      <c r="I543" s="19"/>
      <c r="J543" s="19"/>
      <c r="K543" s="19"/>
      <c r="L543" s="19"/>
      <c r="M543" s="19">
        <v>652.59290399999998</v>
      </c>
      <c r="N543" s="70"/>
      <c r="O543" s="70"/>
      <c r="P543" s="70"/>
      <c r="Q543" s="70"/>
      <c r="R543" s="70"/>
      <c r="S543" s="70"/>
      <c r="T543" s="70"/>
      <c r="U543" s="70"/>
      <c r="V543" s="70">
        <v>8823</v>
      </c>
      <c r="W543" s="70"/>
      <c r="X543" s="70">
        <v>8823</v>
      </c>
      <c r="Y543" s="71" t="s">
        <v>5</v>
      </c>
    </row>
    <row r="544" spans="1:25" s="43" customFormat="1" ht="15" customHeight="1">
      <c r="A544">
        <v>540</v>
      </c>
      <c r="B544" s="95">
        <v>8</v>
      </c>
      <c r="C544" s="19"/>
      <c r="D544" s="19">
        <v>25776</v>
      </c>
      <c r="E544" s="19"/>
      <c r="F544" s="19">
        <v>327</v>
      </c>
      <c r="G544" s="19"/>
      <c r="H544" s="19"/>
      <c r="I544" s="19"/>
      <c r="J544" s="19"/>
      <c r="K544" s="19"/>
      <c r="L544" s="19"/>
      <c r="M544" s="19">
        <v>415</v>
      </c>
      <c r="N544" s="70">
        <v>2400</v>
      </c>
      <c r="O544" s="70"/>
      <c r="P544" s="70">
        <v>3141</v>
      </c>
      <c r="Q544" s="70"/>
      <c r="R544" s="70"/>
      <c r="S544" s="70"/>
      <c r="T544" s="70"/>
      <c r="U544" s="70"/>
      <c r="V544" s="70">
        <v>5540</v>
      </c>
      <c r="W544" s="70"/>
      <c r="X544" s="70">
        <v>5540</v>
      </c>
      <c r="Y544" s="71" t="s">
        <v>8</v>
      </c>
    </row>
    <row r="545" spans="1:25" s="43" customFormat="1" ht="15" customHeight="1">
      <c r="A545">
        <v>541</v>
      </c>
      <c r="B545" s="95">
        <v>8</v>
      </c>
      <c r="C545" s="19"/>
      <c r="D545" s="19">
        <v>58110</v>
      </c>
      <c r="E545" s="19"/>
      <c r="F545" s="19"/>
      <c r="G545" s="19"/>
      <c r="H545" s="19"/>
      <c r="I545" s="19"/>
      <c r="J545" s="19"/>
      <c r="K545" s="19"/>
      <c r="L545" s="19"/>
      <c r="M545" s="19">
        <v>198</v>
      </c>
      <c r="N545" s="70"/>
      <c r="O545" s="70"/>
      <c r="P545" s="70"/>
      <c r="Q545" s="70"/>
      <c r="R545" s="70"/>
      <c r="S545" s="70"/>
      <c r="T545" s="70"/>
      <c r="U545" s="70"/>
      <c r="V545" s="70">
        <v>6406</v>
      </c>
      <c r="W545" s="70"/>
      <c r="X545" s="70">
        <v>6406</v>
      </c>
      <c r="Y545" s="71" t="s">
        <v>5</v>
      </c>
    </row>
    <row r="546" spans="1:25" s="43" customFormat="1">
      <c r="A546">
        <v>542</v>
      </c>
      <c r="B546" s="71">
        <v>8</v>
      </c>
      <c r="C546" s="19"/>
      <c r="D546" s="19">
        <v>379740</v>
      </c>
      <c r="E546" s="19"/>
      <c r="F546" s="19">
        <v>4715</v>
      </c>
      <c r="G546" s="19"/>
      <c r="H546" s="19"/>
      <c r="I546" s="19"/>
      <c r="J546" s="19"/>
      <c r="K546" s="19"/>
      <c r="L546" s="19"/>
      <c r="M546" s="19">
        <v>6011</v>
      </c>
      <c r="N546" s="70"/>
      <c r="O546" s="70"/>
      <c r="P546" s="70"/>
      <c r="Q546" s="70"/>
      <c r="R546" s="70"/>
      <c r="S546" s="70"/>
      <c r="T546" s="70"/>
      <c r="U546" s="70"/>
      <c r="V546" s="70">
        <v>54315</v>
      </c>
      <c r="W546" s="70"/>
      <c r="X546" s="70">
        <v>54315</v>
      </c>
      <c r="Y546" s="71" t="s">
        <v>5</v>
      </c>
    </row>
    <row r="547" spans="1:25" s="43" customFormat="1" ht="12" customHeight="1">
      <c r="A547">
        <v>543</v>
      </c>
      <c r="B547" s="95">
        <v>8</v>
      </c>
      <c r="C547" s="19">
        <v>126</v>
      </c>
      <c r="D547" s="19">
        <v>108033</v>
      </c>
      <c r="E547" s="19"/>
      <c r="F547" s="19"/>
      <c r="G547" s="19"/>
      <c r="H547" s="19"/>
      <c r="I547" s="19"/>
      <c r="J547" s="19"/>
      <c r="K547" s="19"/>
      <c r="L547" s="19"/>
      <c r="M547" s="19">
        <v>369</v>
      </c>
      <c r="N547" s="70"/>
      <c r="O547" s="70"/>
      <c r="P547" s="70"/>
      <c r="Q547" s="70"/>
      <c r="R547" s="70"/>
      <c r="S547" s="70"/>
      <c r="T547" s="70"/>
      <c r="U547" s="70"/>
      <c r="V547" s="70">
        <v>4094</v>
      </c>
      <c r="W547" s="70"/>
      <c r="X547" s="70">
        <v>4094</v>
      </c>
      <c r="Y547" s="71" t="s">
        <v>8</v>
      </c>
    </row>
    <row r="548" spans="1:25" s="43" customFormat="1" ht="12" customHeight="1">
      <c r="A548">
        <v>544</v>
      </c>
      <c r="B548" s="95">
        <v>8</v>
      </c>
      <c r="C548" s="19">
        <v>1603</v>
      </c>
      <c r="D548" s="19">
        <v>1123204</v>
      </c>
      <c r="E548" s="19">
        <v>0</v>
      </c>
      <c r="F548" s="19"/>
      <c r="G548" s="19"/>
      <c r="H548" s="19"/>
      <c r="I548" s="19"/>
      <c r="J548" s="19"/>
      <c r="K548" s="19"/>
      <c r="L548" s="19"/>
      <c r="M548" s="19">
        <v>3833</v>
      </c>
      <c r="N548" s="70"/>
      <c r="O548" s="70"/>
      <c r="P548" s="70"/>
      <c r="Q548" s="70"/>
      <c r="R548" s="70"/>
      <c r="S548" s="70"/>
      <c r="T548" s="70"/>
      <c r="U548" s="70"/>
      <c r="V548" s="70">
        <v>57785</v>
      </c>
      <c r="W548" s="70"/>
      <c r="X548" s="70">
        <v>57785</v>
      </c>
      <c r="Y548" s="71" t="s">
        <v>5</v>
      </c>
    </row>
    <row r="549" spans="1:25" s="43" customFormat="1" ht="12" customHeight="1">
      <c r="A549">
        <v>545</v>
      </c>
      <c r="B549" s="95">
        <v>8</v>
      </c>
      <c r="C549" s="19">
        <v>0</v>
      </c>
      <c r="D549" s="19">
        <v>217672</v>
      </c>
      <c r="E549" s="19"/>
      <c r="F549" s="19">
        <v>-13</v>
      </c>
      <c r="G549" s="19"/>
      <c r="H549" s="19"/>
      <c r="I549" s="19"/>
      <c r="J549" s="19"/>
      <c r="K549" s="19"/>
      <c r="L549" s="19"/>
      <c r="M549" s="19">
        <v>730</v>
      </c>
      <c r="N549" s="70"/>
      <c r="O549" s="70"/>
      <c r="P549" s="70"/>
      <c r="Q549" s="70"/>
      <c r="R549" s="70"/>
      <c r="S549" s="70"/>
      <c r="T549" s="70"/>
      <c r="U549" s="70"/>
      <c r="V549" s="70">
        <v>16240</v>
      </c>
      <c r="W549" s="70"/>
      <c r="X549" s="70">
        <v>16240</v>
      </c>
      <c r="Y549" s="71" t="s">
        <v>5</v>
      </c>
    </row>
    <row r="550" spans="1:25" s="43" customFormat="1" ht="12" customHeight="1">
      <c r="A550">
        <v>546</v>
      </c>
      <c r="B550" s="95">
        <v>8</v>
      </c>
      <c r="C550" s="19"/>
      <c r="D550" s="19">
        <v>27070</v>
      </c>
      <c r="E550" s="19"/>
      <c r="F550" s="19"/>
      <c r="G550" s="19"/>
      <c r="H550" s="19"/>
      <c r="I550" s="19"/>
      <c r="J550" s="19"/>
      <c r="K550" s="19"/>
      <c r="L550" s="19"/>
      <c r="M550" s="19">
        <v>92</v>
      </c>
      <c r="N550" s="70">
        <v>2594</v>
      </c>
      <c r="O550" s="70"/>
      <c r="P550" s="70"/>
      <c r="Q550" s="70"/>
      <c r="R550" s="70"/>
      <c r="S550" s="70"/>
      <c r="T550" s="70"/>
      <c r="U550" s="70"/>
      <c r="V550" s="70">
        <v>2594</v>
      </c>
      <c r="W550" s="70"/>
      <c r="X550" s="70">
        <v>2594</v>
      </c>
      <c r="Y550" s="71" t="s">
        <v>5</v>
      </c>
    </row>
    <row r="551" spans="1:25" s="43" customFormat="1">
      <c r="A551">
        <v>547</v>
      </c>
      <c r="B551" s="95">
        <v>8</v>
      </c>
      <c r="C551" s="19"/>
      <c r="D551" s="19">
        <v>330972</v>
      </c>
      <c r="E551" s="19"/>
      <c r="F551" s="19"/>
      <c r="G551" s="19"/>
      <c r="H551" s="19"/>
      <c r="I551" s="19"/>
      <c r="J551" s="19"/>
      <c r="K551" s="19"/>
      <c r="L551" s="19"/>
      <c r="M551" s="19">
        <v>1130</v>
      </c>
      <c r="N551" s="70">
        <v>8881</v>
      </c>
      <c r="O551" s="70"/>
      <c r="P551" s="70"/>
      <c r="Q551" s="70"/>
      <c r="R551" s="70"/>
      <c r="S551" s="70"/>
      <c r="T551" s="70"/>
      <c r="U551" s="70"/>
      <c r="V551" s="70">
        <v>8881</v>
      </c>
      <c r="W551" s="70"/>
      <c r="X551" s="70">
        <v>8881</v>
      </c>
      <c r="Y551" s="71" t="s">
        <v>6</v>
      </c>
    </row>
    <row r="552" spans="1:25" s="49" customFormat="1" ht="12" customHeight="1">
      <c r="A552">
        <v>548</v>
      </c>
      <c r="B552" s="95">
        <v>8</v>
      </c>
      <c r="C552" s="19">
        <v>257</v>
      </c>
      <c r="D552" s="19">
        <v>74121</v>
      </c>
      <c r="E552" s="19"/>
      <c r="F552" s="19">
        <v>0</v>
      </c>
      <c r="G552" s="19"/>
      <c r="H552" s="19"/>
      <c r="I552" s="19"/>
      <c r="J552" s="19"/>
      <c r="K552" s="19"/>
      <c r="L552" s="19"/>
      <c r="M552" s="19">
        <v>253</v>
      </c>
      <c r="N552" s="70"/>
      <c r="O552" s="70"/>
      <c r="P552" s="70"/>
      <c r="Q552" s="70"/>
      <c r="R552" s="70"/>
      <c r="S552" s="70"/>
      <c r="T552" s="70"/>
      <c r="U552" s="70"/>
      <c r="V552" s="70">
        <v>7419</v>
      </c>
      <c r="W552" s="70"/>
      <c r="X552" s="70">
        <v>7419</v>
      </c>
      <c r="Y552" s="71" t="s">
        <v>8</v>
      </c>
    </row>
    <row r="553" spans="1:25" s="49" customFormat="1" ht="12" customHeight="1">
      <c r="A553">
        <v>549</v>
      </c>
      <c r="B553" s="95">
        <v>8</v>
      </c>
      <c r="C553" s="19"/>
      <c r="D553" s="19">
        <v>6417</v>
      </c>
      <c r="E553" s="19"/>
      <c r="F553" s="19">
        <v>702</v>
      </c>
      <c r="G553" s="19"/>
      <c r="H553" s="19"/>
      <c r="I553" s="19"/>
      <c r="J553" s="19"/>
      <c r="K553" s="19"/>
      <c r="L553" s="19"/>
      <c r="M553" s="19">
        <v>22</v>
      </c>
      <c r="N553" s="70">
        <v>334</v>
      </c>
      <c r="O553" s="70"/>
      <c r="P553" s="70"/>
      <c r="Q553" s="70"/>
      <c r="R553" s="70"/>
      <c r="S553" s="70"/>
      <c r="T553" s="70"/>
      <c r="U553" s="70"/>
      <c r="V553" s="70"/>
      <c r="W553" s="70"/>
      <c r="X553" s="70">
        <v>334</v>
      </c>
      <c r="Y553" s="71" t="s">
        <v>5</v>
      </c>
    </row>
    <row r="554" spans="1:25" s="49" customFormat="1" ht="15" customHeight="1">
      <c r="A554">
        <v>550</v>
      </c>
      <c r="B554" s="95">
        <v>8</v>
      </c>
      <c r="C554" s="19">
        <v>672</v>
      </c>
      <c r="D554" s="19">
        <v>392438</v>
      </c>
      <c r="E554" s="19">
        <v>0</v>
      </c>
      <c r="F554" s="19">
        <v>0</v>
      </c>
      <c r="G554" s="19"/>
      <c r="H554" s="19"/>
      <c r="I554" s="19"/>
      <c r="J554" s="19"/>
      <c r="K554" s="19"/>
      <c r="L554" s="19"/>
      <c r="M554" s="19">
        <v>1343</v>
      </c>
      <c r="N554" s="70"/>
      <c r="O554" s="70"/>
      <c r="P554" s="70"/>
      <c r="Q554" s="70"/>
      <c r="R554" s="70"/>
      <c r="S554" s="70"/>
      <c r="T554" s="70"/>
      <c r="U554" s="70"/>
      <c r="V554" s="70">
        <v>24834</v>
      </c>
      <c r="W554" s="70">
        <v>0</v>
      </c>
      <c r="X554" s="70">
        <v>24834</v>
      </c>
      <c r="Y554" s="71" t="s">
        <v>8</v>
      </c>
    </row>
    <row r="555" spans="1:25" s="5" customFormat="1" ht="15" customHeight="1">
      <c r="A555">
        <v>551</v>
      </c>
      <c r="B555" s="95">
        <v>8</v>
      </c>
      <c r="C555" s="19"/>
      <c r="D555" s="19">
        <v>14672</v>
      </c>
      <c r="E555" s="19"/>
      <c r="F555" s="19">
        <v>0</v>
      </c>
      <c r="G555" s="19"/>
      <c r="H555" s="19"/>
      <c r="I555" s="19">
        <v>0</v>
      </c>
      <c r="J555" s="19"/>
      <c r="K555" s="19"/>
      <c r="L555" s="19"/>
      <c r="M555" s="19">
        <v>50.075536</v>
      </c>
      <c r="N555" s="70"/>
      <c r="O555" s="70"/>
      <c r="P555" s="70"/>
      <c r="Q555" s="70"/>
      <c r="R555" s="70"/>
      <c r="S555" s="70"/>
      <c r="T555" s="70"/>
      <c r="U555" s="70"/>
      <c r="V555" s="70">
        <v>1231</v>
      </c>
      <c r="W555" s="70"/>
      <c r="X555" s="70">
        <v>1231</v>
      </c>
      <c r="Y555" s="71" t="s">
        <v>5</v>
      </c>
    </row>
    <row r="556" spans="1:25" s="5" customFormat="1" ht="15" customHeight="1">
      <c r="A556">
        <v>552</v>
      </c>
      <c r="B556" s="95">
        <v>8</v>
      </c>
      <c r="C556" s="19">
        <v>1201</v>
      </c>
      <c r="D556" s="19">
        <v>733174</v>
      </c>
      <c r="E556" s="19">
        <v>0</v>
      </c>
      <c r="F556" s="19">
        <v>0</v>
      </c>
      <c r="G556" s="19"/>
      <c r="H556" s="19"/>
      <c r="I556" s="19"/>
      <c r="J556" s="19"/>
      <c r="K556" s="19"/>
      <c r="L556" s="19"/>
      <c r="M556" s="19">
        <v>2502</v>
      </c>
      <c r="N556" s="70">
        <v>40291</v>
      </c>
      <c r="O556" s="70">
        <v>4386</v>
      </c>
      <c r="P556" s="70"/>
      <c r="Q556" s="70"/>
      <c r="R556" s="70"/>
      <c r="S556" s="70"/>
      <c r="T556" s="70"/>
      <c r="U556" s="70"/>
      <c r="V556" s="70">
        <v>44677</v>
      </c>
      <c r="W556" s="70">
        <v>0</v>
      </c>
      <c r="X556" s="70">
        <v>44677</v>
      </c>
      <c r="Y556" s="71" t="s">
        <v>6</v>
      </c>
    </row>
    <row r="557" spans="1:25" s="49" customFormat="1" ht="12" customHeight="1">
      <c r="A557">
        <v>553</v>
      </c>
      <c r="B557" s="95">
        <v>9</v>
      </c>
      <c r="C557" s="19">
        <v>459</v>
      </c>
      <c r="D557" s="19">
        <v>502834</v>
      </c>
      <c r="E557" s="19"/>
      <c r="F557" s="19">
        <v>0</v>
      </c>
      <c r="G557" s="19"/>
      <c r="H557" s="19"/>
      <c r="I557" s="19">
        <v>0</v>
      </c>
      <c r="J557" s="19"/>
      <c r="K557" s="19"/>
      <c r="L557" s="19">
        <v>0</v>
      </c>
      <c r="M557" s="19">
        <v>1505</v>
      </c>
      <c r="N557" s="70"/>
      <c r="O557" s="70"/>
      <c r="P557" s="70"/>
      <c r="Q557" s="70"/>
      <c r="R557" s="70"/>
      <c r="S557" s="70"/>
      <c r="T557" s="70"/>
      <c r="U557" s="70"/>
      <c r="V557" s="70">
        <v>33734</v>
      </c>
      <c r="W557" s="70"/>
      <c r="X557" s="70">
        <v>33734</v>
      </c>
      <c r="Y557" s="71" t="s">
        <v>5</v>
      </c>
    </row>
    <row r="558" spans="1:25" s="49" customFormat="1" ht="12" customHeight="1">
      <c r="A558">
        <v>554</v>
      </c>
      <c r="B558" s="95">
        <v>9</v>
      </c>
      <c r="C558" s="19"/>
      <c r="D558" s="19">
        <v>6148</v>
      </c>
      <c r="E558" s="19"/>
      <c r="F558" s="19"/>
      <c r="G558" s="19"/>
      <c r="H558" s="19"/>
      <c r="I558" s="19"/>
      <c r="J558" s="19"/>
      <c r="K558" s="19"/>
      <c r="L558" s="19"/>
      <c r="M558" s="19">
        <v>21</v>
      </c>
      <c r="N558" s="70"/>
      <c r="O558" s="70"/>
      <c r="P558" s="70"/>
      <c r="Q558" s="70"/>
      <c r="R558" s="70"/>
      <c r="S558" s="70"/>
      <c r="T558" s="70"/>
      <c r="U558" s="70"/>
      <c r="V558" s="70">
        <v>727</v>
      </c>
      <c r="W558" s="70"/>
      <c r="X558" s="70">
        <v>727</v>
      </c>
      <c r="Y558" s="71" t="s">
        <v>5</v>
      </c>
    </row>
    <row r="559" spans="1:25" s="5" customFormat="1" ht="15" customHeight="1">
      <c r="A559">
        <v>555</v>
      </c>
      <c r="B559" s="95">
        <v>10</v>
      </c>
      <c r="C559" s="19">
        <v>1392</v>
      </c>
      <c r="D559" s="19">
        <v>967750</v>
      </c>
      <c r="E559" s="19"/>
      <c r="F559" s="19">
        <v>-6911</v>
      </c>
      <c r="G559" s="19"/>
      <c r="H559" s="19"/>
      <c r="I559" s="19"/>
      <c r="J559" s="19"/>
      <c r="K559" s="19"/>
      <c r="L559" s="19"/>
      <c r="M559" s="19">
        <v>4558</v>
      </c>
      <c r="N559" s="70">
        <v>112665</v>
      </c>
      <c r="O559" s="70">
        <v>3489</v>
      </c>
      <c r="P559" s="70">
        <v>-38011</v>
      </c>
      <c r="Q559" s="70"/>
      <c r="R559" s="70"/>
      <c r="S559" s="70"/>
      <c r="T559" s="70"/>
      <c r="U559" s="70"/>
      <c r="V559" s="70">
        <v>78143</v>
      </c>
      <c r="W559" s="70"/>
      <c r="X559" s="70">
        <v>78143</v>
      </c>
      <c r="Y559" s="71" t="s">
        <v>5</v>
      </c>
    </row>
    <row r="560" spans="1:25" s="5" customFormat="1" ht="15" customHeight="1">
      <c r="A560">
        <v>556</v>
      </c>
      <c r="B560" s="95">
        <v>10</v>
      </c>
      <c r="C560" s="19">
        <v>4259</v>
      </c>
      <c r="D560" s="19">
        <v>25818764</v>
      </c>
      <c r="E560" s="19"/>
      <c r="F560" s="19">
        <v>-210545</v>
      </c>
      <c r="G560" s="19"/>
      <c r="H560" s="19"/>
      <c r="I560" s="19"/>
      <c r="J560" s="19"/>
      <c r="K560" s="19"/>
      <c r="L560" s="19"/>
      <c r="M560" s="19">
        <v>95433</v>
      </c>
      <c r="N560" s="70"/>
      <c r="O560" s="70"/>
      <c r="P560" s="70"/>
      <c r="Q560" s="70"/>
      <c r="R560" s="70"/>
      <c r="S560" s="70"/>
      <c r="T560" s="70"/>
      <c r="U560" s="70"/>
      <c r="V560" s="70">
        <v>1640095</v>
      </c>
      <c r="W560" s="70"/>
      <c r="X560" s="70">
        <v>1640095</v>
      </c>
      <c r="Y560" s="71" t="s">
        <v>127</v>
      </c>
    </row>
    <row r="561" spans="1:25" s="49" customFormat="1" ht="15" customHeight="1">
      <c r="A561">
        <v>557</v>
      </c>
      <c r="B561" s="95">
        <v>10</v>
      </c>
      <c r="C561" s="19">
        <v>19444</v>
      </c>
      <c r="D561" s="19">
        <v>10385664</v>
      </c>
      <c r="E561" s="19"/>
      <c r="F561" s="19">
        <v>-40638.200000000004</v>
      </c>
      <c r="G561" s="19"/>
      <c r="H561" s="19"/>
      <c r="I561" s="19"/>
      <c r="J561" s="19"/>
      <c r="K561" s="19"/>
      <c r="L561" s="19"/>
      <c r="M561" s="19">
        <v>82452</v>
      </c>
      <c r="N561" s="70"/>
      <c r="O561" s="70"/>
      <c r="P561" s="70"/>
      <c r="Q561" s="70"/>
      <c r="R561" s="70"/>
      <c r="S561" s="70"/>
      <c r="T561" s="70"/>
      <c r="U561" s="70"/>
      <c r="V561" s="70">
        <v>498702</v>
      </c>
      <c r="W561" s="70">
        <v>41491</v>
      </c>
      <c r="X561" s="70">
        <v>540193</v>
      </c>
      <c r="Y561" s="71" t="s">
        <v>6</v>
      </c>
    </row>
    <row r="562" spans="1:25" s="49" customFormat="1" ht="15" customHeight="1">
      <c r="A562">
        <v>558</v>
      </c>
      <c r="B562" s="95">
        <v>10</v>
      </c>
      <c r="C562" s="19">
        <v>149</v>
      </c>
      <c r="D562" s="19">
        <v>104485</v>
      </c>
      <c r="E562" s="19"/>
      <c r="F562" s="19">
        <v>-180.20000000000002</v>
      </c>
      <c r="G562" s="19"/>
      <c r="H562" s="19">
        <v>-62.55</v>
      </c>
      <c r="I562" s="19"/>
      <c r="J562" s="19"/>
      <c r="K562" s="19"/>
      <c r="L562" s="19"/>
      <c r="M562" s="19">
        <v>113.85730499999998</v>
      </c>
      <c r="N562" s="70"/>
      <c r="O562" s="70"/>
      <c r="P562" s="70"/>
      <c r="Q562" s="70"/>
      <c r="R562" s="70"/>
      <c r="S562" s="70"/>
      <c r="T562" s="70"/>
      <c r="U562" s="70"/>
      <c r="V562" s="70">
        <v>7325</v>
      </c>
      <c r="W562" s="70"/>
      <c r="X562" s="70">
        <v>7325</v>
      </c>
      <c r="Y562" s="71" t="s">
        <v>5</v>
      </c>
    </row>
    <row r="563" spans="1:25" s="49" customFormat="1" ht="15" customHeight="1">
      <c r="A563">
        <v>559</v>
      </c>
      <c r="B563" s="95">
        <v>10</v>
      </c>
      <c r="C563" s="19">
        <v>4217</v>
      </c>
      <c r="D563" s="19">
        <v>788700</v>
      </c>
      <c r="E563" s="19"/>
      <c r="F563" s="19">
        <v>-24608</v>
      </c>
      <c r="G563" s="19"/>
      <c r="H563" s="19"/>
      <c r="I563" s="19">
        <v>0</v>
      </c>
      <c r="J563" s="19"/>
      <c r="K563" s="19"/>
      <c r="L563" s="19">
        <v>14447</v>
      </c>
      <c r="M563" s="19">
        <v>161858</v>
      </c>
      <c r="N563" s="70"/>
      <c r="O563" s="70"/>
      <c r="P563" s="70"/>
      <c r="Q563" s="70"/>
      <c r="R563" s="70"/>
      <c r="S563" s="70"/>
      <c r="T563" s="70"/>
      <c r="U563" s="70"/>
      <c r="V563" s="70">
        <v>135829</v>
      </c>
      <c r="W563" s="70"/>
      <c r="X563" s="70">
        <v>135829</v>
      </c>
      <c r="Y563" s="71" t="s">
        <v>5</v>
      </c>
    </row>
    <row r="564" spans="1:25" s="43" customFormat="1" ht="15" customHeight="1">
      <c r="A564">
        <v>560</v>
      </c>
      <c r="B564" s="95">
        <v>10</v>
      </c>
      <c r="C564" s="19"/>
      <c r="D564" s="19">
        <v>26090000</v>
      </c>
      <c r="E564" s="19"/>
      <c r="F564" s="19">
        <v>-202600</v>
      </c>
      <c r="G564" s="19"/>
      <c r="H564" s="19">
        <v>-9898.2000000000007</v>
      </c>
      <c r="I564" s="19"/>
      <c r="J564" s="19"/>
      <c r="K564" s="19"/>
      <c r="L564" s="19"/>
      <c r="M564" s="19">
        <v>96668</v>
      </c>
      <c r="N564" s="70"/>
      <c r="O564" s="70"/>
      <c r="P564" s="70"/>
      <c r="Q564" s="70"/>
      <c r="R564" s="70"/>
      <c r="S564" s="70"/>
      <c r="T564" s="70"/>
      <c r="U564" s="70"/>
      <c r="V564" s="70">
        <v>1227815</v>
      </c>
      <c r="W564" s="70"/>
      <c r="X564" s="70">
        <v>1227815</v>
      </c>
      <c r="Y564" s="71" t="s">
        <v>127</v>
      </c>
    </row>
    <row r="565" spans="1:25" s="43" customFormat="1" ht="15" customHeight="1">
      <c r="A565">
        <v>561</v>
      </c>
      <c r="B565" s="95">
        <v>10</v>
      </c>
      <c r="C565" s="19"/>
      <c r="D565" s="19">
        <v>673884</v>
      </c>
      <c r="E565" s="19"/>
      <c r="F565" s="19">
        <v>-5989</v>
      </c>
      <c r="G565" s="19"/>
      <c r="H565" s="19"/>
      <c r="I565" s="19"/>
      <c r="J565" s="19"/>
      <c r="K565" s="19"/>
      <c r="L565" s="19"/>
      <c r="M565" s="19">
        <v>1997</v>
      </c>
      <c r="N565" s="70">
        <v>74025</v>
      </c>
      <c r="O565" s="70"/>
      <c r="P565" s="70">
        <v>-34193</v>
      </c>
      <c r="Q565" s="70"/>
      <c r="R565" s="70"/>
      <c r="S565" s="70"/>
      <c r="T565" s="70"/>
      <c r="U565" s="70"/>
      <c r="V565" s="70">
        <v>39832</v>
      </c>
      <c r="W565" s="70"/>
      <c r="X565" s="70">
        <v>39832</v>
      </c>
      <c r="Y565" s="71" t="s">
        <v>6</v>
      </c>
    </row>
    <row r="566" spans="1:25" s="43" customFormat="1" ht="15" customHeight="1">
      <c r="A566">
        <v>562</v>
      </c>
      <c r="B566" s="95">
        <v>10</v>
      </c>
      <c r="C566" s="19"/>
      <c r="D566" s="19">
        <v>14378388</v>
      </c>
      <c r="E566" s="19"/>
      <c r="F566" s="19"/>
      <c r="G566" s="19"/>
      <c r="H566" s="19"/>
      <c r="I566" s="19"/>
      <c r="J566" s="19"/>
      <c r="K566" s="19"/>
      <c r="L566" s="19"/>
      <c r="M566" s="19">
        <v>49073.438243999997</v>
      </c>
      <c r="N566" s="70">
        <v>645144</v>
      </c>
      <c r="O566" s="70"/>
      <c r="P566" s="70"/>
      <c r="Q566" s="70"/>
      <c r="R566" s="70"/>
      <c r="S566" s="70"/>
      <c r="T566" s="70"/>
      <c r="U566" s="70"/>
      <c r="V566" s="70">
        <v>670739</v>
      </c>
      <c r="W566" s="70"/>
      <c r="X566" s="70">
        <v>670739</v>
      </c>
      <c r="Y566" s="71" t="s">
        <v>6</v>
      </c>
    </row>
    <row r="567" spans="1:25" s="51" customFormat="1" ht="15" customHeight="1">
      <c r="A567">
        <v>563</v>
      </c>
      <c r="B567" s="95">
        <v>10</v>
      </c>
      <c r="C567" s="19"/>
      <c r="D567" s="19">
        <v>7297154</v>
      </c>
      <c r="E567" s="19"/>
      <c r="F567" s="19">
        <v>5011</v>
      </c>
      <c r="G567" s="19"/>
      <c r="H567" s="19"/>
      <c r="I567" s="19">
        <v>1099000</v>
      </c>
      <c r="J567" s="19"/>
      <c r="K567" s="19"/>
      <c r="L567" s="19"/>
      <c r="M567" s="19">
        <v>24905</v>
      </c>
      <c r="N567" s="70"/>
      <c r="O567" s="70"/>
      <c r="P567" s="70"/>
      <c r="Q567" s="70"/>
      <c r="R567" s="70"/>
      <c r="S567" s="70"/>
      <c r="T567" s="70"/>
      <c r="U567" s="70"/>
      <c r="V567" s="70">
        <v>845124</v>
      </c>
      <c r="W567" s="70"/>
      <c r="X567" s="70">
        <v>845124</v>
      </c>
      <c r="Y567" s="71" t="s">
        <v>6</v>
      </c>
    </row>
    <row r="568" spans="1:25" s="51" customFormat="1" ht="15" customHeight="1">
      <c r="A568">
        <v>564</v>
      </c>
      <c r="B568" s="71">
        <v>10</v>
      </c>
      <c r="C568" s="19">
        <v>58542</v>
      </c>
      <c r="D568" s="19">
        <v>36059043</v>
      </c>
      <c r="E568" s="19">
        <v>-622359</v>
      </c>
      <c r="F568" s="19"/>
      <c r="G568" s="19"/>
      <c r="H568" s="19"/>
      <c r="I568" s="19"/>
      <c r="J568" s="19"/>
      <c r="K568" s="19"/>
      <c r="L568" s="19"/>
      <c r="M568" s="19">
        <v>-195023</v>
      </c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>
        <v>2089960</v>
      </c>
      <c r="Y568" s="71" t="s">
        <v>5</v>
      </c>
    </row>
    <row r="569" spans="1:25" s="51" customFormat="1" ht="15" customHeight="1">
      <c r="A569">
        <v>565</v>
      </c>
      <c r="B569" s="95">
        <v>10</v>
      </c>
      <c r="C569" s="19"/>
      <c r="D569" s="19">
        <v>6631343</v>
      </c>
      <c r="E569" s="19"/>
      <c r="F569" s="19">
        <v>-48712</v>
      </c>
      <c r="G569" s="19"/>
      <c r="H569" s="19"/>
      <c r="I569" s="19"/>
      <c r="J569" s="19"/>
      <c r="K569" s="19"/>
      <c r="L569" s="19"/>
      <c r="M569" s="19">
        <v>103542.272234</v>
      </c>
      <c r="N569" s="70"/>
      <c r="O569" s="70"/>
      <c r="P569" s="70"/>
      <c r="Q569" s="70"/>
      <c r="R569" s="70"/>
      <c r="S569" s="70"/>
      <c r="T569" s="70"/>
      <c r="U569" s="70"/>
      <c r="V569" s="70">
        <v>472741</v>
      </c>
      <c r="W569" s="70">
        <v>21883</v>
      </c>
      <c r="X569" s="70">
        <v>494624</v>
      </c>
      <c r="Y569" s="71" t="s">
        <v>6</v>
      </c>
    </row>
    <row r="570" spans="1:25" s="5" customFormat="1" ht="15" customHeight="1">
      <c r="A570">
        <v>566</v>
      </c>
      <c r="B570" s="95">
        <v>10</v>
      </c>
      <c r="C570" s="19">
        <v>546</v>
      </c>
      <c r="D570" s="19">
        <v>501160</v>
      </c>
      <c r="E570" s="19"/>
      <c r="F570" s="19">
        <v>-5842</v>
      </c>
      <c r="G570" s="19"/>
      <c r="H570" s="19"/>
      <c r="I570" s="19">
        <v>0</v>
      </c>
      <c r="J570" s="19"/>
      <c r="K570" s="19"/>
      <c r="L570" s="19"/>
      <c r="M570" s="19">
        <v>97</v>
      </c>
      <c r="N570" s="70">
        <v>61831</v>
      </c>
      <c r="O570" s="70">
        <v>15892</v>
      </c>
      <c r="P570" s="70">
        <v>-28538</v>
      </c>
      <c r="Q570" s="70">
        <v>0</v>
      </c>
      <c r="R570" s="70"/>
      <c r="S570" s="70"/>
      <c r="T570" s="70"/>
      <c r="U570" s="70"/>
      <c r="V570" s="70">
        <v>49184</v>
      </c>
      <c r="W570" s="70">
        <v>0</v>
      </c>
      <c r="X570" s="70">
        <v>49184</v>
      </c>
      <c r="Y570" s="71" t="s">
        <v>6</v>
      </c>
    </row>
    <row r="571" spans="1:25" s="51" customFormat="1" ht="15" customHeight="1">
      <c r="A571">
        <v>567</v>
      </c>
      <c r="B571" s="71">
        <v>11</v>
      </c>
      <c r="C571" s="19"/>
      <c r="D571" s="19">
        <v>403035</v>
      </c>
      <c r="E571" s="19"/>
      <c r="F571" s="19"/>
      <c r="G571" s="19"/>
      <c r="H571" s="19"/>
      <c r="I571" s="19"/>
      <c r="J571" s="19"/>
      <c r="K571" s="19"/>
      <c r="L571" s="19"/>
      <c r="M571" s="19">
        <v>1376</v>
      </c>
      <c r="N571" s="70"/>
      <c r="O571" s="70"/>
      <c r="P571" s="70"/>
      <c r="Q571" s="70"/>
      <c r="R571" s="70"/>
      <c r="S571" s="70"/>
      <c r="T571" s="70"/>
      <c r="U571" s="70"/>
      <c r="V571" s="70">
        <v>109468</v>
      </c>
      <c r="W571" s="70"/>
      <c r="X571" s="70">
        <v>109468</v>
      </c>
      <c r="Y571" s="71" t="s">
        <v>6</v>
      </c>
    </row>
    <row r="572" spans="1:25" s="43" customFormat="1">
      <c r="A572">
        <v>568</v>
      </c>
      <c r="B572" s="95">
        <v>11</v>
      </c>
      <c r="C572" s="19">
        <v>5850</v>
      </c>
      <c r="D572" s="19">
        <v>1244093</v>
      </c>
      <c r="E572" s="19"/>
      <c r="F572" s="19"/>
      <c r="G572" s="19"/>
      <c r="H572" s="19"/>
      <c r="I572" s="19"/>
      <c r="J572" s="19"/>
      <c r="K572" s="19"/>
      <c r="L572" s="19"/>
      <c r="M572" s="19">
        <v>4246.0894090000002</v>
      </c>
      <c r="N572" s="70">
        <v>199055</v>
      </c>
      <c r="O572" s="70">
        <v>29250</v>
      </c>
      <c r="P572" s="70"/>
      <c r="Q572" s="70"/>
      <c r="R572" s="70"/>
      <c r="S572" s="70"/>
      <c r="T572" s="70"/>
      <c r="U572" s="70"/>
      <c r="V572" s="70">
        <v>228305</v>
      </c>
      <c r="W572" s="70"/>
      <c r="X572" s="70">
        <v>228305</v>
      </c>
      <c r="Y572" s="71" t="s">
        <v>5</v>
      </c>
    </row>
    <row r="573" spans="1:25" s="43" customFormat="1">
      <c r="A573">
        <v>569</v>
      </c>
      <c r="B573" s="95">
        <v>11</v>
      </c>
      <c r="C573" s="19"/>
      <c r="D573" s="19">
        <v>6197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70"/>
      <c r="O573" s="70"/>
      <c r="P573" s="70"/>
      <c r="Q573" s="70"/>
      <c r="R573" s="70"/>
      <c r="S573" s="70"/>
      <c r="T573" s="70"/>
      <c r="U573" s="70"/>
      <c r="V573" s="70">
        <v>559</v>
      </c>
      <c r="W573" s="70"/>
      <c r="X573" s="70">
        <v>559</v>
      </c>
      <c r="Y573" s="71" t="s">
        <v>5</v>
      </c>
    </row>
    <row r="574" spans="1:25" s="43" customFormat="1">
      <c r="A574">
        <v>570</v>
      </c>
      <c r="B574" s="71">
        <v>11</v>
      </c>
      <c r="C574" s="19"/>
      <c r="D574" s="19">
        <v>970400</v>
      </c>
      <c r="E574" s="19"/>
      <c r="F574" s="19"/>
      <c r="G574" s="19"/>
      <c r="H574" s="19"/>
      <c r="I574" s="19"/>
      <c r="J574" s="19"/>
      <c r="K574" s="19"/>
      <c r="L574" s="19"/>
      <c r="M574" s="19">
        <v>3312</v>
      </c>
      <c r="N574" s="70"/>
      <c r="O574" s="70"/>
      <c r="P574" s="70"/>
      <c r="Q574" s="70"/>
      <c r="R574" s="70"/>
      <c r="S574" s="70"/>
      <c r="T574" s="70"/>
      <c r="U574" s="70"/>
      <c r="V574" s="70">
        <v>131422</v>
      </c>
      <c r="W574" s="70"/>
      <c r="X574" s="70">
        <v>131422</v>
      </c>
      <c r="Y574" s="71" t="s">
        <v>5</v>
      </c>
    </row>
    <row r="575" spans="1:25" s="51" customFormat="1">
      <c r="A575">
        <v>571</v>
      </c>
      <c r="B575" s="71">
        <v>11</v>
      </c>
      <c r="C575" s="19">
        <v>446</v>
      </c>
      <c r="D575" s="19">
        <v>145051</v>
      </c>
      <c r="E575" s="19"/>
      <c r="F575" s="19"/>
      <c r="G575" s="19"/>
      <c r="H575" s="19"/>
      <c r="I575" s="19"/>
      <c r="J575" s="19"/>
      <c r="K575" s="19"/>
      <c r="L575" s="19"/>
      <c r="M575" s="19">
        <v>495</v>
      </c>
      <c r="N575" s="70"/>
      <c r="O575" s="70"/>
      <c r="P575" s="70"/>
      <c r="Q575" s="70"/>
      <c r="R575" s="70"/>
      <c r="S575" s="70"/>
      <c r="T575" s="70"/>
      <c r="U575" s="70"/>
      <c r="V575" s="70">
        <v>25126</v>
      </c>
      <c r="W575" s="70"/>
      <c r="X575" s="70">
        <v>25126</v>
      </c>
      <c r="Y575" s="71" t="s">
        <v>5</v>
      </c>
    </row>
    <row r="576" spans="1:25" s="43" customFormat="1" ht="12" customHeight="1">
      <c r="A576">
        <v>572</v>
      </c>
      <c r="B576" s="71">
        <v>11</v>
      </c>
      <c r="C576" s="19"/>
      <c r="D576" s="19">
        <v>192</v>
      </c>
      <c r="E576" s="19"/>
      <c r="F576" s="19"/>
      <c r="G576" s="19"/>
      <c r="H576" s="19"/>
      <c r="I576" s="19"/>
      <c r="J576" s="19"/>
      <c r="K576" s="19"/>
      <c r="L576" s="19"/>
      <c r="M576" s="19"/>
      <c r="N576" s="70"/>
      <c r="O576" s="70"/>
      <c r="P576" s="70"/>
      <c r="Q576" s="70"/>
      <c r="R576" s="70"/>
      <c r="S576" s="70"/>
      <c r="T576" s="70"/>
      <c r="U576" s="70"/>
      <c r="V576" s="70">
        <v>12</v>
      </c>
      <c r="W576" s="70">
        <v>2685</v>
      </c>
      <c r="X576" s="70">
        <v>2697</v>
      </c>
      <c r="Y576" s="71" t="s">
        <v>5</v>
      </c>
    </row>
    <row r="577" spans="1:25" s="43" customFormat="1" ht="12" customHeight="1">
      <c r="A577">
        <v>573</v>
      </c>
      <c r="B577" s="71">
        <v>11</v>
      </c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>
        <v>0</v>
      </c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>
        <v>0</v>
      </c>
      <c r="Y577" s="71" t="s">
        <v>6</v>
      </c>
    </row>
    <row r="578" spans="1:25" s="43" customFormat="1" ht="12" customHeight="1">
      <c r="A578">
        <v>574</v>
      </c>
      <c r="B578" s="96">
        <v>11</v>
      </c>
      <c r="C578" s="19">
        <v>3235</v>
      </c>
      <c r="D578" s="19">
        <v>1536611</v>
      </c>
      <c r="E578" s="19"/>
      <c r="F578" s="19">
        <v>12805.900000000001</v>
      </c>
      <c r="G578" s="19"/>
      <c r="H578" s="19"/>
      <c r="I578" s="19"/>
      <c r="J578" s="19"/>
      <c r="K578" s="19"/>
      <c r="L578" s="19"/>
      <c r="M578" s="19">
        <v>18050</v>
      </c>
      <c r="N578" s="70"/>
      <c r="O578" s="70"/>
      <c r="P578" s="70"/>
      <c r="Q578" s="70"/>
      <c r="R578" s="70"/>
      <c r="S578" s="70"/>
      <c r="T578" s="70"/>
      <c r="U578" s="70"/>
      <c r="V578" s="70">
        <v>174238</v>
      </c>
      <c r="W578" s="70">
        <v>159360</v>
      </c>
      <c r="X578" s="70">
        <v>333597</v>
      </c>
      <c r="Y578" s="71" t="s">
        <v>5</v>
      </c>
    </row>
    <row r="579" spans="1:25" s="43" customFormat="1" ht="12" customHeight="1">
      <c r="A579">
        <v>575</v>
      </c>
      <c r="B579" s="71">
        <v>11</v>
      </c>
      <c r="C579" s="19">
        <v>18</v>
      </c>
      <c r="D579" s="19">
        <v>8604</v>
      </c>
      <c r="E579" s="19"/>
      <c r="F579" s="19">
        <v>42</v>
      </c>
      <c r="G579" s="19"/>
      <c r="H579" s="19"/>
      <c r="I579" s="19"/>
      <c r="J579" s="19"/>
      <c r="K579" s="19"/>
      <c r="L579" s="19"/>
      <c r="M579" s="19">
        <v>71</v>
      </c>
      <c r="N579" s="70"/>
      <c r="O579" s="70"/>
      <c r="P579" s="70"/>
      <c r="Q579" s="70"/>
      <c r="R579" s="70"/>
      <c r="S579" s="70"/>
      <c r="T579" s="70"/>
      <c r="U579" s="70"/>
      <c r="V579" s="70">
        <v>606</v>
      </c>
      <c r="W579" s="70"/>
      <c r="X579" s="70">
        <v>606</v>
      </c>
      <c r="Y579" s="71" t="s">
        <v>5</v>
      </c>
    </row>
    <row r="580" spans="1:25" s="43" customFormat="1" ht="12" customHeight="1">
      <c r="A580">
        <v>576</v>
      </c>
      <c r="B580" s="71">
        <v>11</v>
      </c>
      <c r="C580" s="19">
        <v>0</v>
      </c>
      <c r="D580" s="19">
        <v>0</v>
      </c>
      <c r="E580" s="19"/>
      <c r="F580" s="19">
        <v>1783</v>
      </c>
      <c r="G580" s="19"/>
      <c r="H580" s="19"/>
      <c r="I580" s="19"/>
      <c r="J580" s="19"/>
      <c r="K580" s="19"/>
      <c r="L580" s="19"/>
      <c r="M580" s="19">
        <v>1783</v>
      </c>
      <c r="N580" s="70"/>
      <c r="O580" s="70"/>
      <c r="P580" s="70"/>
      <c r="Q580" s="70"/>
      <c r="R580" s="70"/>
      <c r="S580" s="70"/>
      <c r="T580" s="70"/>
      <c r="U580" s="70"/>
      <c r="V580" s="70">
        <v>6134</v>
      </c>
      <c r="W580" s="70"/>
      <c r="X580" s="70">
        <v>6134</v>
      </c>
      <c r="Y580" s="71" t="s">
        <v>5</v>
      </c>
    </row>
    <row r="581" spans="1:25" s="43" customFormat="1">
      <c r="A581">
        <v>577</v>
      </c>
      <c r="B581" s="71">
        <v>11</v>
      </c>
      <c r="C581" s="19"/>
      <c r="D581" s="19"/>
      <c r="E581" s="19"/>
      <c r="F581" s="19">
        <v>1426</v>
      </c>
      <c r="G581" s="19"/>
      <c r="H581" s="19"/>
      <c r="I581" s="19"/>
      <c r="J581" s="19"/>
      <c r="K581" s="19"/>
      <c r="L581" s="19"/>
      <c r="M581" s="19">
        <v>1426</v>
      </c>
      <c r="N581" s="70"/>
      <c r="O581" s="70"/>
      <c r="P581" s="70"/>
      <c r="Q581" s="70"/>
      <c r="R581" s="70"/>
      <c r="S581" s="70"/>
      <c r="T581" s="70"/>
      <c r="U581" s="70"/>
      <c r="V581" s="70">
        <v>4817</v>
      </c>
      <c r="W581" s="70"/>
      <c r="X581" s="70">
        <v>4817</v>
      </c>
      <c r="Y581" s="71" t="s">
        <v>5</v>
      </c>
    </row>
    <row r="582" spans="1:25" s="43" customFormat="1" ht="12" customHeight="1">
      <c r="A582">
        <v>578</v>
      </c>
      <c r="B582" s="71">
        <v>11</v>
      </c>
      <c r="C582" s="19"/>
      <c r="D582" s="19">
        <v>15519</v>
      </c>
      <c r="E582" s="19"/>
      <c r="F582" s="19"/>
      <c r="G582" s="19"/>
      <c r="H582" s="19"/>
      <c r="I582" s="19"/>
      <c r="J582" s="19"/>
      <c r="K582" s="19"/>
      <c r="L582" s="19"/>
      <c r="M582" s="19">
        <v>53</v>
      </c>
      <c r="N582" s="70"/>
      <c r="O582" s="70"/>
      <c r="P582" s="70"/>
      <c r="Q582" s="70"/>
      <c r="R582" s="70"/>
      <c r="S582" s="70"/>
      <c r="T582" s="70"/>
      <c r="U582" s="70"/>
      <c r="V582" s="70">
        <v>1344</v>
      </c>
      <c r="W582" s="70"/>
      <c r="X582" s="70">
        <v>1344</v>
      </c>
      <c r="Y582" s="71" t="s">
        <v>5</v>
      </c>
    </row>
    <row r="583" spans="1:25" s="43" customFormat="1" ht="12" customHeight="1">
      <c r="A583">
        <v>579</v>
      </c>
      <c r="B583" s="95">
        <v>11</v>
      </c>
      <c r="C583" s="19"/>
      <c r="D583" s="19">
        <v>23296</v>
      </c>
      <c r="E583" s="19"/>
      <c r="F583" s="19"/>
      <c r="G583" s="19"/>
      <c r="H583" s="19"/>
      <c r="I583" s="19"/>
      <c r="J583" s="19"/>
      <c r="K583" s="19"/>
      <c r="L583" s="19"/>
      <c r="M583" s="19">
        <v>79.509247999999999</v>
      </c>
      <c r="N583" s="70">
        <v>4622</v>
      </c>
      <c r="O583" s="70"/>
      <c r="P583" s="70"/>
      <c r="Q583" s="70"/>
      <c r="R583" s="70"/>
      <c r="S583" s="70"/>
      <c r="T583" s="70"/>
      <c r="U583" s="70"/>
      <c r="V583" s="70">
        <v>4622</v>
      </c>
      <c r="W583" s="70"/>
      <c r="X583" s="70">
        <v>4622</v>
      </c>
      <c r="Y583" s="71" t="s">
        <v>6</v>
      </c>
    </row>
    <row r="584" spans="1:25" s="43" customFormat="1" ht="15" customHeight="1">
      <c r="A584">
        <v>580</v>
      </c>
      <c r="B584" s="95">
        <v>11</v>
      </c>
      <c r="C584" s="19">
        <v>0</v>
      </c>
      <c r="D584" s="19">
        <v>6375</v>
      </c>
      <c r="E584" s="19"/>
      <c r="F584" s="19"/>
      <c r="G584" s="19"/>
      <c r="H584" s="19"/>
      <c r="I584" s="19"/>
      <c r="J584" s="19"/>
      <c r="K584" s="19"/>
      <c r="L584" s="19"/>
      <c r="M584" s="19">
        <v>22</v>
      </c>
      <c r="N584" s="70">
        <v>459</v>
      </c>
      <c r="O584" s="70"/>
      <c r="P584" s="70"/>
      <c r="Q584" s="70"/>
      <c r="R584" s="70"/>
      <c r="S584" s="70"/>
      <c r="T584" s="70"/>
      <c r="U584" s="70"/>
      <c r="V584" s="70">
        <v>459</v>
      </c>
      <c r="W584" s="70"/>
      <c r="X584" s="70">
        <v>459</v>
      </c>
      <c r="Y584" s="71" t="s">
        <v>6</v>
      </c>
    </row>
    <row r="585" spans="1:25" s="43" customFormat="1" ht="12" customHeight="1">
      <c r="A585">
        <v>581</v>
      </c>
      <c r="B585" s="95">
        <v>11</v>
      </c>
      <c r="C585" s="19"/>
      <c r="D585" s="19">
        <v>757400</v>
      </c>
      <c r="E585" s="19"/>
      <c r="F585" s="19"/>
      <c r="G585" s="19"/>
      <c r="H585" s="19"/>
      <c r="I585" s="19"/>
      <c r="J585" s="19"/>
      <c r="K585" s="19"/>
      <c r="L585" s="19"/>
      <c r="M585" s="19">
        <v>2585</v>
      </c>
      <c r="N585" s="70"/>
      <c r="O585" s="70"/>
      <c r="P585" s="70"/>
      <c r="Q585" s="70"/>
      <c r="R585" s="70"/>
      <c r="S585" s="70"/>
      <c r="T585" s="70"/>
      <c r="U585" s="70"/>
      <c r="V585" s="70">
        <v>109396</v>
      </c>
      <c r="W585" s="70">
        <v>289706</v>
      </c>
      <c r="X585" s="70">
        <v>399102</v>
      </c>
      <c r="Y585" s="71" t="s">
        <v>6</v>
      </c>
    </row>
    <row r="586" spans="1:25" s="43" customFormat="1" ht="15" customHeight="1">
      <c r="A586">
        <v>582</v>
      </c>
      <c r="B586" s="95">
        <v>11</v>
      </c>
      <c r="C586" s="19">
        <v>0</v>
      </c>
      <c r="D586" s="19">
        <v>6794</v>
      </c>
      <c r="E586" s="19">
        <v>0</v>
      </c>
      <c r="F586" s="19">
        <v>0</v>
      </c>
      <c r="G586" s="19"/>
      <c r="H586" s="19"/>
      <c r="I586" s="19">
        <v>0</v>
      </c>
      <c r="J586" s="19"/>
      <c r="K586" s="19"/>
      <c r="L586" s="19"/>
      <c r="M586" s="19">
        <v>23</v>
      </c>
      <c r="N586" s="70">
        <v>715</v>
      </c>
      <c r="O586" s="70">
        <v>0</v>
      </c>
      <c r="P586" s="70">
        <v>0</v>
      </c>
      <c r="Q586" s="70">
        <v>0</v>
      </c>
      <c r="R586" s="70"/>
      <c r="S586" s="70"/>
      <c r="T586" s="70">
        <v>0</v>
      </c>
      <c r="U586" s="70"/>
      <c r="V586" s="70">
        <v>715</v>
      </c>
      <c r="W586" s="70">
        <v>0</v>
      </c>
      <c r="X586" s="70">
        <v>715</v>
      </c>
      <c r="Y586" s="71" t="s">
        <v>5</v>
      </c>
    </row>
    <row r="587" spans="1:25" s="5" customFormat="1" ht="15" customHeight="1">
      <c r="A587">
        <v>583</v>
      </c>
      <c r="B587" s="95">
        <v>11</v>
      </c>
      <c r="C587" s="19">
        <v>0</v>
      </c>
      <c r="D587" s="19">
        <v>43450</v>
      </c>
      <c r="E587" s="19">
        <v>0</v>
      </c>
      <c r="F587" s="19">
        <v>0</v>
      </c>
      <c r="G587" s="19"/>
      <c r="H587" s="19"/>
      <c r="I587" s="19">
        <v>0</v>
      </c>
      <c r="J587" s="19"/>
      <c r="K587" s="19"/>
      <c r="L587" s="19"/>
      <c r="M587" s="19">
        <v>148</v>
      </c>
      <c r="N587" s="70">
        <v>10940</v>
      </c>
      <c r="O587" s="70"/>
      <c r="P587" s="70">
        <v>0</v>
      </c>
      <c r="Q587" s="70">
        <v>0</v>
      </c>
      <c r="R587" s="70"/>
      <c r="S587" s="70"/>
      <c r="T587" s="70">
        <v>0</v>
      </c>
      <c r="U587" s="70"/>
      <c r="V587" s="70">
        <v>10940</v>
      </c>
      <c r="W587" s="70">
        <v>0</v>
      </c>
      <c r="X587" s="70">
        <v>10940</v>
      </c>
      <c r="Y587" s="71" t="s">
        <v>5</v>
      </c>
    </row>
    <row r="588" spans="1:25" s="5" customFormat="1">
      <c r="A588">
        <v>584</v>
      </c>
      <c r="B588" s="95">
        <v>11</v>
      </c>
      <c r="C588" s="19"/>
      <c r="D588" s="19">
        <v>205</v>
      </c>
      <c r="E588" s="19"/>
      <c r="F588" s="19">
        <v>0</v>
      </c>
      <c r="G588" s="19"/>
      <c r="H588" s="19"/>
      <c r="I588" s="19"/>
      <c r="J588" s="19"/>
      <c r="K588" s="19"/>
      <c r="L588" s="19"/>
      <c r="M588" s="19">
        <v>0.7</v>
      </c>
      <c r="N588" s="70">
        <v>10</v>
      </c>
      <c r="O588" s="70"/>
      <c r="P588" s="70"/>
      <c r="Q588" s="70"/>
      <c r="R588" s="70"/>
      <c r="S588" s="70"/>
      <c r="T588" s="70"/>
      <c r="U588" s="70"/>
      <c r="V588" s="70">
        <v>10</v>
      </c>
      <c r="W588" s="70"/>
      <c r="X588" s="70">
        <v>10</v>
      </c>
      <c r="Y588" s="71" t="s">
        <v>6</v>
      </c>
    </row>
    <row r="589" spans="1:25" s="5" customFormat="1" ht="12" customHeight="1">
      <c r="A589">
        <v>585</v>
      </c>
      <c r="B589" s="95">
        <v>11</v>
      </c>
      <c r="C589" s="19"/>
      <c r="D589" s="19">
        <v>7202</v>
      </c>
      <c r="E589" s="19"/>
      <c r="F589" s="19">
        <v>0</v>
      </c>
      <c r="G589" s="19"/>
      <c r="H589" s="19"/>
      <c r="I589" s="19"/>
      <c r="J589" s="19"/>
      <c r="K589" s="19"/>
      <c r="L589" s="19"/>
      <c r="M589" s="19">
        <v>24.6</v>
      </c>
      <c r="N589" s="70">
        <v>241</v>
      </c>
      <c r="O589" s="70">
        <v>76</v>
      </c>
      <c r="P589" s="70"/>
      <c r="Q589" s="70"/>
      <c r="R589" s="70"/>
      <c r="S589" s="70"/>
      <c r="T589" s="70"/>
      <c r="U589" s="70"/>
      <c r="V589" s="70">
        <v>317</v>
      </c>
      <c r="W589" s="70"/>
      <c r="X589" s="70">
        <v>317</v>
      </c>
      <c r="Y589" s="71" t="s">
        <v>6</v>
      </c>
    </row>
    <row r="590" spans="1:25" s="5" customFormat="1" ht="12" customHeight="1">
      <c r="A590">
        <v>586</v>
      </c>
      <c r="B590" s="95">
        <v>11</v>
      </c>
      <c r="C590" s="19"/>
      <c r="D590" s="19">
        <v>-60927</v>
      </c>
      <c r="E590" s="19"/>
      <c r="F590" s="19">
        <v>1374</v>
      </c>
      <c r="G590" s="19"/>
      <c r="H590" s="19"/>
      <c r="I590" s="19"/>
      <c r="J590" s="19"/>
      <c r="K590" s="19"/>
      <c r="L590" s="19"/>
      <c r="M590" s="19">
        <v>1166</v>
      </c>
      <c r="N590" s="70"/>
      <c r="O590" s="70"/>
      <c r="P590" s="70"/>
      <c r="Q590" s="70"/>
      <c r="R590" s="70"/>
      <c r="S590" s="70"/>
      <c r="T590" s="70"/>
      <c r="U590" s="70"/>
      <c r="V590" s="70">
        <v>11270</v>
      </c>
      <c r="W590" s="70"/>
      <c r="X590" s="70">
        <v>11270</v>
      </c>
      <c r="Y590" s="71" t="s">
        <v>5</v>
      </c>
    </row>
    <row r="591" spans="1:25" s="20" customFormat="1">
      <c r="A591">
        <v>587</v>
      </c>
      <c r="B591" s="95">
        <v>11</v>
      </c>
      <c r="C591" s="19">
        <v>346</v>
      </c>
      <c r="D591" s="19">
        <v>221705</v>
      </c>
      <c r="E591" s="19"/>
      <c r="F591" s="19">
        <v>0</v>
      </c>
      <c r="G591" s="19"/>
      <c r="H591" s="19"/>
      <c r="I591" s="19"/>
      <c r="J591" s="19"/>
      <c r="K591" s="19"/>
      <c r="L591" s="19"/>
      <c r="M591" s="19">
        <v>757</v>
      </c>
      <c r="N591" s="70"/>
      <c r="O591" s="70"/>
      <c r="P591" s="70"/>
      <c r="Q591" s="70"/>
      <c r="R591" s="70"/>
      <c r="S591" s="70"/>
      <c r="T591" s="70"/>
      <c r="U591" s="70"/>
      <c r="V591" s="70">
        <v>31306</v>
      </c>
      <c r="W591" s="70"/>
      <c r="X591" s="70">
        <v>31306</v>
      </c>
      <c r="Y591" s="71" t="s">
        <v>5</v>
      </c>
    </row>
    <row r="592" spans="1:25" s="5" customFormat="1" ht="12" customHeight="1">
      <c r="A592">
        <v>588</v>
      </c>
      <c r="B592" s="95">
        <v>11</v>
      </c>
      <c r="C592" s="19">
        <v>0</v>
      </c>
      <c r="D592" s="19">
        <v>20352</v>
      </c>
      <c r="E592" s="19"/>
      <c r="F592" s="19">
        <v>0</v>
      </c>
      <c r="G592" s="19"/>
      <c r="H592" s="19"/>
      <c r="I592" s="19">
        <v>0</v>
      </c>
      <c r="J592" s="19"/>
      <c r="K592" s="19"/>
      <c r="L592" s="19"/>
      <c r="M592" s="19">
        <v>69</v>
      </c>
      <c r="N592" s="70"/>
      <c r="O592" s="70"/>
      <c r="P592" s="70"/>
      <c r="Q592" s="70"/>
      <c r="R592" s="70"/>
      <c r="S592" s="70"/>
      <c r="T592" s="70"/>
      <c r="U592" s="70"/>
      <c r="V592" s="70">
        <v>1854</v>
      </c>
      <c r="W592" s="70">
        <v>0</v>
      </c>
      <c r="X592" s="70">
        <v>1854</v>
      </c>
      <c r="Y592" s="71" t="s">
        <v>5</v>
      </c>
    </row>
    <row r="593" spans="1:478" s="43" customFormat="1" ht="12" customHeight="1">
      <c r="A593">
        <v>589</v>
      </c>
      <c r="B593" s="95">
        <v>11</v>
      </c>
      <c r="C593" s="19"/>
      <c r="D593" s="19"/>
      <c r="E593" s="19"/>
      <c r="F593" s="19">
        <v>1424</v>
      </c>
      <c r="G593" s="19"/>
      <c r="H593" s="19"/>
      <c r="I593" s="19"/>
      <c r="J593" s="19"/>
      <c r="K593" s="19"/>
      <c r="L593" s="19"/>
      <c r="M593" s="19">
        <v>1424</v>
      </c>
      <c r="N593" s="70"/>
      <c r="O593" s="70"/>
      <c r="P593" s="70"/>
      <c r="Q593" s="70"/>
      <c r="R593" s="70"/>
      <c r="S593" s="70"/>
      <c r="T593" s="70"/>
      <c r="U593" s="70"/>
      <c r="V593" s="70">
        <v>9854</v>
      </c>
      <c r="W593" s="70"/>
      <c r="X593" s="70">
        <v>9854</v>
      </c>
      <c r="Y593" s="71" t="s">
        <v>5</v>
      </c>
    </row>
    <row r="594" spans="1:478" s="43" customFormat="1" ht="12" customHeight="1">
      <c r="A594">
        <v>590</v>
      </c>
      <c r="B594" s="71">
        <v>11</v>
      </c>
      <c r="C594" s="19"/>
      <c r="D594" s="19">
        <v>309406</v>
      </c>
      <c r="E594" s="19"/>
      <c r="F594" s="19"/>
      <c r="G594" s="19"/>
      <c r="H594" s="19"/>
      <c r="I594" s="19"/>
      <c r="J594" s="19"/>
      <c r="K594" s="19"/>
      <c r="L594" s="19"/>
      <c r="M594" s="19">
        <v>1056</v>
      </c>
      <c r="N594" s="70"/>
      <c r="O594" s="70"/>
      <c r="P594" s="70"/>
      <c r="Q594" s="70"/>
      <c r="R594" s="70"/>
      <c r="S594" s="70"/>
      <c r="T594" s="70"/>
      <c r="U594" s="70"/>
      <c r="V594" s="70">
        <v>15714</v>
      </c>
      <c r="W594" s="70"/>
      <c r="X594" s="70">
        <v>15714</v>
      </c>
      <c r="Y594" s="71" t="s">
        <v>6</v>
      </c>
    </row>
    <row r="595" spans="1:478" s="43" customFormat="1" ht="12" customHeight="1">
      <c r="A595">
        <v>591</v>
      </c>
      <c r="B595" s="95">
        <v>11</v>
      </c>
      <c r="C595" s="19"/>
      <c r="D595" s="19"/>
      <c r="E595" s="19"/>
      <c r="F595" s="19">
        <v>45451</v>
      </c>
      <c r="G595" s="19"/>
      <c r="H595" s="19"/>
      <c r="I595" s="19"/>
      <c r="J595" s="19"/>
      <c r="K595" s="19"/>
      <c r="L595" s="19"/>
      <c r="M595" s="19">
        <v>45451</v>
      </c>
      <c r="N595" s="70"/>
      <c r="O595" s="70"/>
      <c r="P595" s="70">
        <v>535890</v>
      </c>
      <c r="Q595" s="70"/>
      <c r="R595" s="70"/>
      <c r="S595" s="70"/>
      <c r="T595" s="70"/>
      <c r="U595" s="70"/>
      <c r="V595" s="70">
        <v>535890</v>
      </c>
      <c r="W595" s="70"/>
      <c r="X595" s="70">
        <v>535890</v>
      </c>
      <c r="Y595" s="71" t="s">
        <v>6</v>
      </c>
    </row>
    <row r="596" spans="1:478" s="43" customFormat="1">
      <c r="A596">
        <v>592</v>
      </c>
      <c r="B596" s="95">
        <v>11</v>
      </c>
      <c r="C596" s="19"/>
      <c r="D596" s="19">
        <v>-30597</v>
      </c>
      <c r="E596" s="19"/>
      <c r="F596" s="19">
        <v>754</v>
      </c>
      <c r="G596" s="19"/>
      <c r="H596" s="19"/>
      <c r="I596" s="19"/>
      <c r="J596" s="19"/>
      <c r="K596" s="19"/>
      <c r="L596" s="19"/>
      <c r="M596" s="19">
        <v>649</v>
      </c>
      <c r="N596" s="70">
        <v>-821</v>
      </c>
      <c r="O596" s="70"/>
      <c r="P596" s="70">
        <v>8886</v>
      </c>
      <c r="Q596" s="70"/>
      <c r="R596" s="70"/>
      <c r="S596" s="70"/>
      <c r="T596" s="70"/>
      <c r="U596" s="70"/>
      <c r="V596" s="70">
        <v>8065</v>
      </c>
      <c r="W596" s="70"/>
      <c r="X596" s="70">
        <v>8065</v>
      </c>
      <c r="Y596" s="71" t="s">
        <v>8</v>
      </c>
    </row>
    <row r="597" spans="1:478" s="43" customFormat="1" ht="12" customHeight="1">
      <c r="A597">
        <v>593</v>
      </c>
      <c r="B597" s="95">
        <v>11</v>
      </c>
      <c r="C597" s="19"/>
      <c r="D597" s="19">
        <v>23413</v>
      </c>
      <c r="E597" s="19"/>
      <c r="F597" s="19"/>
      <c r="G597" s="19"/>
      <c r="H597" s="19"/>
      <c r="I597" s="19"/>
      <c r="J597" s="19"/>
      <c r="K597" s="19"/>
      <c r="L597" s="19"/>
      <c r="M597" s="19">
        <v>80</v>
      </c>
      <c r="N597" s="70">
        <v>628</v>
      </c>
      <c r="O597" s="70"/>
      <c r="P597" s="70"/>
      <c r="Q597" s="70"/>
      <c r="R597" s="70"/>
      <c r="S597" s="70"/>
      <c r="T597" s="70"/>
      <c r="U597" s="70"/>
      <c r="V597" s="70">
        <v>628</v>
      </c>
      <c r="W597" s="70"/>
      <c r="X597" s="70">
        <v>628</v>
      </c>
      <c r="Y597" s="71" t="s">
        <v>6</v>
      </c>
    </row>
    <row r="598" spans="1:478" s="5" customFormat="1">
      <c r="A598">
        <v>594</v>
      </c>
      <c r="B598" s="95">
        <v>11</v>
      </c>
      <c r="C598" s="19"/>
      <c r="D598" s="19">
        <v>221846</v>
      </c>
      <c r="E598" s="19"/>
      <c r="F598" s="19"/>
      <c r="G598" s="19"/>
      <c r="H598" s="19"/>
      <c r="I598" s="19"/>
      <c r="J598" s="19"/>
      <c r="K598" s="19"/>
      <c r="L598" s="19"/>
      <c r="M598" s="19">
        <v>757.16</v>
      </c>
      <c r="N598" s="70"/>
      <c r="O598" s="70"/>
      <c r="P598" s="70"/>
      <c r="Q598" s="70"/>
      <c r="R598" s="70"/>
      <c r="S598" s="70"/>
      <c r="T598" s="70"/>
      <c r="U598" s="70"/>
      <c r="V598" s="70">
        <v>0</v>
      </c>
      <c r="W598" s="70"/>
      <c r="X598" s="70">
        <v>0</v>
      </c>
      <c r="Y598" s="71" t="s">
        <v>6</v>
      </c>
    </row>
    <row r="599" spans="1:478" s="5" customFormat="1" ht="12" customHeight="1">
      <c r="A599">
        <v>595</v>
      </c>
      <c r="B599" s="95">
        <v>11</v>
      </c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>
        <v>75</v>
      </c>
      <c r="N599" s="70"/>
      <c r="O599" s="70"/>
      <c r="P599" s="70"/>
      <c r="Q599" s="70"/>
      <c r="R599" s="70"/>
      <c r="S599" s="70"/>
      <c r="T599" s="70"/>
      <c r="U599" s="70"/>
      <c r="V599" s="70">
        <v>1579</v>
      </c>
      <c r="W599" s="70"/>
      <c r="X599" s="70">
        <v>1579</v>
      </c>
      <c r="Y599" s="71" t="s">
        <v>5</v>
      </c>
    </row>
    <row r="600" spans="1:478" s="5" customFormat="1" ht="12" customHeight="1">
      <c r="A600">
        <v>596</v>
      </c>
      <c r="B600" s="95">
        <v>11</v>
      </c>
      <c r="C600" s="19"/>
      <c r="D600" s="19">
        <v>25150</v>
      </c>
      <c r="E600" s="19"/>
      <c r="F600" s="19"/>
      <c r="G600" s="19"/>
      <c r="H600" s="19"/>
      <c r="I600" s="19"/>
      <c r="J600" s="19"/>
      <c r="K600" s="19"/>
      <c r="L600" s="19"/>
      <c r="M600" s="19">
        <v>85.76</v>
      </c>
      <c r="N600" s="70"/>
      <c r="O600" s="70"/>
      <c r="P600" s="70"/>
      <c r="Q600" s="70"/>
      <c r="R600" s="70"/>
      <c r="S600" s="70"/>
      <c r="T600" s="70"/>
      <c r="U600" s="70"/>
      <c r="V600" s="70">
        <v>2716</v>
      </c>
      <c r="W600" s="70"/>
      <c r="X600" s="70">
        <v>2716</v>
      </c>
      <c r="Y600" s="71" t="s">
        <v>6</v>
      </c>
    </row>
    <row r="601" spans="1:478" s="43" customFormat="1" ht="12" customHeight="1">
      <c r="A601">
        <v>597</v>
      </c>
      <c r="B601" s="95">
        <v>11</v>
      </c>
      <c r="C601" s="19">
        <v>0</v>
      </c>
      <c r="D601" s="19">
        <v>0</v>
      </c>
      <c r="E601" s="19"/>
      <c r="F601" s="19"/>
      <c r="G601" s="19"/>
      <c r="H601" s="19">
        <v>120</v>
      </c>
      <c r="I601" s="19"/>
      <c r="J601" s="19"/>
      <c r="K601" s="19"/>
      <c r="L601" s="19"/>
      <c r="M601" s="19">
        <v>120</v>
      </c>
      <c r="N601" s="70">
        <v>0</v>
      </c>
      <c r="O601" s="70">
        <v>0</v>
      </c>
      <c r="P601" s="70"/>
      <c r="Q601" s="70"/>
      <c r="R601" s="70"/>
      <c r="S601" s="70"/>
      <c r="T601" s="70"/>
      <c r="U601" s="70"/>
      <c r="V601" s="70">
        <v>3837</v>
      </c>
      <c r="W601" s="70">
        <v>21000</v>
      </c>
      <c r="X601" s="70">
        <v>24837</v>
      </c>
      <c r="Y601" s="71" t="s">
        <v>128</v>
      </c>
    </row>
    <row r="602" spans="1:478" s="43" customFormat="1" ht="12" customHeight="1">
      <c r="A602">
        <v>598</v>
      </c>
      <c r="B602" s="95">
        <v>11</v>
      </c>
      <c r="C602" s="19"/>
      <c r="D602" s="19">
        <v>-713126</v>
      </c>
      <c r="E602" s="19"/>
      <c r="F602" s="19">
        <v>69947</v>
      </c>
      <c r="G602" s="19"/>
      <c r="H602" s="19"/>
      <c r="I602" s="19"/>
      <c r="J602" s="19"/>
      <c r="K602" s="19"/>
      <c r="L602" s="19"/>
      <c r="M602" s="19">
        <v>67514</v>
      </c>
      <c r="N602" s="70">
        <v>-37083</v>
      </c>
      <c r="O602" s="70"/>
      <c r="P602" s="70">
        <v>595915</v>
      </c>
      <c r="Q602" s="70"/>
      <c r="R602" s="70"/>
      <c r="S602" s="70"/>
      <c r="T602" s="70"/>
      <c r="U602" s="70"/>
      <c r="V602" s="70"/>
      <c r="W602" s="70"/>
      <c r="X602" s="70">
        <v>558832</v>
      </c>
      <c r="Y602" s="71" t="s">
        <v>6</v>
      </c>
    </row>
    <row r="603" spans="1:478" s="43" customFormat="1" ht="12" customHeight="1">
      <c r="A603">
        <v>599</v>
      </c>
      <c r="B603" s="95">
        <v>11</v>
      </c>
      <c r="C603" s="19">
        <v>0</v>
      </c>
      <c r="D603" s="19">
        <v>6780</v>
      </c>
      <c r="E603" s="19"/>
      <c r="F603" s="19">
        <v>0</v>
      </c>
      <c r="G603" s="19"/>
      <c r="H603" s="19"/>
      <c r="I603" s="19"/>
      <c r="J603" s="19"/>
      <c r="K603" s="19"/>
      <c r="L603" s="19"/>
      <c r="M603" s="19">
        <v>23.140139999999999</v>
      </c>
      <c r="N603" s="70">
        <v>728</v>
      </c>
      <c r="O603" s="70">
        <v>0</v>
      </c>
      <c r="P603" s="70">
        <v>0</v>
      </c>
      <c r="Q603" s="70"/>
      <c r="R603" s="70"/>
      <c r="S603" s="70"/>
      <c r="T603" s="70"/>
      <c r="U603" s="70"/>
      <c r="V603" s="70">
        <v>728</v>
      </c>
      <c r="W603" s="70">
        <v>0</v>
      </c>
      <c r="X603" s="70">
        <v>729</v>
      </c>
      <c r="Y603" s="71" t="s">
        <v>5</v>
      </c>
    </row>
    <row r="604" spans="1:478" s="43" customFormat="1" ht="12" customHeight="1">
      <c r="A604">
        <v>600</v>
      </c>
      <c r="B604" s="95">
        <v>12</v>
      </c>
      <c r="C604" s="19"/>
      <c r="D604" s="19">
        <v>118038</v>
      </c>
      <c r="E604" s="19"/>
      <c r="F604" s="19"/>
      <c r="G604" s="19"/>
      <c r="H604" s="19"/>
      <c r="I604" s="19"/>
      <c r="J604" s="19"/>
      <c r="K604" s="19"/>
      <c r="L604" s="19"/>
      <c r="M604" s="19">
        <v>403</v>
      </c>
      <c r="N604" s="70"/>
      <c r="O604" s="70"/>
      <c r="P604" s="70"/>
      <c r="Q604" s="70"/>
      <c r="R604" s="70"/>
      <c r="S604" s="70"/>
      <c r="T604" s="70"/>
      <c r="U604" s="70"/>
      <c r="V604" s="70">
        <v>73659</v>
      </c>
      <c r="W604" s="70"/>
      <c r="X604" s="70">
        <v>73659</v>
      </c>
      <c r="Y604" s="71" t="s">
        <v>5</v>
      </c>
    </row>
    <row r="605" spans="1:478" s="43" customFormat="1" ht="12" customHeight="1">
      <c r="A605">
        <v>601</v>
      </c>
      <c r="B605" s="97">
        <v>12</v>
      </c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70"/>
      <c r="O605" s="70"/>
      <c r="P605" s="70"/>
      <c r="Q605" s="70"/>
      <c r="R605" s="70"/>
      <c r="S605" s="70"/>
      <c r="T605" s="70"/>
      <c r="U605" s="70"/>
      <c r="V605" s="70">
        <v>0</v>
      </c>
      <c r="W605" s="70"/>
      <c r="X605" s="70">
        <v>0</v>
      </c>
      <c r="Y605" s="71" t="s">
        <v>6</v>
      </c>
    </row>
    <row r="606" spans="1:478" s="43" customFormat="1" ht="15" customHeight="1">
      <c r="A606">
        <v>602</v>
      </c>
      <c r="B606" s="95">
        <v>12</v>
      </c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70"/>
      <c r="O606" s="70"/>
      <c r="P606" s="70"/>
      <c r="Q606" s="70"/>
      <c r="R606" s="70"/>
      <c r="S606" s="70"/>
      <c r="T606" s="70"/>
      <c r="U606" s="70"/>
      <c r="V606" s="70">
        <v>229189</v>
      </c>
      <c r="W606" s="70"/>
      <c r="X606" s="70">
        <v>229189</v>
      </c>
      <c r="Y606" s="71" t="s">
        <v>5</v>
      </c>
    </row>
    <row r="607" spans="1:478" s="43" customFormat="1" ht="15" customHeight="1">
      <c r="A607">
        <v>603</v>
      </c>
      <c r="B607" s="95">
        <v>12</v>
      </c>
      <c r="C607" s="19">
        <v>379</v>
      </c>
      <c r="D607" s="19">
        <v>276816</v>
      </c>
      <c r="E607" s="19"/>
      <c r="F607" s="19"/>
      <c r="G607" s="19"/>
      <c r="H607" s="19"/>
      <c r="I607" s="19"/>
      <c r="J607" s="19"/>
      <c r="K607" s="19"/>
      <c r="L607" s="19"/>
      <c r="M607" s="19">
        <v>944.77300799999989</v>
      </c>
      <c r="N607" s="70"/>
      <c r="O607" s="70"/>
      <c r="P607" s="70"/>
      <c r="Q607" s="70"/>
      <c r="R607" s="70"/>
      <c r="S607" s="70"/>
      <c r="T607" s="70"/>
      <c r="U607" s="70"/>
      <c r="V607" s="70">
        <v>23440</v>
      </c>
      <c r="W607" s="70"/>
      <c r="X607" s="70">
        <v>23440</v>
      </c>
      <c r="Y607" s="71" t="s">
        <v>5</v>
      </c>
    </row>
    <row r="608" spans="1:478" s="48" customFormat="1" ht="15" customHeight="1">
      <c r="A608">
        <v>604</v>
      </c>
      <c r="B608" s="95">
        <v>12</v>
      </c>
      <c r="C608" s="19"/>
      <c r="D608" s="19"/>
      <c r="E608" s="19"/>
      <c r="F608" s="19">
        <v>29063</v>
      </c>
      <c r="G608" s="19"/>
      <c r="H608" s="19"/>
      <c r="I608" s="19">
        <v>2298</v>
      </c>
      <c r="J608" s="19"/>
      <c r="K608" s="19"/>
      <c r="L608" s="19"/>
      <c r="M608" s="19">
        <v>29063</v>
      </c>
      <c r="N608" s="70"/>
      <c r="O608" s="70"/>
      <c r="P608" s="70"/>
      <c r="Q608" s="70"/>
      <c r="R608" s="70"/>
      <c r="S608" s="70"/>
      <c r="T608" s="70"/>
      <c r="U608" s="70"/>
      <c r="V608" s="70">
        <v>158446</v>
      </c>
      <c r="W608" s="70">
        <v>6033</v>
      </c>
      <c r="X608" s="70">
        <v>164479</v>
      </c>
      <c r="Y608" s="71" t="s">
        <v>5</v>
      </c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  <c r="IW608" s="6"/>
      <c r="IX608" s="6"/>
      <c r="IY608" s="6"/>
      <c r="IZ608" s="6"/>
      <c r="JA608" s="6"/>
      <c r="JB608" s="6"/>
      <c r="JC608" s="6"/>
      <c r="JD608" s="6"/>
      <c r="JE608" s="6"/>
      <c r="JF608" s="6"/>
      <c r="JG608" s="6"/>
      <c r="JH608" s="6"/>
      <c r="JI608" s="6"/>
      <c r="JJ608" s="6"/>
      <c r="JK608" s="6"/>
      <c r="JL608" s="6"/>
      <c r="JM608" s="6"/>
      <c r="JN608" s="6"/>
      <c r="JO608" s="6"/>
      <c r="JP608" s="6"/>
      <c r="JQ608" s="6"/>
      <c r="JR608" s="6"/>
      <c r="JS608" s="6"/>
      <c r="JT608" s="6"/>
      <c r="JU608" s="6"/>
      <c r="JV608" s="6"/>
      <c r="JW608" s="6"/>
      <c r="JX608" s="6"/>
      <c r="JY608" s="6"/>
      <c r="JZ608" s="6"/>
      <c r="KA608" s="6"/>
      <c r="KB608" s="6"/>
      <c r="KC608" s="6"/>
      <c r="KD608" s="6"/>
      <c r="KE608" s="6"/>
      <c r="KF608" s="6"/>
      <c r="KG608" s="6"/>
      <c r="KH608" s="6"/>
      <c r="KI608" s="6"/>
      <c r="KJ608" s="6"/>
      <c r="KK608" s="6"/>
      <c r="KL608" s="6"/>
      <c r="KM608" s="6"/>
      <c r="KN608" s="6"/>
      <c r="KO608" s="6"/>
      <c r="KP608" s="6"/>
      <c r="KQ608" s="6"/>
      <c r="KR608" s="6"/>
      <c r="KS608" s="6"/>
      <c r="KT608" s="6"/>
      <c r="KU608" s="6"/>
      <c r="KV608" s="6"/>
      <c r="KW608" s="6"/>
      <c r="KX608" s="6"/>
      <c r="KY608" s="6"/>
      <c r="KZ608" s="6"/>
      <c r="LA608" s="6"/>
      <c r="LB608" s="6"/>
      <c r="LC608" s="6"/>
      <c r="LD608" s="6"/>
      <c r="LE608" s="6"/>
      <c r="LF608" s="6"/>
      <c r="LG608" s="6"/>
      <c r="LH608" s="6"/>
      <c r="LI608" s="6"/>
      <c r="LJ608" s="6"/>
      <c r="LK608" s="6"/>
      <c r="LL608" s="6"/>
      <c r="LM608" s="6"/>
      <c r="LN608" s="6"/>
      <c r="LO608" s="6"/>
      <c r="LP608" s="6"/>
      <c r="LQ608" s="6"/>
      <c r="LR608" s="6"/>
      <c r="LS608" s="6"/>
      <c r="LT608" s="6"/>
      <c r="LU608" s="6"/>
      <c r="LV608" s="6"/>
      <c r="LW608" s="6"/>
      <c r="LX608" s="6"/>
      <c r="LY608" s="6"/>
      <c r="LZ608" s="6"/>
      <c r="MA608" s="6"/>
      <c r="MB608" s="6"/>
      <c r="MC608" s="6"/>
      <c r="MD608" s="6"/>
      <c r="ME608" s="6"/>
      <c r="MF608" s="6"/>
      <c r="MG608" s="6"/>
      <c r="MH608" s="6"/>
      <c r="MI608" s="6"/>
      <c r="MJ608" s="6"/>
      <c r="MK608" s="6"/>
      <c r="ML608" s="6"/>
      <c r="MM608" s="6"/>
      <c r="MN608" s="6"/>
      <c r="MO608" s="6"/>
      <c r="MP608" s="6"/>
      <c r="MQ608" s="6"/>
      <c r="MR608" s="6"/>
      <c r="MS608" s="6"/>
      <c r="MT608" s="6"/>
      <c r="MU608" s="6"/>
      <c r="MV608" s="6"/>
      <c r="MW608" s="6"/>
      <c r="MX608" s="6"/>
      <c r="MY608" s="6"/>
      <c r="MZ608" s="6"/>
      <c r="NA608" s="6"/>
      <c r="NB608" s="6"/>
      <c r="NC608" s="6"/>
      <c r="ND608" s="6"/>
      <c r="NE608" s="6"/>
      <c r="NF608" s="6"/>
      <c r="NG608" s="6"/>
      <c r="NH608" s="6"/>
      <c r="NI608" s="6"/>
      <c r="NJ608" s="6"/>
      <c r="NK608" s="6"/>
      <c r="NL608" s="6"/>
      <c r="NM608" s="6"/>
      <c r="NN608" s="6"/>
      <c r="NO608" s="6"/>
      <c r="NP608" s="6"/>
      <c r="NQ608" s="6"/>
      <c r="NR608" s="6"/>
      <c r="NS608" s="6"/>
      <c r="NT608" s="6"/>
      <c r="NU608" s="6"/>
      <c r="NV608" s="6"/>
      <c r="NW608" s="6"/>
      <c r="NX608" s="6"/>
      <c r="NY608" s="6"/>
      <c r="NZ608" s="6"/>
      <c r="OA608" s="6"/>
      <c r="OB608" s="6"/>
      <c r="OC608" s="6"/>
      <c r="OD608" s="6"/>
      <c r="OE608" s="6"/>
      <c r="OF608" s="6"/>
      <c r="OG608" s="6"/>
      <c r="OH608" s="6"/>
      <c r="OI608" s="6"/>
      <c r="OJ608" s="6"/>
      <c r="OK608" s="6"/>
      <c r="OL608" s="6"/>
      <c r="OM608" s="6"/>
      <c r="ON608" s="6"/>
      <c r="OO608" s="6"/>
      <c r="OP608" s="6"/>
      <c r="OQ608" s="6"/>
      <c r="OR608" s="6"/>
      <c r="OS608" s="6"/>
      <c r="OT608" s="6"/>
      <c r="OU608" s="6"/>
      <c r="OV608" s="6"/>
      <c r="OW608" s="6"/>
      <c r="OX608" s="6"/>
      <c r="OY608" s="6"/>
      <c r="OZ608" s="6"/>
      <c r="PA608" s="6"/>
      <c r="PB608" s="6"/>
      <c r="PC608" s="6"/>
      <c r="PD608" s="6"/>
      <c r="PE608" s="6"/>
      <c r="PF608" s="6"/>
      <c r="PG608" s="6"/>
      <c r="PH608" s="6"/>
      <c r="PI608" s="6"/>
      <c r="PJ608" s="6"/>
      <c r="PK608" s="6"/>
      <c r="PL608" s="6"/>
      <c r="PM608" s="6"/>
      <c r="PN608" s="6"/>
      <c r="PO608" s="6"/>
      <c r="PP608" s="6"/>
      <c r="PQ608" s="6"/>
      <c r="PR608" s="6"/>
      <c r="PS608" s="6"/>
      <c r="PT608" s="6"/>
      <c r="PU608" s="6"/>
      <c r="PV608" s="6"/>
      <c r="PW608" s="6"/>
      <c r="PX608" s="6"/>
      <c r="PY608" s="6"/>
      <c r="PZ608" s="6"/>
      <c r="QA608" s="6"/>
      <c r="QB608" s="6"/>
      <c r="QC608" s="6"/>
      <c r="QD608" s="6"/>
      <c r="QE608" s="6"/>
      <c r="QF608" s="6"/>
      <c r="QG608" s="6"/>
      <c r="QH608" s="6"/>
      <c r="QI608" s="6"/>
      <c r="QJ608" s="6"/>
      <c r="QK608" s="6"/>
      <c r="QL608" s="6"/>
      <c r="QM608" s="6"/>
      <c r="QN608" s="6"/>
      <c r="QO608" s="6"/>
      <c r="QP608" s="6"/>
      <c r="QQ608" s="6"/>
      <c r="QR608" s="6"/>
      <c r="QS608" s="6"/>
      <c r="QT608" s="6"/>
      <c r="QU608" s="6"/>
      <c r="QV608" s="6"/>
      <c r="QW608" s="6"/>
      <c r="QX608" s="6"/>
      <c r="QY608" s="6"/>
      <c r="QZ608" s="6"/>
      <c r="RA608" s="6"/>
      <c r="RB608" s="6"/>
      <c r="RC608" s="6"/>
      <c r="RD608" s="6"/>
      <c r="RE608" s="6"/>
      <c r="RF608" s="6"/>
      <c r="RG608" s="6"/>
      <c r="RH608" s="6"/>
      <c r="RI608" s="6"/>
      <c r="RJ608" s="6"/>
    </row>
    <row r="609" spans="1:478" s="43" customFormat="1" ht="15" customHeight="1">
      <c r="A609">
        <v>605</v>
      </c>
      <c r="B609" s="95">
        <v>12</v>
      </c>
      <c r="C609" s="19"/>
      <c r="D609" s="19"/>
      <c r="E609" s="19"/>
      <c r="F609" s="19">
        <v>7284</v>
      </c>
      <c r="G609" s="19"/>
      <c r="H609" s="19"/>
      <c r="I609" s="19"/>
      <c r="J609" s="19"/>
      <c r="K609" s="19"/>
      <c r="L609" s="19"/>
      <c r="M609" s="19">
        <v>7284</v>
      </c>
      <c r="N609" s="70"/>
      <c r="O609" s="70"/>
      <c r="P609" s="70"/>
      <c r="Q609" s="70"/>
      <c r="R609" s="70"/>
      <c r="S609" s="70"/>
      <c r="T609" s="70"/>
      <c r="U609" s="70"/>
      <c r="V609" s="70">
        <v>39398</v>
      </c>
      <c r="W609" s="70"/>
      <c r="X609" s="70">
        <v>39398</v>
      </c>
      <c r="Y609" s="71" t="s">
        <v>5</v>
      </c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  <c r="KO609" s="5"/>
      <c r="KP609" s="5"/>
      <c r="KQ609" s="5"/>
      <c r="KR609" s="5"/>
      <c r="KS609" s="5"/>
      <c r="KT609" s="5"/>
      <c r="KU609" s="5"/>
      <c r="KV609" s="5"/>
      <c r="KW609" s="5"/>
      <c r="KX609" s="5"/>
      <c r="KY609" s="5"/>
      <c r="KZ609" s="5"/>
      <c r="LA609" s="5"/>
      <c r="LB609" s="5"/>
      <c r="LC609" s="5"/>
      <c r="LD609" s="5"/>
      <c r="LE609" s="5"/>
      <c r="LF609" s="5"/>
      <c r="LG609" s="5"/>
      <c r="LH609" s="5"/>
      <c r="LI609" s="5"/>
      <c r="LJ609" s="5"/>
      <c r="LK609" s="5"/>
      <c r="LL609" s="5"/>
      <c r="LM609" s="5"/>
      <c r="LN609" s="5"/>
      <c r="LO609" s="5"/>
      <c r="LP609" s="5"/>
      <c r="LQ609" s="5"/>
      <c r="LR609" s="5"/>
      <c r="LS609" s="5"/>
      <c r="LT609" s="5"/>
      <c r="LU609" s="5"/>
      <c r="LV609" s="5"/>
      <c r="LW609" s="5"/>
      <c r="LX609" s="5"/>
      <c r="LY609" s="5"/>
      <c r="LZ609" s="5"/>
      <c r="MA609" s="5"/>
      <c r="MB609" s="5"/>
      <c r="MC609" s="5"/>
      <c r="MD609" s="5"/>
      <c r="ME609" s="5"/>
      <c r="MF609" s="5"/>
      <c r="MG609" s="5"/>
      <c r="MH609" s="5"/>
      <c r="MI609" s="5"/>
      <c r="MJ609" s="5"/>
      <c r="MK609" s="5"/>
      <c r="ML609" s="5"/>
      <c r="MM609" s="5"/>
      <c r="MN609" s="5"/>
      <c r="MO609" s="5"/>
      <c r="MP609" s="5"/>
      <c r="MQ609" s="5"/>
      <c r="MR609" s="5"/>
      <c r="MS609" s="5"/>
      <c r="MT609" s="5"/>
      <c r="MU609" s="5"/>
      <c r="MV609" s="5"/>
      <c r="MW609" s="5"/>
      <c r="MX609" s="5"/>
      <c r="MY609" s="5"/>
      <c r="MZ609" s="5"/>
      <c r="NA609" s="5"/>
      <c r="NB609" s="5"/>
      <c r="NC609" s="5"/>
      <c r="ND609" s="5"/>
      <c r="NE609" s="5"/>
      <c r="NF609" s="5"/>
      <c r="NG609" s="5"/>
      <c r="NH609" s="5"/>
      <c r="NI609" s="5"/>
      <c r="NJ609" s="5"/>
      <c r="NK609" s="5"/>
      <c r="NL609" s="5"/>
      <c r="NM609" s="5"/>
      <c r="NN609" s="5"/>
      <c r="NO609" s="5"/>
      <c r="NP609" s="5"/>
      <c r="NQ609" s="5"/>
      <c r="NR609" s="5"/>
      <c r="NS609" s="5"/>
      <c r="NT609" s="5"/>
      <c r="NU609" s="5"/>
      <c r="NV609" s="5"/>
      <c r="NW609" s="5"/>
      <c r="NX609" s="5"/>
      <c r="NY609" s="5"/>
      <c r="NZ609" s="5"/>
      <c r="OA609" s="5"/>
      <c r="OB609" s="5"/>
      <c r="OC609" s="5"/>
      <c r="OD609" s="5"/>
      <c r="OE609" s="5"/>
      <c r="OF609" s="5"/>
      <c r="OG609" s="5"/>
      <c r="OH609" s="5"/>
      <c r="OI609" s="5"/>
      <c r="OJ609" s="5"/>
      <c r="OK609" s="5"/>
      <c r="OL609" s="5"/>
      <c r="OM609" s="5"/>
      <c r="ON609" s="5"/>
      <c r="OO609" s="5"/>
      <c r="OP609" s="5"/>
      <c r="OQ609" s="5"/>
      <c r="OR609" s="5"/>
      <c r="OS609" s="5"/>
      <c r="OT609" s="5"/>
      <c r="OU609" s="5"/>
      <c r="OV609" s="5"/>
      <c r="OW609" s="5"/>
      <c r="OX609" s="5"/>
      <c r="OY609" s="5"/>
      <c r="OZ609" s="5"/>
      <c r="PA609" s="5"/>
      <c r="PB609" s="5"/>
      <c r="PC609" s="5"/>
      <c r="PD609" s="5"/>
      <c r="PE609" s="5"/>
      <c r="PF609" s="5"/>
      <c r="PG609" s="5"/>
      <c r="PH609" s="5"/>
      <c r="PI609" s="5"/>
      <c r="PJ609" s="5"/>
      <c r="PK609" s="5"/>
      <c r="PL609" s="5"/>
      <c r="PM609" s="5"/>
      <c r="PN609" s="5"/>
      <c r="PO609" s="5"/>
      <c r="PP609" s="5"/>
      <c r="PQ609" s="5"/>
      <c r="PR609" s="5"/>
      <c r="PS609" s="5"/>
      <c r="PT609" s="5"/>
      <c r="PU609" s="5"/>
      <c r="PV609" s="5"/>
      <c r="PW609" s="5"/>
      <c r="PX609" s="5"/>
      <c r="PY609" s="5"/>
      <c r="PZ609" s="5"/>
      <c r="QA609" s="5"/>
      <c r="QB609" s="5"/>
      <c r="QC609" s="5"/>
      <c r="QD609" s="5"/>
      <c r="QE609" s="5"/>
      <c r="QF609" s="5"/>
      <c r="QG609" s="5"/>
      <c r="QH609" s="5"/>
      <c r="QI609" s="5"/>
      <c r="QJ609" s="5"/>
      <c r="QK609" s="5"/>
      <c r="QL609" s="5"/>
      <c r="QM609" s="5"/>
      <c r="QN609" s="5"/>
      <c r="QO609" s="5"/>
      <c r="QP609" s="5"/>
      <c r="QQ609" s="5"/>
      <c r="QR609" s="5"/>
      <c r="QS609" s="5"/>
      <c r="QT609" s="5"/>
      <c r="QU609" s="5"/>
      <c r="QV609" s="5"/>
      <c r="QW609" s="5"/>
      <c r="QX609" s="5"/>
      <c r="QY609" s="5"/>
      <c r="QZ609" s="5"/>
      <c r="RA609" s="5"/>
      <c r="RB609" s="5"/>
      <c r="RC609" s="5"/>
      <c r="RD609" s="5"/>
      <c r="RE609" s="5"/>
      <c r="RF609" s="5"/>
      <c r="RG609" s="5"/>
      <c r="RH609" s="5"/>
      <c r="RI609" s="5"/>
      <c r="RJ609" s="5"/>
    </row>
    <row r="610" spans="1:478" s="43" customFormat="1" ht="15" customHeight="1">
      <c r="A610">
        <v>606</v>
      </c>
      <c r="B610" s="95">
        <v>12</v>
      </c>
      <c r="C610" s="19"/>
      <c r="D610" s="19">
        <v>-103548</v>
      </c>
      <c r="E610" s="19"/>
      <c r="F610" s="19"/>
      <c r="G610" s="19"/>
      <c r="H610" s="19"/>
      <c r="I610" s="19"/>
      <c r="J610" s="19"/>
      <c r="K610" s="19"/>
      <c r="L610" s="19"/>
      <c r="M610" s="19">
        <v>-353</v>
      </c>
      <c r="N610" s="70"/>
      <c r="O610" s="70"/>
      <c r="P610" s="70"/>
      <c r="Q610" s="70"/>
      <c r="R610" s="70"/>
      <c r="S610" s="70"/>
      <c r="T610" s="70"/>
      <c r="U610" s="70"/>
      <c r="V610" s="70">
        <v>347693</v>
      </c>
      <c r="W610" s="70">
        <v>-10863</v>
      </c>
      <c r="X610" s="70">
        <v>336830</v>
      </c>
      <c r="Y610" s="71" t="s">
        <v>5</v>
      </c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  <c r="KO610" s="5"/>
      <c r="KP610" s="5"/>
      <c r="KQ610" s="5"/>
      <c r="KR610" s="5"/>
      <c r="KS610" s="5"/>
      <c r="KT610" s="5"/>
      <c r="KU610" s="5"/>
      <c r="KV610" s="5"/>
      <c r="KW610" s="5"/>
      <c r="KX610" s="5"/>
      <c r="KY610" s="5"/>
      <c r="KZ610" s="5"/>
      <c r="LA610" s="5"/>
      <c r="LB610" s="5"/>
      <c r="LC610" s="5"/>
      <c r="LD610" s="5"/>
      <c r="LE610" s="5"/>
      <c r="LF610" s="5"/>
      <c r="LG610" s="5"/>
      <c r="LH610" s="5"/>
      <c r="LI610" s="5"/>
      <c r="LJ610" s="5"/>
      <c r="LK610" s="5"/>
      <c r="LL610" s="5"/>
      <c r="LM610" s="5"/>
      <c r="LN610" s="5"/>
      <c r="LO610" s="5"/>
      <c r="LP610" s="5"/>
      <c r="LQ610" s="5"/>
      <c r="LR610" s="5"/>
      <c r="LS610" s="5"/>
      <c r="LT610" s="5"/>
      <c r="LU610" s="5"/>
      <c r="LV610" s="5"/>
      <c r="LW610" s="5"/>
      <c r="LX610" s="5"/>
      <c r="LY610" s="5"/>
      <c r="LZ610" s="5"/>
      <c r="MA610" s="5"/>
      <c r="MB610" s="5"/>
      <c r="MC610" s="5"/>
      <c r="MD610" s="5"/>
      <c r="ME610" s="5"/>
      <c r="MF610" s="5"/>
      <c r="MG610" s="5"/>
      <c r="MH610" s="5"/>
      <c r="MI610" s="5"/>
      <c r="MJ610" s="5"/>
      <c r="MK610" s="5"/>
      <c r="ML610" s="5"/>
      <c r="MM610" s="5"/>
      <c r="MN610" s="5"/>
      <c r="MO610" s="5"/>
      <c r="MP610" s="5"/>
      <c r="MQ610" s="5"/>
      <c r="MR610" s="5"/>
      <c r="MS610" s="5"/>
      <c r="MT610" s="5"/>
      <c r="MU610" s="5"/>
      <c r="MV610" s="5"/>
      <c r="MW610" s="5"/>
      <c r="MX610" s="5"/>
      <c r="MY610" s="5"/>
      <c r="MZ610" s="5"/>
      <c r="NA610" s="5"/>
      <c r="NB610" s="5"/>
      <c r="NC610" s="5"/>
      <c r="ND610" s="5"/>
      <c r="NE610" s="5"/>
      <c r="NF610" s="5"/>
      <c r="NG610" s="5"/>
      <c r="NH610" s="5"/>
      <c r="NI610" s="5"/>
      <c r="NJ610" s="5"/>
      <c r="NK610" s="5"/>
      <c r="NL610" s="5"/>
      <c r="NM610" s="5"/>
      <c r="NN610" s="5"/>
      <c r="NO610" s="5"/>
      <c r="NP610" s="5"/>
      <c r="NQ610" s="5"/>
      <c r="NR610" s="5"/>
      <c r="NS610" s="5"/>
      <c r="NT610" s="5"/>
      <c r="NU610" s="5"/>
      <c r="NV610" s="5"/>
      <c r="NW610" s="5"/>
      <c r="NX610" s="5"/>
      <c r="NY610" s="5"/>
      <c r="NZ610" s="5"/>
      <c r="OA610" s="5"/>
      <c r="OB610" s="5"/>
      <c r="OC610" s="5"/>
      <c r="OD610" s="5"/>
      <c r="OE610" s="5"/>
      <c r="OF610" s="5"/>
      <c r="OG610" s="5"/>
      <c r="OH610" s="5"/>
      <c r="OI610" s="5"/>
      <c r="OJ610" s="5"/>
      <c r="OK610" s="5"/>
      <c r="OL610" s="5"/>
      <c r="OM610" s="5"/>
      <c r="ON610" s="5"/>
      <c r="OO610" s="5"/>
      <c r="OP610" s="5"/>
      <c r="OQ610" s="5"/>
      <c r="OR610" s="5"/>
      <c r="OS610" s="5"/>
      <c r="OT610" s="5"/>
      <c r="OU610" s="5"/>
      <c r="OV610" s="5"/>
      <c r="OW610" s="5"/>
      <c r="OX610" s="5"/>
      <c r="OY610" s="5"/>
      <c r="OZ610" s="5"/>
      <c r="PA610" s="5"/>
      <c r="PB610" s="5"/>
      <c r="PC610" s="5"/>
      <c r="PD610" s="5"/>
      <c r="PE610" s="5"/>
      <c r="PF610" s="5"/>
      <c r="PG610" s="5"/>
      <c r="PH610" s="5"/>
      <c r="PI610" s="5"/>
      <c r="PJ610" s="5"/>
      <c r="PK610" s="5"/>
      <c r="PL610" s="5"/>
      <c r="PM610" s="5"/>
      <c r="PN610" s="5"/>
      <c r="PO610" s="5"/>
      <c r="PP610" s="5"/>
      <c r="PQ610" s="5"/>
      <c r="PR610" s="5"/>
      <c r="PS610" s="5"/>
      <c r="PT610" s="5"/>
      <c r="PU610" s="5"/>
      <c r="PV610" s="5"/>
      <c r="PW610" s="5"/>
      <c r="PX610" s="5"/>
      <c r="PY610" s="5"/>
      <c r="PZ610" s="5"/>
      <c r="QA610" s="5"/>
      <c r="QB610" s="5"/>
      <c r="QC610" s="5"/>
      <c r="QD610" s="5"/>
      <c r="QE610" s="5"/>
      <c r="QF610" s="5"/>
      <c r="QG610" s="5"/>
      <c r="QH610" s="5"/>
      <c r="QI610" s="5"/>
      <c r="QJ610" s="5"/>
      <c r="QK610" s="5"/>
      <c r="QL610" s="5"/>
      <c r="QM610" s="5"/>
      <c r="QN610" s="5"/>
      <c r="QO610" s="5"/>
      <c r="QP610" s="5"/>
      <c r="QQ610" s="5"/>
      <c r="QR610" s="5"/>
      <c r="QS610" s="5"/>
      <c r="QT610" s="5"/>
      <c r="QU610" s="5"/>
      <c r="QV610" s="5"/>
      <c r="QW610" s="5"/>
      <c r="QX610" s="5"/>
      <c r="QY610" s="5"/>
      <c r="QZ610" s="5"/>
      <c r="RA610" s="5"/>
      <c r="RB610" s="5"/>
      <c r="RC610" s="5"/>
      <c r="RD610" s="5"/>
      <c r="RE610" s="5"/>
      <c r="RF610" s="5"/>
      <c r="RG610" s="5"/>
      <c r="RH610" s="5"/>
      <c r="RI610" s="5"/>
      <c r="RJ610" s="5"/>
    </row>
    <row r="611" spans="1:478" s="48" customFormat="1" ht="12" customHeight="1">
      <c r="A611">
        <v>607</v>
      </c>
      <c r="B611" s="99">
        <v>12</v>
      </c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70">
        <v>14167</v>
      </c>
      <c r="O611" s="70"/>
      <c r="P611" s="70"/>
      <c r="Q611" s="70"/>
      <c r="R611" s="70"/>
      <c r="S611" s="70"/>
      <c r="T611" s="70"/>
      <c r="U611" s="70"/>
      <c r="V611" s="70">
        <v>14167</v>
      </c>
      <c r="W611" s="70"/>
      <c r="X611" s="70">
        <v>14167</v>
      </c>
      <c r="Y611" s="71" t="s">
        <v>7</v>
      </c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  <c r="IW611" s="6"/>
      <c r="IX611" s="6"/>
      <c r="IY611" s="6"/>
      <c r="IZ611" s="6"/>
      <c r="JA611" s="6"/>
      <c r="JB611" s="6"/>
      <c r="JC611" s="6"/>
      <c r="JD611" s="6"/>
      <c r="JE611" s="6"/>
      <c r="JF611" s="6"/>
      <c r="JG611" s="6"/>
      <c r="JH611" s="6"/>
      <c r="JI611" s="6"/>
      <c r="JJ611" s="6"/>
      <c r="JK611" s="6"/>
      <c r="JL611" s="6"/>
      <c r="JM611" s="6"/>
      <c r="JN611" s="6"/>
      <c r="JO611" s="6"/>
      <c r="JP611" s="6"/>
      <c r="JQ611" s="6"/>
      <c r="JR611" s="6"/>
      <c r="JS611" s="6"/>
      <c r="JT611" s="6"/>
      <c r="JU611" s="6"/>
      <c r="JV611" s="6"/>
      <c r="JW611" s="6"/>
      <c r="JX611" s="6"/>
      <c r="JY611" s="6"/>
      <c r="JZ611" s="6"/>
      <c r="KA611" s="6"/>
      <c r="KB611" s="6"/>
      <c r="KC611" s="6"/>
      <c r="KD611" s="6"/>
      <c r="KE611" s="6"/>
      <c r="KF611" s="6"/>
      <c r="KG611" s="6"/>
      <c r="KH611" s="6"/>
      <c r="KI611" s="6"/>
      <c r="KJ611" s="6"/>
      <c r="KK611" s="6"/>
      <c r="KL611" s="6"/>
      <c r="KM611" s="6"/>
      <c r="KN611" s="6"/>
      <c r="KO611" s="6"/>
      <c r="KP611" s="6"/>
      <c r="KQ611" s="6"/>
      <c r="KR611" s="6"/>
      <c r="KS611" s="6"/>
      <c r="KT611" s="6"/>
      <c r="KU611" s="6"/>
      <c r="KV611" s="6"/>
      <c r="KW611" s="6"/>
      <c r="KX611" s="6"/>
      <c r="KY611" s="6"/>
      <c r="KZ611" s="6"/>
      <c r="LA611" s="6"/>
      <c r="LB611" s="6"/>
      <c r="LC611" s="6"/>
      <c r="LD611" s="6"/>
      <c r="LE611" s="6"/>
      <c r="LF611" s="6"/>
      <c r="LG611" s="6"/>
      <c r="LH611" s="6"/>
      <c r="LI611" s="6"/>
      <c r="LJ611" s="6"/>
      <c r="LK611" s="6"/>
      <c r="LL611" s="6"/>
      <c r="LM611" s="6"/>
      <c r="LN611" s="6"/>
      <c r="LO611" s="6"/>
      <c r="LP611" s="6"/>
      <c r="LQ611" s="6"/>
      <c r="LR611" s="6"/>
      <c r="LS611" s="6"/>
      <c r="LT611" s="6"/>
      <c r="LU611" s="6"/>
      <c r="LV611" s="6"/>
      <c r="LW611" s="6"/>
      <c r="LX611" s="6"/>
      <c r="LY611" s="6"/>
      <c r="LZ611" s="6"/>
      <c r="MA611" s="6"/>
      <c r="MB611" s="6"/>
      <c r="MC611" s="6"/>
      <c r="MD611" s="6"/>
      <c r="ME611" s="6"/>
      <c r="MF611" s="6"/>
      <c r="MG611" s="6"/>
      <c r="MH611" s="6"/>
      <c r="MI611" s="6"/>
      <c r="MJ611" s="6"/>
      <c r="MK611" s="6"/>
      <c r="ML611" s="6"/>
      <c r="MM611" s="6"/>
      <c r="MN611" s="6"/>
      <c r="MO611" s="6"/>
      <c r="MP611" s="6"/>
      <c r="MQ611" s="6"/>
      <c r="MR611" s="6"/>
      <c r="MS611" s="6"/>
      <c r="MT611" s="6"/>
      <c r="MU611" s="6"/>
      <c r="MV611" s="6"/>
      <c r="MW611" s="6"/>
      <c r="MX611" s="6"/>
      <c r="MY611" s="6"/>
      <c r="MZ611" s="6"/>
      <c r="NA611" s="6"/>
      <c r="NB611" s="6"/>
      <c r="NC611" s="6"/>
      <c r="ND611" s="6"/>
      <c r="NE611" s="6"/>
      <c r="NF611" s="6"/>
      <c r="NG611" s="6"/>
      <c r="NH611" s="6"/>
      <c r="NI611" s="6"/>
      <c r="NJ611" s="6"/>
      <c r="NK611" s="6"/>
      <c r="NL611" s="6"/>
      <c r="NM611" s="6"/>
      <c r="NN611" s="6"/>
      <c r="NO611" s="6"/>
      <c r="NP611" s="6"/>
      <c r="NQ611" s="6"/>
      <c r="NR611" s="6"/>
      <c r="NS611" s="6"/>
      <c r="NT611" s="6"/>
      <c r="NU611" s="6"/>
      <c r="NV611" s="6"/>
      <c r="NW611" s="6"/>
      <c r="NX611" s="6"/>
      <c r="NY611" s="6"/>
      <c r="NZ611" s="6"/>
      <c r="OA611" s="6"/>
      <c r="OB611" s="6"/>
      <c r="OC611" s="6"/>
      <c r="OD611" s="6"/>
      <c r="OE611" s="6"/>
      <c r="OF611" s="6"/>
      <c r="OG611" s="6"/>
      <c r="OH611" s="6"/>
      <c r="OI611" s="6"/>
      <c r="OJ611" s="6"/>
      <c r="OK611" s="6"/>
      <c r="OL611" s="6"/>
      <c r="OM611" s="6"/>
      <c r="ON611" s="6"/>
      <c r="OO611" s="6"/>
      <c r="OP611" s="6"/>
      <c r="OQ611" s="6"/>
      <c r="OR611" s="6"/>
      <c r="OS611" s="6"/>
      <c r="OT611" s="6"/>
      <c r="OU611" s="6"/>
      <c r="OV611" s="6"/>
      <c r="OW611" s="6"/>
      <c r="OX611" s="6"/>
      <c r="OY611" s="6"/>
      <c r="OZ611" s="6"/>
      <c r="PA611" s="6"/>
      <c r="PB611" s="6"/>
      <c r="PC611" s="6"/>
      <c r="PD611" s="6"/>
      <c r="PE611" s="6"/>
      <c r="PF611" s="6"/>
      <c r="PG611" s="6"/>
      <c r="PH611" s="6"/>
      <c r="PI611" s="6"/>
      <c r="PJ611" s="6"/>
      <c r="PK611" s="6"/>
      <c r="PL611" s="6"/>
      <c r="PM611" s="6"/>
      <c r="PN611" s="6"/>
      <c r="PO611" s="6"/>
      <c r="PP611" s="6"/>
      <c r="PQ611" s="6"/>
      <c r="PR611" s="6"/>
      <c r="PS611" s="6"/>
      <c r="PT611" s="6"/>
      <c r="PU611" s="6"/>
      <c r="PV611" s="6"/>
      <c r="PW611" s="6"/>
      <c r="PX611" s="6"/>
      <c r="PY611" s="6"/>
      <c r="PZ611" s="6"/>
      <c r="QA611" s="6"/>
      <c r="QB611" s="6"/>
      <c r="QC611" s="6"/>
      <c r="QD611" s="6"/>
      <c r="QE611" s="6"/>
      <c r="QF611" s="6"/>
      <c r="QG611" s="6"/>
      <c r="QH611" s="6"/>
      <c r="QI611" s="6"/>
      <c r="QJ611" s="6"/>
      <c r="QK611" s="6"/>
      <c r="QL611" s="6"/>
      <c r="QM611" s="6"/>
      <c r="QN611" s="6"/>
      <c r="QO611" s="6"/>
      <c r="QP611" s="6"/>
      <c r="QQ611" s="6"/>
      <c r="QR611" s="6"/>
      <c r="QS611" s="6"/>
      <c r="QT611" s="6"/>
      <c r="QU611" s="6"/>
      <c r="QV611" s="6"/>
      <c r="QW611" s="6"/>
      <c r="QX611" s="6"/>
      <c r="QY611" s="6"/>
      <c r="QZ611" s="6"/>
      <c r="RA611" s="6"/>
      <c r="RB611" s="6"/>
      <c r="RC611" s="6"/>
      <c r="RD611" s="6"/>
      <c r="RE611" s="6"/>
      <c r="RF611" s="6"/>
      <c r="RG611" s="6"/>
      <c r="RH611" s="6"/>
      <c r="RI611" s="6"/>
      <c r="RJ611" s="6"/>
    </row>
    <row r="612" spans="1:478" s="48" customFormat="1" ht="15" customHeight="1">
      <c r="A612">
        <v>608</v>
      </c>
      <c r="B612" s="98">
        <v>12</v>
      </c>
      <c r="C612" s="19"/>
      <c r="D612" s="19">
        <v>42915</v>
      </c>
      <c r="E612" s="19"/>
      <c r="F612" s="19">
        <v>1500</v>
      </c>
      <c r="G612" s="19"/>
      <c r="H612" s="19"/>
      <c r="I612" s="19">
        <v>21</v>
      </c>
      <c r="J612" s="19"/>
      <c r="K612" s="19"/>
      <c r="L612" s="19"/>
      <c r="M612" s="19">
        <v>1646</v>
      </c>
      <c r="N612" s="70"/>
      <c r="O612" s="70"/>
      <c r="P612" s="70"/>
      <c r="Q612" s="70"/>
      <c r="R612" s="70"/>
      <c r="S612" s="70"/>
      <c r="T612" s="70"/>
      <c r="U612" s="70"/>
      <c r="V612" s="70">
        <v>17413</v>
      </c>
      <c r="W612" s="70"/>
      <c r="X612" s="70">
        <v>17413</v>
      </c>
      <c r="Y612" s="71" t="s">
        <v>5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  <c r="IW612" s="6"/>
      <c r="IX612" s="6"/>
      <c r="IY612" s="6"/>
      <c r="IZ612" s="6"/>
      <c r="JA612" s="6"/>
      <c r="JB612" s="6"/>
      <c r="JC612" s="6"/>
      <c r="JD612" s="6"/>
      <c r="JE612" s="6"/>
      <c r="JF612" s="6"/>
      <c r="JG612" s="6"/>
      <c r="JH612" s="6"/>
      <c r="JI612" s="6"/>
      <c r="JJ612" s="6"/>
      <c r="JK612" s="6"/>
      <c r="JL612" s="6"/>
      <c r="JM612" s="6"/>
      <c r="JN612" s="6"/>
      <c r="JO612" s="6"/>
      <c r="JP612" s="6"/>
      <c r="JQ612" s="6"/>
      <c r="JR612" s="6"/>
      <c r="JS612" s="6"/>
      <c r="JT612" s="6"/>
      <c r="JU612" s="6"/>
      <c r="JV612" s="6"/>
      <c r="JW612" s="6"/>
      <c r="JX612" s="6"/>
      <c r="JY612" s="6"/>
      <c r="JZ612" s="6"/>
      <c r="KA612" s="6"/>
      <c r="KB612" s="6"/>
      <c r="KC612" s="6"/>
      <c r="KD612" s="6"/>
      <c r="KE612" s="6"/>
      <c r="KF612" s="6"/>
      <c r="KG612" s="6"/>
      <c r="KH612" s="6"/>
      <c r="KI612" s="6"/>
      <c r="KJ612" s="6"/>
      <c r="KK612" s="6"/>
      <c r="KL612" s="6"/>
      <c r="KM612" s="6"/>
      <c r="KN612" s="6"/>
      <c r="KO612" s="6"/>
      <c r="KP612" s="6"/>
      <c r="KQ612" s="6"/>
      <c r="KR612" s="6"/>
      <c r="KS612" s="6"/>
      <c r="KT612" s="6"/>
      <c r="KU612" s="6"/>
      <c r="KV612" s="6"/>
      <c r="KW612" s="6"/>
      <c r="KX612" s="6"/>
      <c r="KY612" s="6"/>
      <c r="KZ612" s="6"/>
      <c r="LA612" s="6"/>
      <c r="LB612" s="6"/>
      <c r="LC612" s="6"/>
      <c r="LD612" s="6"/>
      <c r="LE612" s="6"/>
      <c r="LF612" s="6"/>
      <c r="LG612" s="6"/>
      <c r="LH612" s="6"/>
      <c r="LI612" s="6"/>
      <c r="LJ612" s="6"/>
      <c r="LK612" s="6"/>
      <c r="LL612" s="6"/>
      <c r="LM612" s="6"/>
      <c r="LN612" s="6"/>
      <c r="LO612" s="6"/>
      <c r="LP612" s="6"/>
      <c r="LQ612" s="6"/>
      <c r="LR612" s="6"/>
      <c r="LS612" s="6"/>
      <c r="LT612" s="6"/>
      <c r="LU612" s="6"/>
      <c r="LV612" s="6"/>
      <c r="LW612" s="6"/>
      <c r="LX612" s="6"/>
      <c r="LY612" s="6"/>
      <c r="LZ612" s="6"/>
      <c r="MA612" s="6"/>
      <c r="MB612" s="6"/>
      <c r="MC612" s="6"/>
      <c r="MD612" s="6"/>
      <c r="ME612" s="6"/>
      <c r="MF612" s="6"/>
      <c r="MG612" s="6"/>
      <c r="MH612" s="6"/>
      <c r="MI612" s="6"/>
      <c r="MJ612" s="6"/>
      <c r="MK612" s="6"/>
      <c r="ML612" s="6"/>
      <c r="MM612" s="6"/>
      <c r="MN612" s="6"/>
      <c r="MO612" s="6"/>
      <c r="MP612" s="6"/>
      <c r="MQ612" s="6"/>
      <c r="MR612" s="6"/>
      <c r="MS612" s="6"/>
      <c r="MT612" s="6"/>
      <c r="MU612" s="6"/>
      <c r="MV612" s="6"/>
      <c r="MW612" s="6"/>
      <c r="MX612" s="6"/>
      <c r="MY612" s="6"/>
      <c r="MZ612" s="6"/>
      <c r="NA612" s="6"/>
      <c r="NB612" s="6"/>
      <c r="NC612" s="6"/>
      <c r="ND612" s="6"/>
      <c r="NE612" s="6"/>
      <c r="NF612" s="6"/>
      <c r="NG612" s="6"/>
      <c r="NH612" s="6"/>
      <c r="NI612" s="6"/>
      <c r="NJ612" s="6"/>
      <c r="NK612" s="6"/>
      <c r="NL612" s="6"/>
      <c r="NM612" s="6"/>
      <c r="NN612" s="6"/>
      <c r="NO612" s="6"/>
      <c r="NP612" s="6"/>
      <c r="NQ612" s="6"/>
      <c r="NR612" s="6"/>
      <c r="NS612" s="6"/>
      <c r="NT612" s="6"/>
      <c r="NU612" s="6"/>
      <c r="NV612" s="6"/>
      <c r="NW612" s="6"/>
      <c r="NX612" s="6"/>
      <c r="NY612" s="6"/>
      <c r="NZ612" s="6"/>
      <c r="OA612" s="6"/>
      <c r="OB612" s="6"/>
      <c r="OC612" s="6"/>
      <c r="OD612" s="6"/>
      <c r="OE612" s="6"/>
      <c r="OF612" s="6"/>
      <c r="OG612" s="6"/>
      <c r="OH612" s="6"/>
      <c r="OI612" s="6"/>
      <c r="OJ612" s="6"/>
      <c r="OK612" s="6"/>
      <c r="OL612" s="6"/>
      <c r="OM612" s="6"/>
      <c r="ON612" s="6"/>
      <c r="OO612" s="6"/>
      <c r="OP612" s="6"/>
      <c r="OQ612" s="6"/>
      <c r="OR612" s="6"/>
      <c r="OS612" s="6"/>
      <c r="OT612" s="6"/>
      <c r="OU612" s="6"/>
      <c r="OV612" s="6"/>
      <c r="OW612" s="6"/>
      <c r="OX612" s="6"/>
      <c r="OY612" s="6"/>
      <c r="OZ612" s="6"/>
      <c r="PA612" s="6"/>
      <c r="PB612" s="6"/>
      <c r="PC612" s="6"/>
      <c r="PD612" s="6"/>
      <c r="PE612" s="6"/>
      <c r="PF612" s="6"/>
      <c r="PG612" s="6"/>
      <c r="PH612" s="6"/>
      <c r="PI612" s="6"/>
      <c r="PJ612" s="6"/>
      <c r="PK612" s="6"/>
      <c r="PL612" s="6"/>
      <c r="PM612" s="6"/>
      <c r="PN612" s="6"/>
      <c r="PO612" s="6"/>
      <c r="PP612" s="6"/>
      <c r="PQ612" s="6"/>
      <c r="PR612" s="6"/>
      <c r="PS612" s="6"/>
      <c r="PT612" s="6"/>
      <c r="PU612" s="6"/>
      <c r="PV612" s="6"/>
      <c r="PW612" s="6"/>
      <c r="PX612" s="6"/>
      <c r="PY612" s="6"/>
      <c r="PZ612" s="6"/>
      <c r="QA612" s="6"/>
      <c r="QB612" s="6"/>
      <c r="QC612" s="6"/>
      <c r="QD612" s="6"/>
      <c r="QE612" s="6"/>
      <c r="QF612" s="6"/>
      <c r="QG612" s="6"/>
      <c r="QH612" s="6"/>
      <c r="QI612" s="6"/>
      <c r="QJ612" s="6"/>
      <c r="QK612" s="6"/>
      <c r="QL612" s="6"/>
      <c r="QM612" s="6"/>
      <c r="QN612" s="6"/>
      <c r="QO612" s="6"/>
      <c r="QP612" s="6"/>
      <c r="QQ612" s="6"/>
      <c r="QR612" s="6"/>
      <c r="QS612" s="6"/>
      <c r="QT612" s="6"/>
      <c r="QU612" s="6"/>
      <c r="QV612" s="6"/>
      <c r="QW612" s="6"/>
      <c r="QX612" s="6"/>
      <c r="QY612" s="6"/>
      <c r="QZ612" s="6"/>
      <c r="RA612" s="6"/>
      <c r="RB612" s="6"/>
      <c r="RC612" s="6"/>
      <c r="RD612" s="6"/>
      <c r="RE612" s="6"/>
      <c r="RF612" s="6"/>
      <c r="RG612" s="6"/>
      <c r="RH612" s="6"/>
      <c r="RI612" s="6"/>
      <c r="RJ612" s="6"/>
    </row>
    <row r="613" spans="1:478" s="43" customFormat="1" ht="15" customHeight="1">
      <c r="A613">
        <v>609</v>
      </c>
      <c r="B613" s="98">
        <v>12</v>
      </c>
      <c r="C613" s="19">
        <v>111</v>
      </c>
      <c r="D613" s="19">
        <v>40324</v>
      </c>
      <c r="E613" s="19"/>
      <c r="F613" s="19">
        <v>0</v>
      </c>
      <c r="G613" s="19"/>
      <c r="H613" s="19"/>
      <c r="I613" s="19"/>
      <c r="J613" s="19"/>
      <c r="K613" s="19"/>
      <c r="L613" s="19"/>
      <c r="M613" s="19">
        <v>138</v>
      </c>
      <c r="N613" s="70"/>
      <c r="O613" s="70"/>
      <c r="P613" s="70"/>
      <c r="Q613" s="70"/>
      <c r="R613" s="70"/>
      <c r="S613" s="70"/>
      <c r="T613" s="70"/>
      <c r="U613" s="70"/>
      <c r="V613" s="70">
        <v>4691</v>
      </c>
      <c r="W613" s="70"/>
      <c r="X613" s="70">
        <v>4691</v>
      </c>
      <c r="Y613" s="71" t="s">
        <v>5</v>
      </c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  <c r="KO613" s="5"/>
      <c r="KP613" s="5"/>
      <c r="KQ613" s="5"/>
      <c r="KR613" s="5"/>
      <c r="KS613" s="5"/>
      <c r="KT613" s="5"/>
      <c r="KU613" s="5"/>
      <c r="KV613" s="5"/>
      <c r="KW613" s="5"/>
      <c r="KX613" s="5"/>
      <c r="KY613" s="5"/>
      <c r="KZ613" s="5"/>
      <c r="LA613" s="5"/>
      <c r="LB613" s="5"/>
      <c r="LC613" s="5"/>
      <c r="LD613" s="5"/>
      <c r="LE613" s="5"/>
      <c r="LF613" s="5"/>
      <c r="LG613" s="5"/>
      <c r="LH613" s="5"/>
      <c r="LI613" s="5"/>
      <c r="LJ613" s="5"/>
      <c r="LK613" s="5"/>
      <c r="LL613" s="5"/>
      <c r="LM613" s="5"/>
      <c r="LN613" s="5"/>
      <c r="LO613" s="5"/>
      <c r="LP613" s="5"/>
      <c r="LQ613" s="5"/>
      <c r="LR613" s="5"/>
      <c r="LS613" s="5"/>
      <c r="LT613" s="5"/>
      <c r="LU613" s="5"/>
      <c r="LV613" s="5"/>
      <c r="LW613" s="5"/>
      <c r="LX613" s="5"/>
      <c r="LY613" s="5"/>
      <c r="LZ613" s="5"/>
      <c r="MA613" s="5"/>
      <c r="MB613" s="5"/>
      <c r="MC613" s="5"/>
      <c r="MD613" s="5"/>
      <c r="ME613" s="5"/>
      <c r="MF613" s="5"/>
      <c r="MG613" s="5"/>
      <c r="MH613" s="5"/>
      <c r="MI613" s="5"/>
      <c r="MJ613" s="5"/>
      <c r="MK613" s="5"/>
      <c r="ML613" s="5"/>
      <c r="MM613" s="5"/>
      <c r="MN613" s="5"/>
      <c r="MO613" s="5"/>
      <c r="MP613" s="5"/>
      <c r="MQ613" s="5"/>
      <c r="MR613" s="5"/>
      <c r="MS613" s="5"/>
      <c r="MT613" s="5"/>
      <c r="MU613" s="5"/>
      <c r="MV613" s="5"/>
      <c r="MW613" s="5"/>
      <c r="MX613" s="5"/>
      <c r="MY613" s="5"/>
      <c r="MZ613" s="5"/>
      <c r="NA613" s="5"/>
      <c r="NB613" s="5"/>
      <c r="NC613" s="5"/>
      <c r="ND613" s="5"/>
      <c r="NE613" s="5"/>
      <c r="NF613" s="5"/>
      <c r="NG613" s="5"/>
      <c r="NH613" s="5"/>
      <c r="NI613" s="5"/>
      <c r="NJ613" s="5"/>
      <c r="NK613" s="5"/>
      <c r="NL613" s="5"/>
      <c r="NM613" s="5"/>
      <c r="NN613" s="5"/>
      <c r="NO613" s="5"/>
      <c r="NP613" s="5"/>
      <c r="NQ613" s="5"/>
      <c r="NR613" s="5"/>
      <c r="NS613" s="5"/>
      <c r="NT613" s="5"/>
      <c r="NU613" s="5"/>
      <c r="NV613" s="5"/>
      <c r="NW613" s="5"/>
      <c r="NX613" s="5"/>
      <c r="NY613" s="5"/>
      <c r="NZ613" s="5"/>
      <c r="OA613" s="5"/>
      <c r="OB613" s="5"/>
      <c r="OC613" s="5"/>
      <c r="OD613" s="5"/>
      <c r="OE613" s="5"/>
      <c r="OF613" s="5"/>
      <c r="OG613" s="5"/>
      <c r="OH613" s="5"/>
      <c r="OI613" s="5"/>
      <c r="OJ613" s="5"/>
      <c r="OK613" s="5"/>
      <c r="OL613" s="5"/>
      <c r="OM613" s="5"/>
      <c r="ON613" s="5"/>
      <c r="OO613" s="5"/>
      <c r="OP613" s="5"/>
      <c r="OQ613" s="5"/>
      <c r="OR613" s="5"/>
      <c r="OS613" s="5"/>
      <c r="OT613" s="5"/>
      <c r="OU613" s="5"/>
      <c r="OV613" s="5"/>
      <c r="OW613" s="5"/>
      <c r="OX613" s="5"/>
      <c r="OY613" s="5"/>
      <c r="OZ613" s="5"/>
      <c r="PA613" s="5"/>
      <c r="PB613" s="5"/>
      <c r="PC613" s="5"/>
      <c r="PD613" s="5"/>
      <c r="PE613" s="5"/>
      <c r="PF613" s="5"/>
      <c r="PG613" s="5"/>
      <c r="PH613" s="5"/>
      <c r="PI613" s="5"/>
      <c r="PJ613" s="5"/>
      <c r="PK613" s="5"/>
      <c r="PL613" s="5"/>
      <c r="PM613" s="5"/>
      <c r="PN613" s="5"/>
      <c r="PO613" s="5"/>
      <c r="PP613" s="5"/>
      <c r="PQ613" s="5"/>
      <c r="PR613" s="5"/>
      <c r="PS613" s="5"/>
      <c r="PT613" s="5"/>
      <c r="PU613" s="5"/>
      <c r="PV613" s="5"/>
      <c r="PW613" s="5"/>
      <c r="PX613" s="5"/>
      <c r="PY613" s="5"/>
      <c r="PZ613" s="5"/>
      <c r="QA613" s="5"/>
      <c r="QB613" s="5"/>
      <c r="QC613" s="5"/>
      <c r="QD613" s="5"/>
      <c r="QE613" s="5"/>
      <c r="QF613" s="5"/>
      <c r="QG613" s="5"/>
      <c r="QH613" s="5"/>
      <c r="QI613" s="5"/>
      <c r="QJ613" s="5"/>
      <c r="QK613" s="5"/>
      <c r="QL613" s="5"/>
      <c r="QM613" s="5"/>
      <c r="QN613" s="5"/>
      <c r="QO613" s="5"/>
      <c r="QP613" s="5"/>
      <c r="QQ613" s="5"/>
      <c r="QR613" s="5"/>
      <c r="QS613" s="5"/>
      <c r="QT613" s="5"/>
      <c r="QU613" s="5"/>
      <c r="QV613" s="5"/>
      <c r="QW613" s="5"/>
      <c r="QX613" s="5"/>
      <c r="QY613" s="5"/>
      <c r="QZ613" s="5"/>
      <c r="RA613" s="5"/>
      <c r="RB613" s="5"/>
      <c r="RC613" s="5"/>
      <c r="RD613" s="5"/>
      <c r="RE613" s="5"/>
      <c r="RF613" s="5"/>
      <c r="RG613" s="5"/>
      <c r="RH613" s="5"/>
      <c r="RI613" s="5"/>
      <c r="RJ613" s="5"/>
    </row>
    <row r="614" spans="1:478" s="43" customFormat="1" ht="15" customHeight="1">
      <c r="A614">
        <v>610</v>
      </c>
      <c r="B614" s="99">
        <v>12</v>
      </c>
      <c r="C614" s="19"/>
      <c r="D614" s="19">
        <v>169138</v>
      </c>
      <c r="E614" s="19"/>
      <c r="F614" s="19"/>
      <c r="G614" s="19"/>
      <c r="H614" s="19"/>
      <c r="I614" s="19"/>
      <c r="J614" s="19"/>
      <c r="K614" s="19"/>
      <c r="L614" s="19"/>
      <c r="M614" s="19">
        <v>577</v>
      </c>
      <c r="N614" s="70"/>
      <c r="O614" s="70"/>
      <c r="P614" s="70"/>
      <c r="Q614" s="70"/>
      <c r="R614" s="70"/>
      <c r="S614" s="70"/>
      <c r="T614" s="70"/>
      <c r="U614" s="70"/>
      <c r="V614" s="70">
        <v>9844</v>
      </c>
      <c r="W614" s="70">
        <v>9266.51</v>
      </c>
      <c r="X614" s="70">
        <v>19110.509999999998</v>
      </c>
      <c r="Y614" s="71" t="s">
        <v>5</v>
      </c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  <c r="KO614" s="5"/>
      <c r="KP614" s="5"/>
      <c r="KQ614" s="5"/>
      <c r="KR614" s="5"/>
      <c r="KS614" s="5"/>
      <c r="KT614" s="5"/>
      <c r="KU614" s="5"/>
      <c r="KV614" s="5"/>
      <c r="KW614" s="5"/>
      <c r="KX614" s="5"/>
      <c r="KY614" s="5"/>
      <c r="KZ614" s="5"/>
      <c r="LA614" s="5"/>
      <c r="LB614" s="5"/>
      <c r="LC614" s="5"/>
      <c r="LD614" s="5"/>
      <c r="LE614" s="5"/>
      <c r="LF614" s="5"/>
      <c r="LG614" s="5"/>
      <c r="LH614" s="5"/>
      <c r="LI614" s="5"/>
      <c r="LJ614" s="5"/>
      <c r="LK614" s="5"/>
      <c r="LL614" s="5"/>
      <c r="LM614" s="5"/>
      <c r="LN614" s="5"/>
      <c r="LO614" s="5"/>
      <c r="LP614" s="5"/>
      <c r="LQ614" s="5"/>
      <c r="LR614" s="5"/>
      <c r="LS614" s="5"/>
      <c r="LT614" s="5"/>
      <c r="LU614" s="5"/>
      <c r="LV614" s="5"/>
      <c r="LW614" s="5"/>
      <c r="LX614" s="5"/>
      <c r="LY614" s="5"/>
      <c r="LZ614" s="5"/>
      <c r="MA614" s="5"/>
      <c r="MB614" s="5"/>
      <c r="MC614" s="5"/>
      <c r="MD614" s="5"/>
      <c r="ME614" s="5"/>
      <c r="MF614" s="5"/>
      <c r="MG614" s="5"/>
      <c r="MH614" s="5"/>
      <c r="MI614" s="5"/>
      <c r="MJ614" s="5"/>
      <c r="MK614" s="5"/>
      <c r="ML614" s="5"/>
      <c r="MM614" s="5"/>
      <c r="MN614" s="5"/>
      <c r="MO614" s="5"/>
      <c r="MP614" s="5"/>
      <c r="MQ614" s="5"/>
      <c r="MR614" s="5"/>
      <c r="MS614" s="5"/>
      <c r="MT614" s="5"/>
      <c r="MU614" s="5"/>
      <c r="MV614" s="5"/>
      <c r="MW614" s="5"/>
      <c r="MX614" s="5"/>
      <c r="MY614" s="5"/>
      <c r="MZ614" s="5"/>
      <c r="NA614" s="5"/>
      <c r="NB614" s="5"/>
      <c r="NC614" s="5"/>
      <c r="ND614" s="5"/>
      <c r="NE614" s="5"/>
      <c r="NF614" s="5"/>
      <c r="NG614" s="5"/>
      <c r="NH614" s="5"/>
      <c r="NI614" s="5"/>
      <c r="NJ614" s="5"/>
      <c r="NK614" s="5"/>
      <c r="NL614" s="5"/>
      <c r="NM614" s="5"/>
      <c r="NN614" s="5"/>
      <c r="NO614" s="5"/>
      <c r="NP614" s="5"/>
      <c r="NQ614" s="5"/>
      <c r="NR614" s="5"/>
      <c r="NS614" s="5"/>
      <c r="NT614" s="5"/>
      <c r="NU614" s="5"/>
      <c r="NV614" s="5"/>
      <c r="NW614" s="5"/>
      <c r="NX614" s="5"/>
      <c r="NY614" s="5"/>
      <c r="NZ614" s="5"/>
      <c r="OA614" s="5"/>
      <c r="OB614" s="5"/>
      <c r="OC614" s="5"/>
      <c r="OD614" s="5"/>
      <c r="OE614" s="5"/>
      <c r="OF614" s="5"/>
      <c r="OG614" s="5"/>
      <c r="OH614" s="5"/>
      <c r="OI614" s="5"/>
      <c r="OJ614" s="5"/>
      <c r="OK614" s="5"/>
      <c r="OL614" s="5"/>
      <c r="OM614" s="5"/>
      <c r="ON614" s="5"/>
      <c r="OO614" s="5"/>
      <c r="OP614" s="5"/>
      <c r="OQ614" s="5"/>
      <c r="OR614" s="5"/>
      <c r="OS614" s="5"/>
      <c r="OT614" s="5"/>
      <c r="OU614" s="5"/>
      <c r="OV614" s="5"/>
      <c r="OW614" s="5"/>
      <c r="OX614" s="5"/>
      <c r="OY614" s="5"/>
      <c r="OZ614" s="5"/>
      <c r="PA614" s="5"/>
      <c r="PB614" s="5"/>
      <c r="PC614" s="5"/>
      <c r="PD614" s="5"/>
      <c r="PE614" s="5"/>
      <c r="PF614" s="5"/>
      <c r="PG614" s="5"/>
      <c r="PH614" s="5"/>
      <c r="PI614" s="5"/>
      <c r="PJ614" s="5"/>
      <c r="PK614" s="5"/>
      <c r="PL614" s="5"/>
      <c r="PM614" s="5"/>
      <c r="PN614" s="5"/>
      <c r="PO614" s="5"/>
      <c r="PP614" s="5"/>
      <c r="PQ614" s="5"/>
      <c r="PR614" s="5"/>
      <c r="PS614" s="5"/>
      <c r="PT614" s="5"/>
      <c r="PU614" s="5"/>
      <c r="PV614" s="5"/>
      <c r="PW614" s="5"/>
      <c r="PX614" s="5"/>
      <c r="PY614" s="5"/>
      <c r="PZ614" s="5"/>
      <c r="QA614" s="5"/>
      <c r="QB614" s="5"/>
      <c r="QC614" s="5"/>
      <c r="QD614" s="5"/>
      <c r="QE614" s="5"/>
      <c r="QF614" s="5"/>
      <c r="QG614" s="5"/>
      <c r="QH614" s="5"/>
      <c r="QI614" s="5"/>
      <c r="QJ614" s="5"/>
      <c r="QK614" s="5"/>
      <c r="QL614" s="5"/>
      <c r="QM614" s="5"/>
      <c r="QN614" s="5"/>
      <c r="QO614" s="5"/>
      <c r="QP614" s="5"/>
      <c r="QQ614" s="5"/>
      <c r="QR614" s="5"/>
      <c r="QS614" s="5"/>
      <c r="QT614" s="5"/>
      <c r="QU614" s="5"/>
      <c r="QV614" s="5"/>
      <c r="QW614" s="5"/>
      <c r="QX614" s="5"/>
      <c r="QY614" s="5"/>
      <c r="QZ614" s="5"/>
      <c r="RA614" s="5"/>
      <c r="RB614" s="5"/>
      <c r="RC614" s="5"/>
      <c r="RD614" s="5"/>
      <c r="RE614" s="5"/>
      <c r="RF614" s="5"/>
      <c r="RG614" s="5"/>
      <c r="RH614" s="5"/>
      <c r="RI614" s="5"/>
      <c r="RJ614" s="5"/>
    </row>
    <row r="615" spans="1:478" s="48" customFormat="1" ht="12" customHeight="1">
      <c r="A615">
        <v>611</v>
      </c>
      <c r="B615" s="99">
        <v>13</v>
      </c>
      <c r="C615" s="19"/>
      <c r="D615" s="19"/>
      <c r="E615" s="19"/>
      <c r="F615" s="19"/>
      <c r="G615" s="19"/>
      <c r="H615" s="19"/>
      <c r="I615" s="19">
        <v>74254</v>
      </c>
      <c r="J615" s="19"/>
      <c r="K615" s="19"/>
      <c r="L615" s="19"/>
      <c r="M615" s="19">
        <v>0</v>
      </c>
      <c r="N615" s="70"/>
      <c r="O615" s="70"/>
      <c r="P615" s="70"/>
      <c r="Q615" s="70">
        <v>204197</v>
      </c>
      <c r="R615" s="70"/>
      <c r="S615" s="70"/>
      <c r="T615" s="70"/>
      <c r="U615" s="70"/>
      <c r="V615" s="70">
        <v>204197</v>
      </c>
      <c r="W615" s="70">
        <v>100845</v>
      </c>
      <c r="X615" s="70">
        <v>305042</v>
      </c>
      <c r="Y615" s="71" t="s">
        <v>5</v>
      </c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  <c r="IW615" s="6"/>
      <c r="IX615" s="6"/>
      <c r="IY615" s="6"/>
      <c r="IZ615" s="6"/>
      <c r="JA615" s="6"/>
      <c r="JB615" s="6"/>
      <c r="JC615" s="6"/>
      <c r="JD615" s="6"/>
      <c r="JE615" s="6"/>
      <c r="JF615" s="6"/>
      <c r="JG615" s="6"/>
      <c r="JH615" s="6"/>
      <c r="JI615" s="6"/>
      <c r="JJ615" s="6"/>
      <c r="JK615" s="6"/>
      <c r="JL615" s="6"/>
      <c r="JM615" s="6"/>
      <c r="JN615" s="6"/>
      <c r="JO615" s="6"/>
      <c r="JP615" s="6"/>
      <c r="JQ615" s="6"/>
      <c r="JR615" s="6"/>
      <c r="JS615" s="6"/>
      <c r="JT615" s="6"/>
      <c r="JU615" s="6"/>
      <c r="JV615" s="6"/>
      <c r="JW615" s="6"/>
      <c r="JX615" s="6"/>
      <c r="JY615" s="6"/>
      <c r="JZ615" s="6"/>
      <c r="KA615" s="6"/>
      <c r="KB615" s="6"/>
      <c r="KC615" s="6"/>
      <c r="KD615" s="6"/>
      <c r="KE615" s="6"/>
      <c r="KF615" s="6"/>
      <c r="KG615" s="6"/>
      <c r="KH615" s="6"/>
      <c r="KI615" s="6"/>
      <c r="KJ615" s="6"/>
      <c r="KK615" s="6"/>
      <c r="KL615" s="6"/>
      <c r="KM615" s="6"/>
      <c r="KN615" s="6"/>
      <c r="KO615" s="6"/>
      <c r="KP615" s="6"/>
      <c r="KQ615" s="6"/>
      <c r="KR615" s="6"/>
      <c r="KS615" s="6"/>
      <c r="KT615" s="6"/>
      <c r="KU615" s="6"/>
      <c r="KV615" s="6"/>
      <c r="KW615" s="6"/>
      <c r="KX615" s="6"/>
      <c r="KY615" s="6"/>
      <c r="KZ615" s="6"/>
      <c r="LA615" s="6"/>
      <c r="LB615" s="6"/>
      <c r="LC615" s="6"/>
      <c r="LD615" s="6"/>
      <c r="LE615" s="6"/>
      <c r="LF615" s="6"/>
      <c r="LG615" s="6"/>
      <c r="LH615" s="6"/>
      <c r="LI615" s="6"/>
      <c r="LJ615" s="6"/>
      <c r="LK615" s="6"/>
      <c r="LL615" s="6"/>
      <c r="LM615" s="6"/>
      <c r="LN615" s="6"/>
      <c r="LO615" s="6"/>
      <c r="LP615" s="6"/>
      <c r="LQ615" s="6"/>
      <c r="LR615" s="6"/>
      <c r="LS615" s="6"/>
      <c r="LT615" s="6"/>
      <c r="LU615" s="6"/>
      <c r="LV615" s="6"/>
      <c r="LW615" s="6"/>
      <c r="LX615" s="6"/>
      <c r="LY615" s="6"/>
      <c r="LZ615" s="6"/>
      <c r="MA615" s="6"/>
      <c r="MB615" s="6"/>
      <c r="MC615" s="6"/>
      <c r="MD615" s="6"/>
      <c r="ME615" s="6"/>
      <c r="MF615" s="6"/>
      <c r="MG615" s="6"/>
      <c r="MH615" s="6"/>
      <c r="MI615" s="6"/>
      <c r="MJ615" s="6"/>
      <c r="MK615" s="6"/>
      <c r="ML615" s="6"/>
      <c r="MM615" s="6"/>
      <c r="MN615" s="6"/>
      <c r="MO615" s="6"/>
      <c r="MP615" s="6"/>
      <c r="MQ615" s="6"/>
      <c r="MR615" s="6"/>
      <c r="MS615" s="6"/>
      <c r="MT615" s="6"/>
      <c r="MU615" s="6"/>
      <c r="MV615" s="6"/>
      <c r="MW615" s="6"/>
      <c r="MX615" s="6"/>
      <c r="MY615" s="6"/>
      <c r="MZ615" s="6"/>
      <c r="NA615" s="6"/>
      <c r="NB615" s="6"/>
      <c r="NC615" s="6"/>
      <c r="ND615" s="6"/>
      <c r="NE615" s="6"/>
      <c r="NF615" s="6"/>
      <c r="NG615" s="6"/>
      <c r="NH615" s="6"/>
      <c r="NI615" s="6"/>
      <c r="NJ615" s="6"/>
      <c r="NK615" s="6"/>
      <c r="NL615" s="6"/>
      <c r="NM615" s="6"/>
      <c r="NN615" s="6"/>
      <c r="NO615" s="6"/>
      <c r="NP615" s="6"/>
      <c r="NQ615" s="6"/>
      <c r="NR615" s="6"/>
      <c r="NS615" s="6"/>
      <c r="NT615" s="6"/>
      <c r="NU615" s="6"/>
      <c r="NV615" s="6"/>
      <c r="NW615" s="6"/>
      <c r="NX615" s="6"/>
      <c r="NY615" s="6"/>
      <c r="NZ615" s="6"/>
      <c r="OA615" s="6"/>
      <c r="OB615" s="6"/>
      <c r="OC615" s="6"/>
      <c r="OD615" s="6"/>
      <c r="OE615" s="6"/>
      <c r="OF615" s="6"/>
      <c r="OG615" s="6"/>
      <c r="OH615" s="6"/>
      <c r="OI615" s="6"/>
      <c r="OJ615" s="6"/>
      <c r="OK615" s="6"/>
      <c r="OL615" s="6"/>
      <c r="OM615" s="6"/>
      <c r="ON615" s="6"/>
      <c r="OO615" s="6"/>
      <c r="OP615" s="6"/>
      <c r="OQ615" s="6"/>
      <c r="OR615" s="6"/>
      <c r="OS615" s="6"/>
      <c r="OT615" s="6"/>
      <c r="OU615" s="6"/>
      <c r="OV615" s="6"/>
      <c r="OW615" s="6"/>
      <c r="OX615" s="6"/>
      <c r="OY615" s="6"/>
      <c r="OZ615" s="6"/>
      <c r="PA615" s="6"/>
      <c r="PB615" s="6"/>
      <c r="PC615" s="6"/>
      <c r="PD615" s="6"/>
      <c r="PE615" s="6"/>
      <c r="PF615" s="6"/>
      <c r="PG615" s="6"/>
      <c r="PH615" s="6"/>
      <c r="PI615" s="6"/>
      <c r="PJ615" s="6"/>
      <c r="PK615" s="6"/>
      <c r="PL615" s="6"/>
      <c r="PM615" s="6"/>
      <c r="PN615" s="6"/>
      <c r="PO615" s="6"/>
      <c r="PP615" s="6"/>
      <c r="PQ615" s="6"/>
      <c r="PR615" s="6"/>
      <c r="PS615" s="6"/>
      <c r="PT615" s="6"/>
      <c r="PU615" s="6"/>
      <c r="PV615" s="6"/>
      <c r="PW615" s="6"/>
      <c r="PX615" s="6"/>
      <c r="PY615" s="6"/>
      <c r="PZ615" s="6"/>
      <c r="QA615" s="6"/>
      <c r="QB615" s="6"/>
      <c r="QC615" s="6"/>
      <c r="QD615" s="6"/>
      <c r="QE615" s="6"/>
      <c r="QF615" s="6"/>
      <c r="QG615" s="6"/>
      <c r="QH615" s="6"/>
      <c r="QI615" s="6"/>
      <c r="QJ615" s="6"/>
      <c r="QK615" s="6"/>
      <c r="QL615" s="6"/>
      <c r="QM615" s="6"/>
      <c r="QN615" s="6"/>
      <c r="QO615" s="6"/>
      <c r="QP615" s="6"/>
      <c r="QQ615" s="6"/>
      <c r="QR615" s="6"/>
      <c r="QS615" s="6"/>
      <c r="QT615" s="6"/>
      <c r="QU615" s="6"/>
      <c r="QV615" s="6"/>
      <c r="QW615" s="6"/>
      <c r="QX615" s="6"/>
      <c r="QY615" s="6"/>
      <c r="QZ615" s="6"/>
      <c r="RA615" s="6"/>
      <c r="RB615" s="6"/>
      <c r="RC615" s="6"/>
      <c r="RD615" s="6"/>
      <c r="RE615" s="6"/>
      <c r="RF615" s="6"/>
      <c r="RG615" s="6"/>
      <c r="RH615" s="6"/>
      <c r="RI615" s="6"/>
      <c r="RJ615" s="6"/>
    </row>
    <row r="616" spans="1:478" s="48" customFormat="1">
      <c r="A616">
        <v>612</v>
      </c>
      <c r="B616" s="98">
        <v>13</v>
      </c>
      <c r="C616" s="19"/>
      <c r="D616" s="19">
        <v>46384</v>
      </c>
      <c r="E616" s="19"/>
      <c r="F616" s="19">
        <v>4573.1000000000004</v>
      </c>
      <c r="G616" s="19"/>
      <c r="H616" s="19"/>
      <c r="I616" s="19">
        <v>18087</v>
      </c>
      <c r="J616" s="19"/>
      <c r="K616" s="19"/>
      <c r="L616" s="19"/>
      <c r="M616" s="19">
        <v>4731</v>
      </c>
      <c r="N616" s="70"/>
      <c r="O616" s="70"/>
      <c r="P616" s="70"/>
      <c r="Q616" s="70"/>
      <c r="R616" s="70"/>
      <c r="S616" s="70"/>
      <c r="T616" s="70"/>
      <c r="U616" s="70"/>
      <c r="V616" s="70">
        <v>49509</v>
      </c>
      <c r="W616" s="70">
        <v>184046</v>
      </c>
      <c r="X616" s="70">
        <v>233555</v>
      </c>
      <c r="Y616" s="71" t="s">
        <v>7</v>
      </c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  <c r="IW616" s="6"/>
      <c r="IX616" s="6"/>
      <c r="IY616" s="6"/>
      <c r="IZ616" s="6"/>
      <c r="JA616" s="6"/>
      <c r="JB616" s="6"/>
      <c r="JC616" s="6"/>
      <c r="JD616" s="6"/>
      <c r="JE616" s="6"/>
      <c r="JF616" s="6"/>
      <c r="JG616" s="6"/>
      <c r="JH616" s="6"/>
      <c r="JI616" s="6"/>
      <c r="JJ616" s="6"/>
      <c r="JK616" s="6"/>
      <c r="JL616" s="6"/>
      <c r="JM616" s="6"/>
      <c r="JN616" s="6"/>
      <c r="JO616" s="6"/>
      <c r="JP616" s="6"/>
      <c r="JQ616" s="6"/>
      <c r="JR616" s="6"/>
      <c r="JS616" s="6"/>
      <c r="JT616" s="6"/>
      <c r="JU616" s="6"/>
      <c r="JV616" s="6"/>
      <c r="JW616" s="6"/>
      <c r="JX616" s="6"/>
      <c r="JY616" s="6"/>
      <c r="JZ616" s="6"/>
      <c r="KA616" s="6"/>
      <c r="KB616" s="6"/>
      <c r="KC616" s="6"/>
      <c r="KD616" s="6"/>
      <c r="KE616" s="6"/>
      <c r="KF616" s="6"/>
      <c r="KG616" s="6"/>
      <c r="KH616" s="6"/>
      <c r="KI616" s="6"/>
      <c r="KJ616" s="6"/>
      <c r="KK616" s="6"/>
      <c r="KL616" s="6"/>
      <c r="KM616" s="6"/>
      <c r="KN616" s="6"/>
      <c r="KO616" s="6"/>
      <c r="KP616" s="6"/>
      <c r="KQ616" s="6"/>
      <c r="KR616" s="6"/>
      <c r="KS616" s="6"/>
      <c r="KT616" s="6"/>
      <c r="KU616" s="6"/>
      <c r="KV616" s="6"/>
      <c r="KW616" s="6"/>
      <c r="KX616" s="6"/>
      <c r="KY616" s="6"/>
      <c r="KZ616" s="6"/>
      <c r="LA616" s="6"/>
      <c r="LB616" s="6"/>
      <c r="LC616" s="6"/>
      <c r="LD616" s="6"/>
      <c r="LE616" s="6"/>
      <c r="LF616" s="6"/>
      <c r="LG616" s="6"/>
      <c r="LH616" s="6"/>
      <c r="LI616" s="6"/>
      <c r="LJ616" s="6"/>
      <c r="LK616" s="6"/>
      <c r="LL616" s="6"/>
      <c r="LM616" s="6"/>
      <c r="LN616" s="6"/>
      <c r="LO616" s="6"/>
      <c r="LP616" s="6"/>
      <c r="LQ616" s="6"/>
      <c r="LR616" s="6"/>
      <c r="LS616" s="6"/>
      <c r="LT616" s="6"/>
      <c r="LU616" s="6"/>
      <c r="LV616" s="6"/>
      <c r="LW616" s="6"/>
      <c r="LX616" s="6"/>
      <c r="LY616" s="6"/>
      <c r="LZ616" s="6"/>
      <c r="MA616" s="6"/>
      <c r="MB616" s="6"/>
      <c r="MC616" s="6"/>
      <c r="MD616" s="6"/>
      <c r="ME616" s="6"/>
      <c r="MF616" s="6"/>
      <c r="MG616" s="6"/>
      <c r="MH616" s="6"/>
      <c r="MI616" s="6"/>
      <c r="MJ616" s="6"/>
      <c r="MK616" s="6"/>
      <c r="ML616" s="6"/>
      <c r="MM616" s="6"/>
      <c r="MN616" s="6"/>
      <c r="MO616" s="6"/>
      <c r="MP616" s="6"/>
      <c r="MQ616" s="6"/>
      <c r="MR616" s="6"/>
      <c r="MS616" s="6"/>
      <c r="MT616" s="6"/>
      <c r="MU616" s="6"/>
      <c r="MV616" s="6"/>
      <c r="MW616" s="6"/>
      <c r="MX616" s="6"/>
      <c r="MY616" s="6"/>
      <c r="MZ616" s="6"/>
      <c r="NA616" s="6"/>
      <c r="NB616" s="6"/>
      <c r="NC616" s="6"/>
      <c r="ND616" s="6"/>
      <c r="NE616" s="6"/>
      <c r="NF616" s="6"/>
      <c r="NG616" s="6"/>
      <c r="NH616" s="6"/>
      <c r="NI616" s="6"/>
      <c r="NJ616" s="6"/>
      <c r="NK616" s="6"/>
      <c r="NL616" s="6"/>
      <c r="NM616" s="6"/>
      <c r="NN616" s="6"/>
      <c r="NO616" s="6"/>
      <c r="NP616" s="6"/>
      <c r="NQ616" s="6"/>
      <c r="NR616" s="6"/>
      <c r="NS616" s="6"/>
      <c r="NT616" s="6"/>
      <c r="NU616" s="6"/>
      <c r="NV616" s="6"/>
      <c r="NW616" s="6"/>
      <c r="NX616" s="6"/>
      <c r="NY616" s="6"/>
      <c r="NZ616" s="6"/>
      <c r="OA616" s="6"/>
      <c r="OB616" s="6"/>
      <c r="OC616" s="6"/>
      <c r="OD616" s="6"/>
      <c r="OE616" s="6"/>
      <c r="OF616" s="6"/>
      <c r="OG616" s="6"/>
      <c r="OH616" s="6"/>
      <c r="OI616" s="6"/>
      <c r="OJ616" s="6"/>
      <c r="OK616" s="6"/>
      <c r="OL616" s="6"/>
      <c r="OM616" s="6"/>
      <c r="ON616" s="6"/>
      <c r="OO616" s="6"/>
      <c r="OP616" s="6"/>
      <c r="OQ616" s="6"/>
      <c r="OR616" s="6"/>
      <c r="OS616" s="6"/>
      <c r="OT616" s="6"/>
      <c r="OU616" s="6"/>
      <c r="OV616" s="6"/>
      <c r="OW616" s="6"/>
      <c r="OX616" s="6"/>
      <c r="OY616" s="6"/>
      <c r="OZ616" s="6"/>
      <c r="PA616" s="6"/>
      <c r="PB616" s="6"/>
      <c r="PC616" s="6"/>
      <c r="PD616" s="6"/>
      <c r="PE616" s="6"/>
      <c r="PF616" s="6"/>
      <c r="PG616" s="6"/>
      <c r="PH616" s="6"/>
      <c r="PI616" s="6"/>
      <c r="PJ616" s="6"/>
      <c r="PK616" s="6"/>
      <c r="PL616" s="6"/>
      <c r="PM616" s="6"/>
      <c r="PN616" s="6"/>
      <c r="PO616" s="6"/>
      <c r="PP616" s="6"/>
      <c r="PQ616" s="6"/>
      <c r="PR616" s="6"/>
      <c r="PS616" s="6"/>
      <c r="PT616" s="6"/>
      <c r="PU616" s="6"/>
      <c r="PV616" s="6"/>
      <c r="PW616" s="6"/>
      <c r="PX616" s="6"/>
      <c r="PY616" s="6"/>
      <c r="PZ616" s="6"/>
      <c r="QA616" s="6"/>
      <c r="QB616" s="6"/>
      <c r="QC616" s="6"/>
      <c r="QD616" s="6"/>
      <c r="QE616" s="6"/>
      <c r="QF616" s="6"/>
      <c r="QG616" s="6"/>
      <c r="QH616" s="6"/>
      <c r="QI616" s="6"/>
      <c r="QJ616" s="6"/>
      <c r="QK616" s="6"/>
      <c r="QL616" s="6"/>
      <c r="QM616" s="6"/>
      <c r="QN616" s="6"/>
      <c r="QO616" s="6"/>
      <c r="QP616" s="6"/>
      <c r="QQ616" s="6"/>
      <c r="QR616" s="6"/>
      <c r="QS616" s="6"/>
      <c r="QT616" s="6"/>
      <c r="QU616" s="6"/>
      <c r="QV616" s="6"/>
      <c r="QW616" s="6"/>
      <c r="QX616" s="6"/>
      <c r="QY616" s="6"/>
      <c r="QZ616" s="6"/>
      <c r="RA616" s="6"/>
      <c r="RB616" s="6"/>
      <c r="RC616" s="6"/>
      <c r="RD616" s="6"/>
      <c r="RE616" s="6"/>
      <c r="RF616" s="6"/>
      <c r="RG616" s="6"/>
      <c r="RH616" s="6"/>
      <c r="RI616" s="6"/>
      <c r="RJ616" s="6"/>
    </row>
    <row r="617" spans="1:478" s="43" customFormat="1" ht="12" customHeight="1">
      <c r="A617">
        <v>613</v>
      </c>
      <c r="B617" s="96">
        <v>13</v>
      </c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70"/>
      <c r="O617" s="70"/>
      <c r="P617" s="70"/>
      <c r="Q617" s="70"/>
      <c r="R617" s="70"/>
      <c r="S617" s="70"/>
      <c r="T617" s="70"/>
      <c r="U617" s="70"/>
      <c r="V617" s="70">
        <v>6821</v>
      </c>
      <c r="W617" s="70"/>
      <c r="X617" s="70">
        <v>6821</v>
      </c>
      <c r="Y617" s="71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  <c r="KO617" s="5"/>
      <c r="KP617" s="5"/>
      <c r="KQ617" s="5"/>
      <c r="KR617" s="5"/>
      <c r="KS617" s="5"/>
      <c r="KT617" s="5"/>
      <c r="KU617" s="5"/>
      <c r="KV617" s="5"/>
      <c r="KW617" s="5"/>
      <c r="KX617" s="5"/>
      <c r="KY617" s="5"/>
      <c r="KZ617" s="5"/>
      <c r="LA617" s="5"/>
      <c r="LB617" s="5"/>
      <c r="LC617" s="5"/>
      <c r="LD617" s="5"/>
      <c r="LE617" s="5"/>
      <c r="LF617" s="5"/>
      <c r="LG617" s="5"/>
      <c r="LH617" s="5"/>
      <c r="LI617" s="5"/>
      <c r="LJ617" s="5"/>
      <c r="LK617" s="5"/>
      <c r="LL617" s="5"/>
      <c r="LM617" s="5"/>
      <c r="LN617" s="5"/>
      <c r="LO617" s="5"/>
      <c r="LP617" s="5"/>
      <c r="LQ617" s="5"/>
      <c r="LR617" s="5"/>
      <c r="LS617" s="5"/>
      <c r="LT617" s="5"/>
      <c r="LU617" s="5"/>
      <c r="LV617" s="5"/>
      <c r="LW617" s="5"/>
      <c r="LX617" s="5"/>
      <c r="LY617" s="5"/>
      <c r="LZ617" s="5"/>
      <c r="MA617" s="5"/>
      <c r="MB617" s="5"/>
      <c r="MC617" s="5"/>
      <c r="MD617" s="5"/>
      <c r="ME617" s="5"/>
      <c r="MF617" s="5"/>
      <c r="MG617" s="5"/>
      <c r="MH617" s="5"/>
      <c r="MI617" s="5"/>
      <c r="MJ617" s="5"/>
      <c r="MK617" s="5"/>
      <c r="ML617" s="5"/>
      <c r="MM617" s="5"/>
      <c r="MN617" s="5"/>
      <c r="MO617" s="5"/>
      <c r="MP617" s="5"/>
      <c r="MQ617" s="5"/>
      <c r="MR617" s="5"/>
      <c r="MS617" s="5"/>
      <c r="MT617" s="5"/>
      <c r="MU617" s="5"/>
      <c r="MV617" s="5"/>
      <c r="MW617" s="5"/>
      <c r="MX617" s="5"/>
      <c r="MY617" s="5"/>
      <c r="MZ617" s="5"/>
      <c r="NA617" s="5"/>
      <c r="NB617" s="5"/>
      <c r="NC617" s="5"/>
      <c r="ND617" s="5"/>
      <c r="NE617" s="5"/>
      <c r="NF617" s="5"/>
      <c r="NG617" s="5"/>
      <c r="NH617" s="5"/>
      <c r="NI617" s="5"/>
      <c r="NJ617" s="5"/>
      <c r="NK617" s="5"/>
      <c r="NL617" s="5"/>
      <c r="NM617" s="5"/>
      <c r="NN617" s="5"/>
      <c r="NO617" s="5"/>
      <c r="NP617" s="5"/>
      <c r="NQ617" s="5"/>
      <c r="NR617" s="5"/>
      <c r="NS617" s="5"/>
      <c r="NT617" s="5"/>
      <c r="NU617" s="5"/>
      <c r="NV617" s="5"/>
      <c r="NW617" s="5"/>
      <c r="NX617" s="5"/>
      <c r="NY617" s="5"/>
      <c r="NZ617" s="5"/>
      <c r="OA617" s="5"/>
      <c r="OB617" s="5"/>
      <c r="OC617" s="5"/>
      <c r="OD617" s="5"/>
      <c r="OE617" s="5"/>
      <c r="OF617" s="5"/>
      <c r="OG617" s="5"/>
      <c r="OH617" s="5"/>
      <c r="OI617" s="5"/>
      <c r="OJ617" s="5"/>
      <c r="OK617" s="5"/>
      <c r="OL617" s="5"/>
      <c r="OM617" s="5"/>
      <c r="ON617" s="5"/>
      <c r="OO617" s="5"/>
      <c r="OP617" s="5"/>
      <c r="OQ617" s="5"/>
      <c r="OR617" s="5"/>
      <c r="OS617" s="5"/>
      <c r="OT617" s="5"/>
      <c r="OU617" s="5"/>
      <c r="OV617" s="5"/>
      <c r="OW617" s="5"/>
      <c r="OX617" s="5"/>
      <c r="OY617" s="5"/>
      <c r="OZ617" s="5"/>
      <c r="PA617" s="5"/>
      <c r="PB617" s="5"/>
      <c r="PC617" s="5"/>
      <c r="PD617" s="5"/>
      <c r="PE617" s="5"/>
      <c r="PF617" s="5"/>
      <c r="PG617" s="5"/>
      <c r="PH617" s="5"/>
      <c r="PI617" s="5"/>
      <c r="PJ617" s="5"/>
      <c r="PK617" s="5"/>
      <c r="PL617" s="5"/>
      <c r="PM617" s="5"/>
      <c r="PN617" s="5"/>
      <c r="PO617" s="5"/>
      <c r="PP617" s="5"/>
      <c r="PQ617" s="5"/>
      <c r="PR617" s="5"/>
      <c r="PS617" s="5"/>
      <c r="PT617" s="5"/>
      <c r="PU617" s="5"/>
      <c r="PV617" s="5"/>
      <c r="PW617" s="5"/>
      <c r="PX617" s="5"/>
      <c r="PY617" s="5"/>
      <c r="PZ617" s="5"/>
      <c r="QA617" s="5"/>
      <c r="QB617" s="5"/>
      <c r="QC617" s="5"/>
      <c r="QD617" s="5"/>
      <c r="QE617" s="5"/>
      <c r="QF617" s="5"/>
      <c r="QG617" s="5"/>
      <c r="QH617" s="5"/>
      <c r="QI617" s="5"/>
      <c r="QJ617" s="5"/>
      <c r="QK617" s="5"/>
      <c r="QL617" s="5"/>
      <c r="QM617" s="5"/>
      <c r="QN617" s="5"/>
      <c r="QO617" s="5"/>
      <c r="QP617" s="5"/>
      <c r="QQ617" s="5"/>
      <c r="QR617" s="5"/>
      <c r="QS617" s="5"/>
      <c r="QT617" s="5"/>
      <c r="QU617" s="5"/>
      <c r="QV617" s="5"/>
      <c r="QW617" s="5"/>
      <c r="QX617" s="5"/>
      <c r="QY617" s="5"/>
      <c r="QZ617" s="5"/>
      <c r="RA617" s="5"/>
      <c r="RB617" s="5"/>
      <c r="RC617" s="5"/>
      <c r="RD617" s="5"/>
      <c r="RE617" s="5"/>
      <c r="RF617" s="5"/>
      <c r="RG617" s="5"/>
      <c r="RH617" s="5"/>
      <c r="RI617" s="5"/>
      <c r="RJ617" s="5"/>
    </row>
    <row r="618" spans="1:478" s="48" customFormat="1" ht="15" customHeight="1">
      <c r="A618">
        <v>614</v>
      </c>
      <c r="B618" s="99">
        <v>13</v>
      </c>
      <c r="C618" s="19"/>
      <c r="D618" s="19">
        <v>98270</v>
      </c>
      <c r="E618" s="19"/>
      <c r="F618" s="19">
        <v>623.4</v>
      </c>
      <c r="G618" s="19"/>
      <c r="H618" s="19"/>
      <c r="I618" s="19">
        <v>16594</v>
      </c>
      <c r="J618" s="19"/>
      <c r="K618" s="19"/>
      <c r="L618" s="19"/>
      <c r="M618" s="19">
        <v>958.79550999999992</v>
      </c>
      <c r="N618" s="70"/>
      <c r="O618" s="70"/>
      <c r="P618" s="70"/>
      <c r="Q618" s="70"/>
      <c r="R618" s="70"/>
      <c r="S618" s="70"/>
      <c r="T618" s="70"/>
      <c r="U618" s="70"/>
      <c r="V618" s="70">
        <v>96369</v>
      </c>
      <c r="W618" s="70"/>
      <c r="X618" s="70">
        <v>96369</v>
      </c>
      <c r="Y618" s="71" t="s">
        <v>5</v>
      </c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  <c r="IW618" s="6"/>
      <c r="IX618" s="6"/>
      <c r="IY618" s="6"/>
      <c r="IZ618" s="6"/>
      <c r="JA618" s="6"/>
      <c r="JB618" s="6"/>
      <c r="JC618" s="6"/>
      <c r="JD618" s="6"/>
      <c r="JE618" s="6"/>
      <c r="JF618" s="6"/>
      <c r="JG618" s="6"/>
      <c r="JH618" s="6"/>
      <c r="JI618" s="6"/>
      <c r="JJ618" s="6"/>
      <c r="JK618" s="6"/>
      <c r="JL618" s="6"/>
      <c r="JM618" s="6"/>
      <c r="JN618" s="6"/>
      <c r="JO618" s="6"/>
      <c r="JP618" s="6"/>
      <c r="JQ618" s="6"/>
      <c r="JR618" s="6"/>
      <c r="JS618" s="6"/>
      <c r="JT618" s="6"/>
      <c r="JU618" s="6"/>
      <c r="JV618" s="6"/>
      <c r="JW618" s="6"/>
      <c r="JX618" s="6"/>
      <c r="JY618" s="6"/>
      <c r="JZ618" s="6"/>
      <c r="KA618" s="6"/>
      <c r="KB618" s="6"/>
      <c r="KC618" s="6"/>
      <c r="KD618" s="6"/>
      <c r="KE618" s="6"/>
      <c r="KF618" s="6"/>
      <c r="KG618" s="6"/>
      <c r="KH618" s="6"/>
      <c r="KI618" s="6"/>
      <c r="KJ618" s="6"/>
      <c r="KK618" s="6"/>
      <c r="KL618" s="6"/>
      <c r="KM618" s="6"/>
      <c r="KN618" s="6"/>
      <c r="KO618" s="6"/>
      <c r="KP618" s="6"/>
      <c r="KQ618" s="6"/>
      <c r="KR618" s="6"/>
      <c r="KS618" s="6"/>
      <c r="KT618" s="6"/>
      <c r="KU618" s="6"/>
      <c r="KV618" s="6"/>
      <c r="KW618" s="6"/>
      <c r="KX618" s="6"/>
      <c r="KY618" s="6"/>
      <c r="KZ618" s="6"/>
      <c r="LA618" s="6"/>
      <c r="LB618" s="6"/>
      <c r="LC618" s="6"/>
      <c r="LD618" s="6"/>
      <c r="LE618" s="6"/>
      <c r="LF618" s="6"/>
      <c r="LG618" s="6"/>
      <c r="LH618" s="6"/>
      <c r="LI618" s="6"/>
      <c r="LJ618" s="6"/>
      <c r="LK618" s="6"/>
      <c r="LL618" s="6"/>
      <c r="LM618" s="6"/>
      <c r="LN618" s="6"/>
      <c r="LO618" s="6"/>
      <c r="LP618" s="6"/>
      <c r="LQ618" s="6"/>
      <c r="LR618" s="6"/>
      <c r="LS618" s="6"/>
      <c r="LT618" s="6"/>
      <c r="LU618" s="6"/>
      <c r="LV618" s="6"/>
      <c r="LW618" s="6"/>
      <c r="LX618" s="6"/>
      <c r="LY618" s="6"/>
      <c r="LZ618" s="6"/>
      <c r="MA618" s="6"/>
      <c r="MB618" s="6"/>
      <c r="MC618" s="6"/>
      <c r="MD618" s="6"/>
      <c r="ME618" s="6"/>
      <c r="MF618" s="6"/>
      <c r="MG618" s="6"/>
      <c r="MH618" s="6"/>
      <c r="MI618" s="6"/>
      <c r="MJ618" s="6"/>
      <c r="MK618" s="6"/>
      <c r="ML618" s="6"/>
      <c r="MM618" s="6"/>
      <c r="MN618" s="6"/>
      <c r="MO618" s="6"/>
      <c r="MP618" s="6"/>
      <c r="MQ618" s="6"/>
      <c r="MR618" s="6"/>
      <c r="MS618" s="6"/>
      <c r="MT618" s="6"/>
      <c r="MU618" s="6"/>
      <c r="MV618" s="6"/>
      <c r="MW618" s="6"/>
      <c r="MX618" s="6"/>
      <c r="MY618" s="6"/>
      <c r="MZ618" s="6"/>
      <c r="NA618" s="6"/>
      <c r="NB618" s="6"/>
      <c r="NC618" s="6"/>
      <c r="ND618" s="6"/>
      <c r="NE618" s="6"/>
      <c r="NF618" s="6"/>
      <c r="NG618" s="6"/>
      <c r="NH618" s="6"/>
      <c r="NI618" s="6"/>
      <c r="NJ618" s="6"/>
      <c r="NK618" s="6"/>
      <c r="NL618" s="6"/>
      <c r="NM618" s="6"/>
      <c r="NN618" s="6"/>
      <c r="NO618" s="6"/>
      <c r="NP618" s="6"/>
      <c r="NQ618" s="6"/>
      <c r="NR618" s="6"/>
      <c r="NS618" s="6"/>
      <c r="NT618" s="6"/>
      <c r="NU618" s="6"/>
      <c r="NV618" s="6"/>
      <c r="NW618" s="6"/>
      <c r="NX618" s="6"/>
      <c r="NY618" s="6"/>
      <c r="NZ618" s="6"/>
      <c r="OA618" s="6"/>
      <c r="OB618" s="6"/>
      <c r="OC618" s="6"/>
      <c r="OD618" s="6"/>
      <c r="OE618" s="6"/>
      <c r="OF618" s="6"/>
      <c r="OG618" s="6"/>
      <c r="OH618" s="6"/>
      <c r="OI618" s="6"/>
      <c r="OJ618" s="6"/>
      <c r="OK618" s="6"/>
      <c r="OL618" s="6"/>
      <c r="OM618" s="6"/>
      <c r="ON618" s="6"/>
      <c r="OO618" s="6"/>
      <c r="OP618" s="6"/>
      <c r="OQ618" s="6"/>
      <c r="OR618" s="6"/>
      <c r="OS618" s="6"/>
      <c r="OT618" s="6"/>
      <c r="OU618" s="6"/>
      <c r="OV618" s="6"/>
      <c r="OW618" s="6"/>
      <c r="OX618" s="6"/>
      <c r="OY618" s="6"/>
      <c r="OZ618" s="6"/>
      <c r="PA618" s="6"/>
      <c r="PB618" s="6"/>
      <c r="PC618" s="6"/>
      <c r="PD618" s="6"/>
      <c r="PE618" s="6"/>
      <c r="PF618" s="6"/>
      <c r="PG618" s="6"/>
      <c r="PH618" s="6"/>
      <c r="PI618" s="6"/>
      <c r="PJ618" s="6"/>
      <c r="PK618" s="6"/>
      <c r="PL618" s="6"/>
      <c r="PM618" s="6"/>
      <c r="PN618" s="6"/>
      <c r="PO618" s="6"/>
      <c r="PP618" s="6"/>
      <c r="PQ618" s="6"/>
      <c r="PR618" s="6"/>
      <c r="PS618" s="6"/>
      <c r="PT618" s="6"/>
      <c r="PU618" s="6"/>
      <c r="PV618" s="6"/>
      <c r="PW618" s="6"/>
      <c r="PX618" s="6"/>
      <c r="PY618" s="6"/>
      <c r="PZ618" s="6"/>
      <c r="QA618" s="6"/>
      <c r="QB618" s="6"/>
      <c r="QC618" s="6"/>
      <c r="QD618" s="6"/>
      <c r="QE618" s="6"/>
      <c r="QF618" s="6"/>
      <c r="QG618" s="6"/>
      <c r="QH618" s="6"/>
      <c r="QI618" s="6"/>
      <c r="QJ618" s="6"/>
      <c r="QK618" s="6"/>
      <c r="QL618" s="6"/>
      <c r="QM618" s="6"/>
      <c r="QN618" s="6"/>
      <c r="QO618" s="6"/>
      <c r="QP618" s="6"/>
      <c r="QQ618" s="6"/>
      <c r="QR618" s="6"/>
      <c r="QS618" s="6"/>
      <c r="QT618" s="6"/>
      <c r="QU618" s="6"/>
      <c r="QV618" s="6"/>
      <c r="QW618" s="6"/>
      <c r="QX618" s="6"/>
      <c r="QY618" s="6"/>
      <c r="QZ618" s="6"/>
      <c r="RA618" s="6"/>
      <c r="RB618" s="6"/>
      <c r="RC618" s="6"/>
      <c r="RD618" s="6"/>
      <c r="RE618" s="6"/>
      <c r="RF618" s="6"/>
      <c r="RG618" s="6"/>
      <c r="RH618" s="6"/>
      <c r="RI618" s="6"/>
      <c r="RJ618" s="6"/>
    </row>
    <row r="619" spans="1:478" s="43" customFormat="1" ht="15" customHeight="1">
      <c r="A619">
        <v>615</v>
      </c>
      <c r="B619" s="99">
        <v>13</v>
      </c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>
        <v>1720</v>
      </c>
      <c r="N619" s="70"/>
      <c r="O619" s="70"/>
      <c r="P619" s="70"/>
      <c r="Q619" s="70"/>
      <c r="R619" s="70"/>
      <c r="S619" s="70"/>
      <c r="T619" s="70"/>
      <c r="U619" s="70"/>
      <c r="V619" s="70">
        <v>136559</v>
      </c>
      <c r="W619" s="70"/>
      <c r="X619" s="70">
        <v>136559</v>
      </c>
      <c r="Y619" s="71" t="s">
        <v>5</v>
      </c>
    </row>
    <row r="620" spans="1:478" s="43" customFormat="1" ht="15" customHeight="1">
      <c r="A620">
        <v>616</v>
      </c>
      <c r="B620" s="98">
        <v>13</v>
      </c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70"/>
      <c r="O620" s="70"/>
      <c r="P620" s="70"/>
      <c r="Q620" s="70"/>
      <c r="R620" s="70"/>
      <c r="S620" s="70"/>
      <c r="T620" s="70"/>
      <c r="U620" s="70"/>
      <c r="V620" s="70">
        <v>0</v>
      </c>
      <c r="W620" s="70"/>
      <c r="X620" s="70">
        <v>0</v>
      </c>
      <c r="Y620" s="71" t="s">
        <v>5</v>
      </c>
    </row>
    <row r="621" spans="1:478" s="43" customFormat="1" ht="15" customHeight="1">
      <c r="A621">
        <v>617</v>
      </c>
      <c r="B621" s="98">
        <v>13</v>
      </c>
      <c r="C621" s="19"/>
      <c r="D621" s="19"/>
      <c r="E621" s="19"/>
      <c r="F621" s="19">
        <v>220.10000000000002</v>
      </c>
      <c r="G621" s="19"/>
      <c r="H621" s="19"/>
      <c r="I621" s="19">
        <v>1801</v>
      </c>
      <c r="J621" s="19"/>
      <c r="K621" s="19"/>
      <c r="L621" s="19"/>
      <c r="M621" s="19">
        <v>220</v>
      </c>
      <c r="N621" s="70"/>
      <c r="O621" s="70"/>
      <c r="P621" s="70"/>
      <c r="Q621" s="70"/>
      <c r="R621" s="70"/>
      <c r="S621" s="70"/>
      <c r="T621" s="70"/>
      <c r="U621" s="70"/>
      <c r="V621" s="70">
        <v>2072</v>
      </c>
      <c r="W621" s="70">
        <v>10165</v>
      </c>
      <c r="X621" s="70">
        <v>12237</v>
      </c>
      <c r="Y621" s="71" t="s">
        <v>5</v>
      </c>
    </row>
    <row r="622" spans="1:478" s="43" customFormat="1">
      <c r="A622">
        <v>618</v>
      </c>
      <c r="B622" s="98">
        <v>13</v>
      </c>
      <c r="C622" s="19"/>
      <c r="D622" s="19"/>
      <c r="E622" s="19"/>
      <c r="F622" s="19">
        <v>4301.8</v>
      </c>
      <c r="G622" s="19"/>
      <c r="H622" s="19"/>
      <c r="I622" s="19"/>
      <c r="J622" s="19"/>
      <c r="K622" s="19"/>
      <c r="L622" s="19"/>
      <c r="M622" s="19">
        <v>4302</v>
      </c>
      <c r="N622" s="70"/>
      <c r="O622" s="70"/>
      <c r="P622" s="70"/>
      <c r="Q622" s="70"/>
      <c r="R622" s="70"/>
      <c r="S622" s="70"/>
      <c r="T622" s="70"/>
      <c r="U622" s="70"/>
      <c r="V622" s="70">
        <v>35828</v>
      </c>
      <c r="W622" s="70">
        <v>212711</v>
      </c>
      <c r="X622" s="70">
        <v>248538</v>
      </c>
      <c r="Y622" s="71" t="s">
        <v>5</v>
      </c>
    </row>
    <row r="623" spans="1:478" s="43" customFormat="1">
      <c r="A623">
        <v>619</v>
      </c>
      <c r="B623" s="95">
        <v>13</v>
      </c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70"/>
      <c r="O623" s="70"/>
      <c r="P623" s="70"/>
      <c r="Q623" s="70"/>
      <c r="R623" s="70"/>
      <c r="S623" s="70"/>
      <c r="T623" s="70"/>
      <c r="U623" s="70"/>
      <c r="V623" s="70">
        <v>0</v>
      </c>
      <c r="W623" s="70"/>
      <c r="X623" s="70">
        <v>0</v>
      </c>
      <c r="Y623" s="71" t="s">
        <v>5</v>
      </c>
    </row>
    <row r="624" spans="1:478" s="43" customFormat="1">
      <c r="A624">
        <v>620</v>
      </c>
      <c r="B624" s="71">
        <v>13</v>
      </c>
      <c r="C624" s="19"/>
      <c r="D624" s="19">
        <v>25087</v>
      </c>
      <c r="E624" s="19"/>
      <c r="F624" s="19">
        <v>250.5</v>
      </c>
      <c r="G624" s="19"/>
      <c r="H624" s="19"/>
      <c r="I624" s="19">
        <v>17743</v>
      </c>
      <c r="J624" s="19"/>
      <c r="K624" s="19"/>
      <c r="L624" s="19"/>
      <c r="M624" s="19">
        <v>336</v>
      </c>
      <c r="N624" s="70"/>
      <c r="O624" s="70"/>
      <c r="P624" s="70"/>
      <c r="Q624" s="70"/>
      <c r="R624" s="70"/>
      <c r="S624" s="70"/>
      <c r="T624" s="70"/>
      <c r="U624" s="70"/>
      <c r="V624" s="70">
        <v>1497</v>
      </c>
      <c r="W624" s="70">
        <v>55991</v>
      </c>
      <c r="X624" s="70">
        <v>57488</v>
      </c>
      <c r="Y624" s="71" t="s">
        <v>5</v>
      </c>
    </row>
    <row r="625" spans="1:25" s="43" customFormat="1" ht="12" customHeight="1">
      <c r="A625">
        <v>621</v>
      </c>
      <c r="B625" s="95">
        <v>13</v>
      </c>
      <c r="C625" s="19"/>
      <c r="D625" s="19">
        <v>9441</v>
      </c>
      <c r="E625" s="19"/>
      <c r="F625" s="19"/>
      <c r="G625" s="19"/>
      <c r="H625" s="19"/>
      <c r="I625" s="19">
        <v>7087</v>
      </c>
      <c r="J625" s="19"/>
      <c r="K625" s="19"/>
      <c r="L625" s="19"/>
      <c r="M625" s="19">
        <v>32</v>
      </c>
      <c r="N625" s="70"/>
      <c r="O625" s="70"/>
      <c r="P625" s="70"/>
      <c r="Q625" s="70"/>
      <c r="R625" s="70"/>
      <c r="S625" s="70"/>
      <c r="T625" s="70"/>
      <c r="U625" s="70"/>
      <c r="V625" s="70">
        <v>181</v>
      </c>
      <c r="W625" s="70">
        <v>22366</v>
      </c>
      <c r="X625" s="70">
        <v>22547</v>
      </c>
      <c r="Y625" s="71" t="s">
        <v>5</v>
      </c>
    </row>
    <row r="626" spans="1:25" s="43" customFormat="1" ht="15" customHeight="1">
      <c r="A626">
        <v>622</v>
      </c>
      <c r="B626" s="95">
        <v>13</v>
      </c>
      <c r="C626" s="19"/>
      <c r="D626" s="19">
        <v>26409</v>
      </c>
      <c r="E626" s="19"/>
      <c r="F626" s="19">
        <v>25.442</v>
      </c>
      <c r="G626" s="19"/>
      <c r="H626" s="19"/>
      <c r="I626" s="19">
        <v>1534</v>
      </c>
      <c r="J626" s="19"/>
      <c r="K626" s="19"/>
      <c r="L626" s="19"/>
      <c r="M626" s="19">
        <v>116</v>
      </c>
      <c r="N626" s="70">
        <v>1013</v>
      </c>
      <c r="O626" s="70"/>
      <c r="P626" s="70">
        <v>290</v>
      </c>
      <c r="Q626" s="70">
        <v>6614</v>
      </c>
      <c r="R626" s="70"/>
      <c r="S626" s="70"/>
      <c r="T626" s="70"/>
      <c r="U626" s="70"/>
      <c r="V626" s="70">
        <v>7916</v>
      </c>
      <c r="W626" s="70">
        <v>3414</v>
      </c>
      <c r="X626" s="70">
        <v>11330</v>
      </c>
      <c r="Y626" s="71" t="s">
        <v>5</v>
      </c>
    </row>
    <row r="627" spans="1:25" s="43" customFormat="1" ht="15" customHeight="1">
      <c r="A627">
        <v>623</v>
      </c>
      <c r="B627" s="95">
        <v>13</v>
      </c>
      <c r="C627" s="19">
        <v>0</v>
      </c>
      <c r="D627" s="19">
        <v>7764</v>
      </c>
      <c r="E627" s="19"/>
      <c r="F627" s="19">
        <v>1793</v>
      </c>
      <c r="G627" s="19"/>
      <c r="H627" s="19"/>
      <c r="I627" s="19"/>
      <c r="J627" s="19"/>
      <c r="K627" s="19"/>
      <c r="L627" s="19"/>
      <c r="M627" s="19">
        <v>1820</v>
      </c>
      <c r="N627" s="70"/>
      <c r="O627" s="70"/>
      <c r="P627" s="70"/>
      <c r="Q627" s="70"/>
      <c r="R627" s="70"/>
      <c r="S627" s="70"/>
      <c r="T627" s="70"/>
      <c r="U627" s="70"/>
      <c r="V627" s="70">
        <v>6630</v>
      </c>
      <c r="W627" s="70">
        <v>57111</v>
      </c>
      <c r="X627" s="70">
        <v>63741</v>
      </c>
      <c r="Y627" s="71" t="s">
        <v>5</v>
      </c>
    </row>
    <row r="628" spans="1:25" s="43" customFormat="1" ht="15" customHeight="1">
      <c r="A628">
        <v>624</v>
      </c>
      <c r="B628" s="95">
        <v>13</v>
      </c>
      <c r="C628" s="19"/>
      <c r="D628" s="19">
        <v>32314</v>
      </c>
      <c r="E628" s="19"/>
      <c r="F628" s="19"/>
      <c r="G628" s="19"/>
      <c r="H628" s="19"/>
      <c r="I628" s="19"/>
      <c r="J628" s="19"/>
      <c r="K628" s="19"/>
      <c r="L628" s="19"/>
      <c r="M628" s="19">
        <v>110</v>
      </c>
      <c r="N628" s="70"/>
      <c r="O628" s="70"/>
      <c r="P628" s="70"/>
      <c r="Q628" s="70"/>
      <c r="R628" s="70"/>
      <c r="S628" s="70"/>
      <c r="T628" s="70"/>
      <c r="U628" s="70"/>
      <c r="V628" s="70">
        <v>82590</v>
      </c>
      <c r="W628" s="70"/>
      <c r="X628" s="70">
        <v>94040</v>
      </c>
      <c r="Y628" s="71" t="s">
        <v>5</v>
      </c>
    </row>
    <row r="629" spans="1:25" s="43" customFormat="1">
      <c r="A629">
        <v>625</v>
      </c>
      <c r="B629" s="95">
        <v>13</v>
      </c>
      <c r="C629" s="19"/>
      <c r="D629" s="19">
        <v>625</v>
      </c>
      <c r="E629" s="19"/>
      <c r="F629" s="19">
        <v>339</v>
      </c>
      <c r="G629" s="19"/>
      <c r="H629" s="19">
        <v>0.11600000000000001</v>
      </c>
      <c r="I629" s="19">
        <v>3255</v>
      </c>
      <c r="J629" s="19"/>
      <c r="K629" s="19"/>
      <c r="L629" s="19"/>
      <c r="M629" s="19">
        <v>358</v>
      </c>
      <c r="N629" s="70"/>
      <c r="O629" s="70"/>
      <c r="P629" s="70"/>
      <c r="Q629" s="70"/>
      <c r="R629" s="70"/>
      <c r="S629" s="70"/>
      <c r="T629" s="70"/>
      <c r="U629" s="70"/>
      <c r="V629" s="70">
        <v>26293</v>
      </c>
      <c r="W629" s="70"/>
      <c r="X629" s="70">
        <v>26293</v>
      </c>
      <c r="Y629" s="71" t="s">
        <v>5</v>
      </c>
    </row>
    <row r="630" spans="1:25" s="43" customFormat="1" ht="12" customHeight="1">
      <c r="A630">
        <v>626</v>
      </c>
      <c r="B630" s="71">
        <v>13</v>
      </c>
      <c r="C630" s="19"/>
      <c r="D630" s="19">
        <v>702</v>
      </c>
      <c r="E630" s="19"/>
      <c r="F630" s="19"/>
      <c r="G630" s="19"/>
      <c r="H630" s="19"/>
      <c r="I630" s="19">
        <v>473.875</v>
      </c>
      <c r="J630" s="19"/>
      <c r="K630" s="19"/>
      <c r="L630" s="19"/>
      <c r="M630" s="19">
        <v>2</v>
      </c>
      <c r="N630" s="70"/>
      <c r="O630" s="70"/>
      <c r="P630" s="70"/>
      <c r="Q630" s="70"/>
      <c r="R630" s="70"/>
      <c r="S630" s="70"/>
      <c r="T630" s="70"/>
      <c r="U630" s="70"/>
      <c r="V630" s="70">
        <v>5098</v>
      </c>
      <c r="W630" s="70"/>
      <c r="X630" s="70">
        <v>5098</v>
      </c>
      <c r="Y630" s="71" t="s">
        <v>5</v>
      </c>
    </row>
    <row r="631" spans="1:25" s="43" customFormat="1">
      <c r="A631">
        <v>627</v>
      </c>
      <c r="B631" s="95">
        <v>13</v>
      </c>
      <c r="C631" s="19"/>
      <c r="D631" s="19"/>
      <c r="E631" s="19"/>
      <c r="F631" s="19">
        <v>5419</v>
      </c>
      <c r="G631" s="19"/>
      <c r="H631" s="19"/>
      <c r="I631" s="19">
        <v>14773</v>
      </c>
      <c r="J631" s="19"/>
      <c r="K631" s="19"/>
      <c r="L631" s="19"/>
      <c r="M631" s="19">
        <v>5419</v>
      </c>
      <c r="N631" s="70"/>
      <c r="O631" s="70"/>
      <c r="P631" s="70"/>
      <c r="Q631" s="70"/>
      <c r="R631" s="70"/>
      <c r="S631" s="70"/>
      <c r="T631" s="70"/>
      <c r="U631" s="70"/>
      <c r="V631" s="70">
        <v>255286</v>
      </c>
      <c r="W631" s="70"/>
      <c r="X631" s="70">
        <v>255286</v>
      </c>
      <c r="Y631" s="71" t="s">
        <v>5</v>
      </c>
    </row>
    <row r="632" spans="1:25" s="43" customFormat="1">
      <c r="A632">
        <v>628</v>
      </c>
      <c r="B632" s="95">
        <v>13</v>
      </c>
      <c r="C632" s="19"/>
      <c r="D632" s="19">
        <v>-3937</v>
      </c>
      <c r="E632" s="19">
        <v>602</v>
      </c>
      <c r="F632" s="19"/>
      <c r="G632" s="19"/>
      <c r="H632" s="19"/>
      <c r="I632" s="19"/>
      <c r="J632" s="19"/>
      <c r="K632" s="19"/>
      <c r="L632" s="19"/>
      <c r="M632" s="19">
        <v>588.56301900000005</v>
      </c>
      <c r="N632" s="70"/>
      <c r="O632" s="70"/>
      <c r="P632" s="70"/>
      <c r="Q632" s="70"/>
      <c r="R632" s="70"/>
      <c r="S632" s="70"/>
      <c r="T632" s="70"/>
      <c r="U632" s="70"/>
      <c r="V632" s="70">
        <v>3554</v>
      </c>
      <c r="W632" s="70"/>
      <c r="X632" s="70">
        <v>3554</v>
      </c>
      <c r="Y632" s="71" t="s">
        <v>5</v>
      </c>
    </row>
    <row r="633" spans="1:25" s="43" customFormat="1" ht="12" customHeight="1">
      <c r="A633">
        <v>629</v>
      </c>
      <c r="B633" s="95">
        <v>13</v>
      </c>
      <c r="C633" s="19"/>
      <c r="D633" s="19">
        <v>3944</v>
      </c>
      <c r="E633" s="19">
        <v>291</v>
      </c>
      <c r="F633" s="19"/>
      <c r="G633" s="19"/>
      <c r="H633" s="19"/>
      <c r="I633" s="19">
        <v>12083</v>
      </c>
      <c r="J633" s="19"/>
      <c r="K633" s="19"/>
      <c r="L633" s="19"/>
      <c r="M633" s="19">
        <v>304.46087199999999</v>
      </c>
      <c r="N633" s="70"/>
      <c r="O633" s="70"/>
      <c r="P633" s="70"/>
      <c r="Q633" s="70">
        <v>27416</v>
      </c>
      <c r="R633" s="70"/>
      <c r="S633" s="70"/>
      <c r="T633" s="70"/>
      <c r="U633" s="70"/>
      <c r="V633" s="70">
        <v>2177</v>
      </c>
      <c r="W633" s="70">
        <v>706</v>
      </c>
      <c r="X633" s="70">
        <v>30299</v>
      </c>
      <c r="Y633" s="71" t="s">
        <v>5</v>
      </c>
    </row>
    <row r="634" spans="1:25" s="43" customFormat="1" ht="12" customHeight="1">
      <c r="A634">
        <v>630</v>
      </c>
      <c r="B634" s="95">
        <v>13</v>
      </c>
      <c r="C634" s="19"/>
      <c r="D634" s="19"/>
      <c r="E634" s="19"/>
      <c r="F634" s="19"/>
      <c r="G634" s="19"/>
      <c r="H634" s="19"/>
      <c r="I634" s="19">
        <v>1216</v>
      </c>
      <c r="J634" s="19"/>
      <c r="K634" s="19"/>
      <c r="L634" s="19"/>
      <c r="M634" s="19">
        <v>0</v>
      </c>
      <c r="N634" s="70"/>
      <c r="O634" s="70"/>
      <c r="P634" s="70"/>
      <c r="Q634" s="70">
        <v>2208</v>
      </c>
      <c r="R634" s="70"/>
      <c r="S634" s="70"/>
      <c r="T634" s="70"/>
      <c r="U634" s="70"/>
      <c r="V634" s="70"/>
      <c r="W634" s="70">
        <v>6873</v>
      </c>
      <c r="X634" s="70">
        <v>9081</v>
      </c>
      <c r="Y634" s="71" t="s">
        <v>5</v>
      </c>
    </row>
    <row r="635" spans="1:25" s="43" customFormat="1" ht="12" customHeight="1">
      <c r="A635">
        <v>631</v>
      </c>
      <c r="B635" s="95">
        <v>13</v>
      </c>
      <c r="C635" s="19"/>
      <c r="D635" s="19"/>
      <c r="E635" s="19"/>
      <c r="F635" s="19">
        <v>15.200000000000001</v>
      </c>
      <c r="G635" s="19"/>
      <c r="H635" s="19"/>
      <c r="I635" s="19">
        <v>1210</v>
      </c>
      <c r="J635" s="19"/>
      <c r="K635" s="19"/>
      <c r="L635" s="19"/>
      <c r="M635" s="19">
        <v>15.2</v>
      </c>
      <c r="N635" s="70">
        <v>0</v>
      </c>
      <c r="O635" s="70"/>
      <c r="P635" s="70">
        <v>151</v>
      </c>
      <c r="Q635" s="70">
        <v>8969</v>
      </c>
      <c r="R635" s="70"/>
      <c r="S635" s="70"/>
      <c r="T635" s="70"/>
      <c r="U635" s="70"/>
      <c r="V635" s="70">
        <v>151</v>
      </c>
      <c r="W635" s="70"/>
      <c r="X635" s="70">
        <v>9121</v>
      </c>
      <c r="Y635" s="71" t="s">
        <v>5</v>
      </c>
    </row>
    <row r="636" spans="1:25" s="43" customFormat="1">
      <c r="A636">
        <v>632</v>
      </c>
      <c r="B636" s="95">
        <v>13</v>
      </c>
      <c r="C636" s="19"/>
      <c r="D636" s="19"/>
      <c r="E636" s="19"/>
      <c r="F636" s="19">
        <v>55.15</v>
      </c>
      <c r="G636" s="19"/>
      <c r="H636" s="19"/>
      <c r="I636" s="19">
        <v>652</v>
      </c>
      <c r="J636" s="19"/>
      <c r="K636" s="19"/>
      <c r="L636" s="19">
        <v>582</v>
      </c>
      <c r="M636" s="19">
        <v>55</v>
      </c>
      <c r="N636" s="70"/>
      <c r="O636" s="70"/>
      <c r="P636" s="70">
        <v>724</v>
      </c>
      <c r="Q636" s="70">
        <v>8564</v>
      </c>
      <c r="R636" s="70"/>
      <c r="S636" s="70"/>
      <c r="T636" s="70"/>
      <c r="U636" s="70"/>
      <c r="V636" s="70">
        <v>9288</v>
      </c>
      <c r="W636" s="70">
        <v>1550</v>
      </c>
      <c r="X636" s="70">
        <v>10838</v>
      </c>
      <c r="Y636" s="71" t="s">
        <v>5</v>
      </c>
    </row>
    <row r="637" spans="1:25" s="43" customFormat="1">
      <c r="A637">
        <v>633</v>
      </c>
      <c r="B637" s="95">
        <v>13</v>
      </c>
      <c r="C637" s="19"/>
      <c r="D637" s="19"/>
      <c r="E637" s="19"/>
      <c r="F637" s="19">
        <v>260352</v>
      </c>
      <c r="G637" s="19"/>
      <c r="H637" s="19"/>
      <c r="I637" s="19">
        <v>11148</v>
      </c>
      <c r="J637" s="19"/>
      <c r="K637" s="19"/>
      <c r="L637" s="19"/>
      <c r="M637" s="19">
        <v>260352</v>
      </c>
      <c r="N637" s="70"/>
      <c r="O637" s="70"/>
      <c r="P637" s="70"/>
      <c r="Q637" s="70"/>
      <c r="R637" s="70"/>
      <c r="S637" s="70"/>
      <c r="T637" s="70"/>
      <c r="U637" s="70"/>
      <c r="V637" s="70">
        <v>59373</v>
      </c>
      <c r="W637" s="70"/>
      <c r="X637" s="70">
        <v>59373</v>
      </c>
      <c r="Y637" s="71" t="s">
        <v>5</v>
      </c>
    </row>
    <row r="638" spans="1:25" s="43" customFormat="1" ht="12" customHeight="1">
      <c r="A638">
        <v>634</v>
      </c>
      <c r="B638" s="95">
        <v>13</v>
      </c>
      <c r="C638" s="19">
        <v>0</v>
      </c>
      <c r="D638" s="19">
        <v>2936</v>
      </c>
      <c r="E638" s="19"/>
      <c r="F638" s="19">
        <v>0.5</v>
      </c>
      <c r="G638" s="19"/>
      <c r="H638" s="19">
        <v>1969.35</v>
      </c>
      <c r="I638" s="19">
        <v>4819</v>
      </c>
      <c r="J638" s="19"/>
      <c r="K638" s="19"/>
      <c r="L638" s="19"/>
      <c r="M638" s="19">
        <v>1834</v>
      </c>
      <c r="N638" s="70"/>
      <c r="O638" s="70"/>
      <c r="P638" s="70"/>
      <c r="Q638" s="70">
        <v>26132</v>
      </c>
      <c r="R638" s="70"/>
      <c r="S638" s="70"/>
      <c r="T638" s="70"/>
      <c r="U638" s="70"/>
      <c r="V638" s="70">
        <v>57223</v>
      </c>
      <c r="W638" s="70"/>
      <c r="X638" s="70">
        <v>57223</v>
      </c>
      <c r="Y638" s="71" t="s">
        <v>5</v>
      </c>
    </row>
    <row r="639" spans="1:25" s="43" customFormat="1" ht="12" customHeight="1">
      <c r="A639">
        <v>635</v>
      </c>
      <c r="B639" s="95">
        <v>13</v>
      </c>
      <c r="C639" s="19">
        <v>0</v>
      </c>
      <c r="D639" s="19">
        <v>191958</v>
      </c>
      <c r="E639" s="19"/>
      <c r="F639" s="19">
        <v>1868</v>
      </c>
      <c r="G639" s="19"/>
      <c r="H639" s="19"/>
      <c r="I639" s="19">
        <v>27120</v>
      </c>
      <c r="J639" s="19"/>
      <c r="K639" s="19"/>
      <c r="L639" s="19"/>
      <c r="M639" s="19">
        <v>2523</v>
      </c>
      <c r="N639" s="70"/>
      <c r="O639" s="70"/>
      <c r="P639" s="70"/>
      <c r="Q639" s="70"/>
      <c r="R639" s="70"/>
      <c r="S639" s="70"/>
      <c r="T639" s="70"/>
      <c r="U639" s="70"/>
      <c r="V639" s="70">
        <v>276283</v>
      </c>
      <c r="W639" s="70">
        <v>3890</v>
      </c>
      <c r="X639" s="70">
        <v>280173</v>
      </c>
      <c r="Y639" s="71" t="s">
        <v>5</v>
      </c>
    </row>
    <row r="640" spans="1:25" s="43" customFormat="1" ht="12" customHeight="1">
      <c r="A640">
        <v>636</v>
      </c>
      <c r="B640" s="95">
        <v>13</v>
      </c>
      <c r="C640" s="19">
        <v>0</v>
      </c>
      <c r="D640" s="19">
        <v>0</v>
      </c>
      <c r="E640" s="19"/>
      <c r="F640" s="19">
        <v>5419</v>
      </c>
      <c r="G640" s="19"/>
      <c r="H640" s="19"/>
      <c r="I640" s="19">
        <v>14773</v>
      </c>
      <c r="J640" s="19"/>
      <c r="K640" s="19"/>
      <c r="L640" s="19"/>
      <c r="M640" s="19">
        <v>5419</v>
      </c>
      <c r="N640" s="70"/>
      <c r="O640" s="70"/>
      <c r="P640" s="70"/>
      <c r="Q640" s="70"/>
      <c r="R640" s="70"/>
      <c r="S640" s="70"/>
      <c r="T640" s="70"/>
      <c r="U640" s="70"/>
      <c r="V640" s="70">
        <v>255286</v>
      </c>
      <c r="W640" s="70">
        <v>0</v>
      </c>
      <c r="X640" s="70">
        <v>255286</v>
      </c>
      <c r="Y640" s="71" t="s">
        <v>5</v>
      </c>
    </row>
    <row r="641" spans="1:25" s="43" customFormat="1" ht="12" customHeight="1">
      <c r="A641">
        <v>637</v>
      </c>
      <c r="B641" s="95">
        <v>13</v>
      </c>
      <c r="C641" s="19"/>
      <c r="D641" s="19">
        <v>0</v>
      </c>
      <c r="E641" s="19"/>
      <c r="F641" s="19"/>
      <c r="G641" s="19"/>
      <c r="H641" s="19"/>
      <c r="I641" s="19"/>
      <c r="J641" s="19"/>
      <c r="K641" s="19"/>
      <c r="L641" s="19"/>
      <c r="M641" s="19">
        <v>0</v>
      </c>
      <c r="N641" s="70"/>
      <c r="O641" s="70"/>
      <c r="P641" s="70"/>
      <c r="Q641" s="70"/>
      <c r="R641" s="70"/>
      <c r="S641" s="70"/>
      <c r="T641" s="70"/>
      <c r="U641" s="70"/>
      <c r="V641" s="70"/>
      <c r="W641" s="70">
        <v>98536</v>
      </c>
      <c r="X641" s="70">
        <v>98536</v>
      </c>
      <c r="Y641" s="71" t="s">
        <v>5</v>
      </c>
    </row>
    <row r="642" spans="1:25" s="43" customFormat="1" ht="12" customHeight="1">
      <c r="A642">
        <v>638</v>
      </c>
      <c r="B642" s="95">
        <v>13</v>
      </c>
      <c r="C642" s="19"/>
      <c r="D642" s="19">
        <v>421821</v>
      </c>
      <c r="E642" s="19"/>
      <c r="F642" s="19">
        <v>1092.8</v>
      </c>
      <c r="G642" s="19"/>
      <c r="H642" s="19"/>
      <c r="I642" s="19">
        <v>19030</v>
      </c>
      <c r="J642" s="19"/>
      <c r="K642" s="19"/>
      <c r="L642" s="19">
        <v>19030</v>
      </c>
      <c r="M642" s="19">
        <v>2533</v>
      </c>
      <c r="N642" s="70"/>
      <c r="O642" s="70"/>
      <c r="P642" s="70"/>
      <c r="Q642" s="70"/>
      <c r="R642" s="70"/>
      <c r="S642" s="70"/>
      <c r="T642" s="70"/>
      <c r="U642" s="70"/>
      <c r="V642" s="70">
        <v>104408</v>
      </c>
      <c r="W642" s="70">
        <v>5404</v>
      </c>
      <c r="X642" s="70">
        <v>109812</v>
      </c>
      <c r="Y642" s="71" t="s">
        <v>8</v>
      </c>
    </row>
    <row r="643" spans="1:25" s="43" customFormat="1" ht="12" customHeight="1">
      <c r="A643">
        <v>639</v>
      </c>
      <c r="B643" s="95">
        <v>13</v>
      </c>
      <c r="C643" s="19"/>
      <c r="D643" s="19"/>
      <c r="E643" s="19"/>
      <c r="F643" s="19">
        <v>661</v>
      </c>
      <c r="G643" s="19"/>
      <c r="H643" s="19"/>
      <c r="I643" s="19">
        <v>3105284</v>
      </c>
      <c r="J643" s="19"/>
      <c r="K643" s="19"/>
      <c r="L643" s="19"/>
      <c r="M643" s="19">
        <v>661</v>
      </c>
      <c r="N643" s="70"/>
      <c r="O643" s="70"/>
      <c r="P643" s="70"/>
      <c r="Q643" s="70"/>
      <c r="R643" s="70"/>
      <c r="S643" s="70"/>
      <c r="T643" s="70"/>
      <c r="U643" s="70"/>
      <c r="V643" s="70">
        <v>19247</v>
      </c>
      <c r="W643" s="70"/>
      <c r="X643" s="70">
        <v>19247</v>
      </c>
      <c r="Y643" s="71" t="s">
        <v>5</v>
      </c>
    </row>
    <row r="644" spans="1:25" s="43" customFormat="1" ht="12" customHeight="1">
      <c r="A644">
        <v>640</v>
      </c>
      <c r="B644" s="95">
        <v>13</v>
      </c>
      <c r="C644" s="19"/>
      <c r="D644" s="19">
        <v>882243</v>
      </c>
      <c r="E644" s="19"/>
      <c r="F644" s="19">
        <v>2623</v>
      </c>
      <c r="G644" s="19"/>
      <c r="H644" s="19">
        <v>1879</v>
      </c>
      <c r="I644" s="19">
        <v>26629</v>
      </c>
      <c r="J644" s="19"/>
      <c r="K644" s="19"/>
      <c r="L644" s="19"/>
      <c r="M644" s="19">
        <v>7513</v>
      </c>
      <c r="N644" s="70">
        <v>54307</v>
      </c>
      <c r="O644" s="70"/>
      <c r="P644" s="70">
        <v>20177</v>
      </c>
      <c r="Q644" s="70">
        <v>71466</v>
      </c>
      <c r="R644" s="70"/>
      <c r="S644" s="70"/>
      <c r="T644" s="70"/>
      <c r="U644" s="70">
        <v>5723</v>
      </c>
      <c r="V644" s="70">
        <v>151673</v>
      </c>
      <c r="W644" s="70"/>
      <c r="X644" s="70">
        <v>151673</v>
      </c>
      <c r="Y644" s="71" t="s">
        <v>5</v>
      </c>
    </row>
    <row r="645" spans="1:25" s="43" customFormat="1" ht="12" customHeight="1">
      <c r="A645">
        <v>641</v>
      </c>
      <c r="B645" s="95">
        <v>13</v>
      </c>
      <c r="C645" s="19"/>
      <c r="D645" s="19"/>
      <c r="E645" s="19"/>
      <c r="F645" s="19"/>
      <c r="G645" s="19"/>
      <c r="H645" s="19"/>
      <c r="I645" s="19">
        <v>5451</v>
      </c>
      <c r="J645" s="19"/>
      <c r="K645" s="19"/>
      <c r="L645" s="19"/>
      <c r="M645" s="19">
        <v>0</v>
      </c>
      <c r="N645" s="70"/>
      <c r="O645" s="70"/>
      <c r="P645" s="70"/>
      <c r="Q645" s="70">
        <v>12559</v>
      </c>
      <c r="R645" s="70"/>
      <c r="S645" s="70"/>
      <c r="T645" s="70"/>
      <c r="U645" s="70"/>
      <c r="V645" s="70">
        <v>12559</v>
      </c>
      <c r="W645" s="70"/>
      <c r="X645" s="70">
        <v>12559</v>
      </c>
      <c r="Y645" s="71" t="s">
        <v>5</v>
      </c>
    </row>
    <row r="646" spans="1:25" s="43" customFormat="1" ht="12" customHeight="1">
      <c r="A646">
        <v>642</v>
      </c>
      <c r="B646" s="95">
        <v>13</v>
      </c>
      <c r="C646" s="19"/>
      <c r="D646" s="19"/>
      <c r="E646" s="19"/>
      <c r="F646" s="19"/>
      <c r="G646" s="19"/>
      <c r="H646" s="19">
        <v>322</v>
      </c>
      <c r="I646" s="19">
        <v>2533</v>
      </c>
      <c r="J646" s="19"/>
      <c r="K646" s="19"/>
      <c r="L646" s="19"/>
      <c r="M646" s="19">
        <v>322</v>
      </c>
      <c r="N646" s="70"/>
      <c r="O646" s="70"/>
      <c r="P646" s="70"/>
      <c r="Q646" s="70">
        <v>5837</v>
      </c>
      <c r="R646" s="70"/>
      <c r="S646" s="70"/>
      <c r="T646" s="70"/>
      <c r="U646" s="70">
        <v>980</v>
      </c>
      <c r="V646" s="70">
        <v>6817</v>
      </c>
      <c r="W646" s="70"/>
      <c r="X646" s="70">
        <v>6817</v>
      </c>
      <c r="Y646" s="71" t="s">
        <v>5</v>
      </c>
    </row>
    <row r="647" spans="1:25" s="43" customFormat="1" ht="15" customHeight="1">
      <c r="A647">
        <v>643</v>
      </c>
      <c r="B647" s="95">
        <v>13</v>
      </c>
      <c r="C647" s="19"/>
      <c r="D647" s="19"/>
      <c r="E647" s="19"/>
      <c r="F647" s="19"/>
      <c r="G647" s="19"/>
      <c r="H647" s="19"/>
      <c r="I647" s="19">
        <v>6992</v>
      </c>
      <c r="J647" s="19"/>
      <c r="K647" s="19"/>
      <c r="L647" s="19"/>
      <c r="M647" s="19"/>
      <c r="N647" s="70"/>
      <c r="O647" s="70"/>
      <c r="P647" s="70"/>
      <c r="Q647" s="70">
        <v>16109</v>
      </c>
      <c r="R647" s="70"/>
      <c r="S647" s="70"/>
      <c r="T647" s="70"/>
      <c r="U647" s="70"/>
      <c r="V647" s="70">
        <v>16109</v>
      </c>
      <c r="W647" s="70"/>
      <c r="X647" s="70">
        <v>16109</v>
      </c>
      <c r="Y647" s="71" t="s">
        <v>5</v>
      </c>
    </row>
    <row r="648" spans="1:25" s="43" customFormat="1" ht="15" customHeight="1">
      <c r="A648">
        <v>644</v>
      </c>
      <c r="B648" s="95">
        <v>13</v>
      </c>
      <c r="C648" s="19"/>
      <c r="D648" s="19"/>
      <c r="E648" s="19"/>
      <c r="F648" s="19"/>
      <c r="G648" s="19"/>
      <c r="H648" s="19"/>
      <c r="I648" s="19">
        <v>1720</v>
      </c>
      <c r="J648" s="19"/>
      <c r="K648" s="19"/>
      <c r="L648" s="19"/>
      <c r="M648" s="19"/>
      <c r="N648" s="70"/>
      <c r="O648" s="70"/>
      <c r="P648" s="70"/>
      <c r="Q648" s="70">
        <v>3962</v>
      </c>
      <c r="R648" s="70"/>
      <c r="S648" s="70"/>
      <c r="T648" s="70"/>
      <c r="U648" s="70"/>
      <c r="V648" s="70">
        <v>3962</v>
      </c>
      <c r="W648" s="70"/>
      <c r="X648" s="70">
        <v>3962</v>
      </c>
      <c r="Y648" s="71" t="s">
        <v>5</v>
      </c>
    </row>
    <row r="649" spans="1:25" s="43" customFormat="1" ht="15" customHeight="1">
      <c r="A649">
        <v>645</v>
      </c>
      <c r="B649" s="95">
        <v>13</v>
      </c>
      <c r="C649" s="19">
        <v>0</v>
      </c>
      <c r="D649" s="19">
        <v>0</v>
      </c>
      <c r="E649" s="19">
        <v>0</v>
      </c>
      <c r="F649" s="19">
        <v>6017</v>
      </c>
      <c r="G649" s="19"/>
      <c r="H649" s="19">
        <v>0</v>
      </c>
      <c r="I649" s="19">
        <v>22471</v>
      </c>
      <c r="J649" s="19"/>
      <c r="K649" s="19"/>
      <c r="L649" s="19">
        <v>22471</v>
      </c>
      <c r="M649" s="19">
        <v>6017</v>
      </c>
      <c r="N649" s="70"/>
      <c r="O649" s="70"/>
      <c r="P649" s="70"/>
      <c r="Q649" s="70"/>
      <c r="R649" s="70"/>
      <c r="S649" s="70"/>
      <c r="T649" s="70"/>
      <c r="U649" s="70"/>
      <c r="V649" s="70">
        <v>279380</v>
      </c>
      <c r="W649" s="70">
        <v>0</v>
      </c>
      <c r="X649" s="70">
        <v>279380</v>
      </c>
      <c r="Y649" s="71" t="s">
        <v>5</v>
      </c>
    </row>
    <row r="650" spans="1:25" s="43" customFormat="1" ht="12" customHeight="1">
      <c r="A650">
        <v>646</v>
      </c>
      <c r="B650" s="95">
        <v>13</v>
      </c>
      <c r="C650" s="19">
        <v>0</v>
      </c>
      <c r="D650" s="19">
        <v>2787</v>
      </c>
      <c r="E650" s="19"/>
      <c r="F650" s="19">
        <v>322</v>
      </c>
      <c r="G650" s="19"/>
      <c r="H650" s="19"/>
      <c r="I650" s="19">
        <v>1.3839999999999999</v>
      </c>
      <c r="J650" s="19"/>
      <c r="K650" s="19"/>
      <c r="L650" s="19"/>
      <c r="M650" s="19">
        <v>331</v>
      </c>
      <c r="N650" s="70"/>
      <c r="O650" s="70"/>
      <c r="P650" s="70"/>
      <c r="Q650" s="70"/>
      <c r="R650" s="70"/>
      <c r="S650" s="70"/>
      <c r="T650" s="70"/>
      <c r="U650" s="70"/>
      <c r="V650" s="70">
        <v>10409</v>
      </c>
      <c r="W650" s="70">
        <v>0</v>
      </c>
      <c r="X650" s="70">
        <v>10409</v>
      </c>
      <c r="Y650" s="71" t="s">
        <v>128</v>
      </c>
    </row>
    <row r="651" spans="1:25" s="43" customFormat="1" ht="12" customHeight="1">
      <c r="A651">
        <v>647</v>
      </c>
      <c r="B651" s="95">
        <v>13</v>
      </c>
      <c r="C651" s="19">
        <v>0</v>
      </c>
      <c r="D651" s="19">
        <v>0</v>
      </c>
      <c r="E651" s="19"/>
      <c r="F651" s="19">
        <v>957</v>
      </c>
      <c r="G651" s="19"/>
      <c r="H651" s="19"/>
      <c r="I651" s="19">
        <v>12.282</v>
      </c>
      <c r="J651" s="19"/>
      <c r="K651" s="19"/>
      <c r="L651" s="19"/>
      <c r="M651" s="19">
        <v>957</v>
      </c>
      <c r="N651" s="70"/>
      <c r="O651" s="70"/>
      <c r="P651" s="70"/>
      <c r="Q651" s="70"/>
      <c r="R651" s="70"/>
      <c r="S651" s="70"/>
      <c r="T651" s="70"/>
      <c r="U651" s="70"/>
      <c r="V651" s="70">
        <v>58437</v>
      </c>
      <c r="W651" s="70"/>
      <c r="X651" s="70">
        <v>58437</v>
      </c>
      <c r="Y651" s="71" t="s">
        <v>5</v>
      </c>
    </row>
    <row r="652" spans="1:25" s="43" customFormat="1" ht="12" customHeight="1">
      <c r="A652">
        <v>648</v>
      </c>
      <c r="B652" s="95">
        <v>13</v>
      </c>
      <c r="C652" s="19"/>
      <c r="D652" s="19">
        <v>0</v>
      </c>
      <c r="E652" s="19"/>
      <c r="F652" s="19">
        <v>285</v>
      </c>
      <c r="G652" s="19"/>
      <c r="H652" s="19"/>
      <c r="I652" s="19">
        <v>2780</v>
      </c>
      <c r="J652" s="19"/>
      <c r="K652" s="19"/>
      <c r="L652" s="19"/>
      <c r="M652" s="19">
        <v>285</v>
      </c>
      <c r="N652" s="70"/>
      <c r="O652" s="70"/>
      <c r="P652" s="70"/>
      <c r="Q652" s="70"/>
      <c r="R652" s="70"/>
      <c r="S652" s="70"/>
      <c r="T652" s="70"/>
      <c r="U652" s="70"/>
      <c r="V652" s="70">
        <v>30699</v>
      </c>
      <c r="W652" s="70"/>
      <c r="X652" s="70">
        <v>30699</v>
      </c>
      <c r="Y652" s="71" t="s">
        <v>5</v>
      </c>
    </row>
    <row r="653" spans="1:25" s="43" customFormat="1" ht="12" customHeight="1">
      <c r="A653">
        <v>649</v>
      </c>
      <c r="B653" s="95">
        <v>13</v>
      </c>
      <c r="C653" s="19">
        <v>0</v>
      </c>
      <c r="D653" s="19">
        <v>0</v>
      </c>
      <c r="E653" s="19"/>
      <c r="F653" s="19">
        <v>178</v>
      </c>
      <c r="G653" s="19"/>
      <c r="H653" s="19"/>
      <c r="I653" s="19">
        <v>21172</v>
      </c>
      <c r="J653" s="19"/>
      <c r="K653" s="19"/>
      <c r="L653" s="19">
        <v>1458</v>
      </c>
      <c r="M653" s="19">
        <v>1637</v>
      </c>
      <c r="N653" s="70"/>
      <c r="O653" s="70"/>
      <c r="P653" s="70"/>
      <c r="Q653" s="70"/>
      <c r="R653" s="70"/>
      <c r="S653" s="70"/>
      <c r="T653" s="70"/>
      <c r="U653" s="70"/>
      <c r="V653" s="70">
        <v>226405</v>
      </c>
      <c r="W653" s="70">
        <v>0</v>
      </c>
      <c r="X653" s="70">
        <v>226405</v>
      </c>
      <c r="Y653" s="71" t="s">
        <v>5</v>
      </c>
    </row>
    <row r="654" spans="1:25" s="43" customFormat="1" ht="12" customHeight="1">
      <c r="A654">
        <v>650</v>
      </c>
      <c r="B654" s="95">
        <v>13</v>
      </c>
      <c r="C654" s="19"/>
      <c r="D654" s="19"/>
      <c r="E654" s="19"/>
      <c r="F654" s="19"/>
      <c r="G654" s="19"/>
      <c r="H654" s="19"/>
      <c r="I654" s="19">
        <v>28980</v>
      </c>
      <c r="J654" s="19"/>
      <c r="K654" s="19"/>
      <c r="L654" s="19"/>
      <c r="M654" s="19"/>
      <c r="N654" s="70"/>
      <c r="O654" s="70"/>
      <c r="P654" s="70"/>
      <c r="Q654" s="70"/>
      <c r="R654" s="70"/>
      <c r="S654" s="70"/>
      <c r="T654" s="70"/>
      <c r="U654" s="70"/>
      <c r="V654" s="70">
        <v>79004</v>
      </c>
      <c r="W654" s="70"/>
      <c r="X654" s="70">
        <v>79004</v>
      </c>
      <c r="Y654" s="71" t="s">
        <v>5</v>
      </c>
    </row>
    <row r="655" spans="1:25" s="43" customFormat="1" ht="15" customHeight="1">
      <c r="A655">
        <v>651</v>
      </c>
      <c r="B655" s="95">
        <v>13</v>
      </c>
      <c r="C655" s="19">
        <v>0</v>
      </c>
      <c r="D655" s="19">
        <v>-63321</v>
      </c>
      <c r="E655" s="19">
        <v>0</v>
      </c>
      <c r="F655" s="19">
        <v>0</v>
      </c>
      <c r="G655" s="19"/>
      <c r="H655" s="19"/>
      <c r="I655" s="19">
        <v>43163</v>
      </c>
      <c r="J655" s="19"/>
      <c r="K655" s="19"/>
      <c r="L655" s="19"/>
      <c r="M655" s="19">
        <v>-216</v>
      </c>
      <c r="N655" s="70">
        <v>-6672</v>
      </c>
      <c r="O655" s="70">
        <v>0</v>
      </c>
      <c r="P655" s="70">
        <v>0</v>
      </c>
      <c r="Q655" s="70">
        <v>280552</v>
      </c>
      <c r="R655" s="70"/>
      <c r="S655" s="70"/>
      <c r="T655" s="70">
        <v>0</v>
      </c>
      <c r="U655" s="70"/>
      <c r="V655" s="70">
        <v>273880</v>
      </c>
      <c r="W655" s="70">
        <v>0</v>
      </c>
      <c r="X655" s="70">
        <v>273880</v>
      </c>
      <c r="Y655" s="71" t="s">
        <v>5</v>
      </c>
    </row>
    <row r="656" spans="1:25" s="43" customFormat="1" ht="12" customHeight="1">
      <c r="A656">
        <v>652</v>
      </c>
      <c r="B656" s="95">
        <v>13</v>
      </c>
      <c r="C656" s="19">
        <v>0</v>
      </c>
      <c r="D656" s="19">
        <v>0</v>
      </c>
      <c r="E656" s="19">
        <v>0</v>
      </c>
      <c r="F656" s="19">
        <v>28</v>
      </c>
      <c r="G656" s="19"/>
      <c r="H656" s="19"/>
      <c r="I656" s="19">
        <v>1596</v>
      </c>
      <c r="J656" s="19"/>
      <c r="K656" s="19"/>
      <c r="L656" s="19"/>
      <c r="M656" s="19">
        <v>28</v>
      </c>
      <c r="N656" s="70">
        <v>0</v>
      </c>
      <c r="O656" s="70"/>
      <c r="P656" s="70">
        <v>275</v>
      </c>
      <c r="Q656" s="70">
        <v>12007</v>
      </c>
      <c r="R656" s="70"/>
      <c r="S656" s="70"/>
      <c r="T656" s="70">
        <v>0</v>
      </c>
      <c r="U656" s="70"/>
      <c r="V656" s="70">
        <v>12282</v>
      </c>
      <c r="W656" s="70">
        <v>0</v>
      </c>
      <c r="X656" s="70">
        <v>12282</v>
      </c>
      <c r="Y656" s="71" t="s">
        <v>5</v>
      </c>
    </row>
    <row r="657" spans="1:25" s="43" customFormat="1" ht="15" customHeight="1">
      <c r="A657">
        <v>653</v>
      </c>
      <c r="B657" s="95">
        <v>13</v>
      </c>
      <c r="C657" s="19">
        <v>0</v>
      </c>
      <c r="D657" s="19">
        <v>0</v>
      </c>
      <c r="E657" s="19"/>
      <c r="F657" s="19">
        <v>73</v>
      </c>
      <c r="G657" s="19"/>
      <c r="H657" s="19"/>
      <c r="I657" s="19">
        <v>1254.982</v>
      </c>
      <c r="J657" s="19"/>
      <c r="K657" s="19"/>
      <c r="L657" s="19"/>
      <c r="M657" s="19">
        <v>73</v>
      </c>
      <c r="N657" s="70">
        <v>0</v>
      </c>
      <c r="O657" s="70">
        <v>0</v>
      </c>
      <c r="P657" s="70">
        <v>514</v>
      </c>
      <c r="Q657" s="70">
        <v>3430</v>
      </c>
      <c r="R657" s="70"/>
      <c r="S657" s="70"/>
      <c r="T657" s="70"/>
      <c r="U657" s="70"/>
      <c r="V657" s="70">
        <v>3944</v>
      </c>
      <c r="W657" s="70">
        <v>0</v>
      </c>
      <c r="X657" s="70">
        <v>3944</v>
      </c>
      <c r="Y657" s="71" t="s">
        <v>5</v>
      </c>
    </row>
    <row r="658" spans="1:25" s="43" customFormat="1" ht="12" customHeight="1">
      <c r="A658">
        <v>654</v>
      </c>
      <c r="B658" s="95">
        <v>13</v>
      </c>
      <c r="C658" s="19"/>
      <c r="D658" s="19">
        <v>0</v>
      </c>
      <c r="E658" s="19"/>
      <c r="F658" s="19">
        <v>33</v>
      </c>
      <c r="G658" s="19"/>
      <c r="H658" s="19"/>
      <c r="I658" s="19"/>
      <c r="J658" s="19"/>
      <c r="K658" s="19"/>
      <c r="L658" s="19"/>
      <c r="M658" s="19">
        <v>32.700000000000003</v>
      </c>
      <c r="N658" s="70"/>
      <c r="O658" s="70"/>
      <c r="P658" s="70">
        <v>475</v>
      </c>
      <c r="Q658" s="70">
        <v>20867</v>
      </c>
      <c r="R658" s="70"/>
      <c r="S658" s="70"/>
      <c r="T658" s="70"/>
      <c r="U658" s="70"/>
      <c r="V658" s="70">
        <v>21343</v>
      </c>
      <c r="W658" s="70"/>
      <c r="X658" s="70">
        <v>21343</v>
      </c>
      <c r="Y658" s="71" t="s">
        <v>5</v>
      </c>
    </row>
    <row r="659" spans="1:25" s="43" customFormat="1" ht="12" customHeight="1">
      <c r="A659">
        <v>655</v>
      </c>
      <c r="B659" s="95">
        <v>13</v>
      </c>
      <c r="C659" s="19"/>
      <c r="D659" s="19">
        <v>682</v>
      </c>
      <c r="E659" s="19"/>
      <c r="F659" s="19">
        <v>0</v>
      </c>
      <c r="G659" s="19"/>
      <c r="H659" s="19"/>
      <c r="I659" s="19"/>
      <c r="J659" s="19"/>
      <c r="K659" s="19"/>
      <c r="L659" s="19"/>
      <c r="M659" s="19">
        <v>2.2999999999999998</v>
      </c>
      <c r="N659" s="70">
        <v>24</v>
      </c>
      <c r="O659" s="70"/>
      <c r="P659" s="70"/>
      <c r="Q659" s="70">
        <v>26185</v>
      </c>
      <c r="R659" s="70"/>
      <c r="S659" s="70"/>
      <c r="T659" s="70"/>
      <c r="U659" s="70"/>
      <c r="V659" s="70">
        <v>1279</v>
      </c>
      <c r="W659" s="70"/>
      <c r="X659" s="70">
        <v>1279</v>
      </c>
      <c r="Y659" s="71" t="s">
        <v>5</v>
      </c>
    </row>
    <row r="660" spans="1:25" s="43" customFormat="1" ht="15" customHeight="1">
      <c r="A660">
        <v>656</v>
      </c>
      <c r="B660" s="95">
        <v>13</v>
      </c>
      <c r="C660" s="19">
        <v>0</v>
      </c>
      <c r="D660" s="19">
        <v>4208</v>
      </c>
      <c r="E660" s="19"/>
      <c r="F660" s="19">
        <v>2790</v>
      </c>
      <c r="G660" s="19"/>
      <c r="H660" s="19"/>
      <c r="I660" s="19">
        <v>17446</v>
      </c>
      <c r="J660" s="19"/>
      <c r="K660" s="19"/>
      <c r="L660" s="19"/>
      <c r="M660" s="19">
        <v>2804</v>
      </c>
      <c r="N660" s="70"/>
      <c r="O660" s="70"/>
      <c r="P660" s="70"/>
      <c r="Q660" s="70">
        <v>75283</v>
      </c>
      <c r="R660" s="70"/>
      <c r="S660" s="70"/>
      <c r="T660" s="70"/>
      <c r="U660" s="70"/>
      <c r="V660" s="70">
        <v>106777</v>
      </c>
      <c r="W660" s="70"/>
      <c r="X660" s="70">
        <v>106777</v>
      </c>
      <c r="Y660" s="71" t="s">
        <v>5</v>
      </c>
    </row>
    <row r="661" spans="1:25" s="43" customFormat="1" ht="12" customHeight="1">
      <c r="A661">
        <v>657</v>
      </c>
      <c r="B661" s="95">
        <v>13</v>
      </c>
      <c r="C661" s="19">
        <v>0</v>
      </c>
      <c r="D661" s="19">
        <v>54772</v>
      </c>
      <c r="E661" s="19"/>
      <c r="F661" s="19">
        <v>0</v>
      </c>
      <c r="G661" s="19"/>
      <c r="H661" s="19"/>
      <c r="I661" s="19">
        <v>13063153</v>
      </c>
      <c r="J661" s="19"/>
      <c r="K661" s="19"/>
      <c r="L661" s="19"/>
      <c r="M661" s="19">
        <v>187</v>
      </c>
      <c r="N661" s="70"/>
      <c r="O661" s="70"/>
      <c r="P661" s="70"/>
      <c r="Q661" s="70"/>
      <c r="R661" s="70"/>
      <c r="S661" s="70"/>
      <c r="T661" s="70"/>
      <c r="U661" s="70"/>
      <c r="V661" s="70">
        <v>34977</v>
      </c>
      <c r="W661" s="70">
        <v>2196</v>
      </c>
      <c r="X661" s="70">
        <v>37173</v>
      </c>
      <c r="Y661" s="71" t="s">
        <v>5</v>
      </c>
    </row>
    <row r="662" spans="1:25" s="43" customFormat="1" ht="15" customHeight="1">
      <c r="A662">
        <v>658</v>
      </c>
      <c r="B662" s="95">
        <v>13</v>
      </c>
      <c r="C662" s="19">
        <v>0</v>
      </c>
      <c r="D662" s="19">
        <v>0</v>
      </c>
      <c r="E662" s="19"/>
      <c r="F662" s="19">
        <v>99</v>
      </c>
      <c r="G662" s="19"/>
      <c r="H662" s="19"/>
      <c r="I662" s="19">
        <v>23597</v>
      </c>
      <c r="J662" s="19"/>
      <c r="K662" s="19"/>
      <c r="L662" s="19">
        <v>0</v>
      </c>
      <c r="M662" s="19">
        <v>99</v>
      </c>
      <c r="N662" s="70"/>
      <c r="O662" s="70"/>
      <c r="P662" s="70"/>
      <c r="Q662" s="70"/>
      <c r="R662" s="70"/>
      <c r="S662" s="70"/>
      <c r="T662" s="70"/>
      <c r="U662" s="70"/>
      <c r="V662" s="70">
        <v>63560</v>
      </c>
      <c r="W662" s="70">
        <v>0</v>
      </c>
      <c r="X662" s="70">
        <v>63560</v>
      </c>
      <c r="Y662" s="71" t="s">
        <v>5</v>
      </c>
    </row>
    <row r="663" spans="1:25" s="43" customFormat="1" ht="15" customHeight="1">
      <c r="A663">
        <v>659</v>
      </c>
      <c r="B663" s="95">
        <v>13</v>
      </c>
      <c r="C663" s="19"/>
      <c r="D663" s="19">
        <v>0</v>
      </c>
      <c r="E663" s="19"/>
      <c r="F663" s="19">
        <v>1212</v>
      </c>
      <c r="G663" s="19"/>
      <c r="H663" s="19"/>
      <c r="I663" s="19">
        <v>3538</v>
      </c>
      <c r="J663" s="19"/>
      <c r="K663" s="19"/>
      <c r="L663" s="19"/>
      <c r="M663" s="19">
        <v>1212</v>
      </c>
      <c r="N663" s="70">
        <v>0</v>
      </c>
      <c r="O663" s="70"/>
      <c r="P663" s="70">
        <v>11915</v>
      </c>
      <c r="Q663" s="70">
        <v>7870</v>
      </c>
      <c r="R663" s="70"/>
      <c r="S663" s="70"/>
      <c r="T663" s="70"/>
      <c r="U663" s="70"/>
      <c r="V663" s="70">
        <v>19785</v>
      </c>
      <c r="W663" s="70">
        <v>0</v>
      </c>
      <c r="X663" s="70">
        <v>19785</v>
      </c>
      <c r="Y663" s="71" t="s">
        <v>5</v>
      </c>
    </row>
    <row r="664" spans="1:25" s="43" customFormat="1" ht="15" customHeight="1">
      <c r="A664">
        <v>660</v>
      </c>
      <c r="B664" s="95">
        <v>13</v>
      </c>
      <c r="C664" s="19"/>
      <c r="D664" s="19">
        <v>1012</v>
      </c>
      <c r="E664" s="19"/>
      <c r="F664" s="19">
        <v>762</v>
      </c>
      <c r="G664" s="19"/>
      <c r="H664" s="19"/>
      <c r="I664" s="19">
        <v>317</v>
      </c>
      <c r="J664" s="19"/>
      <c r="K664" s="19"/>
      <c r="L664" s="19"/>
      <c r="M664" s="19">
        <v>765</v>
      </c>
      <c r="N664" s="70">
        <v>27</v>
      </c>
      <c r="O664" s="70"/>
      <c r="P664" s="70">
        <v>10902</v>
      </c>
      <c r="Q664" s="70">
        <v>2020</v>
      </c>
      <c r="R664" s="70"/>
      <c r="S664" s="70"/>
      <c r="T664" s="70"/>
      <c r="U664" s="70"/>
      <c r="V664" s="70">
        <v>12948</v>
      </c>
      <c r="W664" s="70"/>
      <c r="X664" s="70">
        <v>12948</v>
      </c>
      <c r="Y664" s="71" t="s">
        <v>5</v>
      </c>
    </row>
    <row r="665" spans="1:25" s="43" customFormat="1" ht="15" customHeight="1">
      <c r="A665">
        <v>661</v>
      </c>
      <c r="B665" s="95">
        <v>13</v>
      </c>
      <c r="C665" s="19"/>
      <c r="D665" s="19"/>
      <c r="E665" s="19"/>
      <c r="F665" s="19">
        <v>11008</v>
      </c>
      <c r="G665" s="19"/>
      <c r="H665" s="19"/>
      <c r="I665" s="19">
        <v>74242</v>
      </c>
      <c r="J665" s="19"/>
      <c r="K665" s="19"/>
      <c r="L665" s="19"/>
      <c r="M665" s="19">
        <v>11008</v>
      </c>
      <c r="N665" s="70"/>
      <c r="O665" s="70"/>
      <c r="P665" s="70">
        <v>129786</v>
      </c>
      <c r="Q665" s="70">
        <v>472728</v>
      </c>
      <c r="R665" s="70"/>
      <c r="S665" s="70"/>
      <c r="T665" s="70"/>
      <c r="U665" s="70"/>
      <c r="V665" s="70">
        <v>602513</v>
      </c>
      <c r="W665" s="70"/>
      <c r="X665" s="70">
        <v>602513</v>
      </c>
      <c r="Y665" s="71" t="s">
        <v>5</v>
      </c>
    </row>
    <row r="666" spans="1:25" s="43" customFormat="1" ht="15" customHeight="1">
      <c r="A666">
        <v>662</v>
      </c>
      <c r="B666" s="95">
        <v>13</v>
      </c>
      <c r="C666" s="19"/>
      <c r="D666" s="19"/>
      <c r="E666" s="19"/>
      <c r="F666" s="19">
        <v>39.729999999999997</v>
      </c>
      <c r="G666" s="19"/>
      <c r="H666" s="19"/>
      <c r="I666" s="19">
        <v>2786</v>
      </c>
      <c r="J666" s="19"/>
      <c r="K666" s="19"/>
      <c r="L666" s="19"/>
      <c r="M666" s="19">
        <v>39.729999999999997</v>
      </c>
      <c r="N666" s="70"/>
      <c r="O666" s="70"/>
      <c r="P666" s="70"/>
      <c r="Q666" s="70"/>
      <c r="R666" s="70"/>
      <c r="S666" s="70"/>
      <c r="T666" s="70"/>
      <c r="U666" s="70"/>
      <c r="V666" s="70">
        <v>14615</v>
      </c>
      <c r="W666" s="70">
        <v>438</v>
      </c>
      <c r="X666" s="70">
        <v>15053</v>
      </c>
      <c r="Y666" s="71" t="s">
        <v>5</v>
      </c>
    </row>
    <row r="667" spans="1:25" s="43" customFormat="1" ht="15" customHeight="1">
      <c r="A667">
        <v>663</v>
      </c>
      <c r="B667" s="95">
        <v>13</v>
      </c>
      <c r="C667" s="19">
        <v>0</v>
      </c>
      <c r="D667" s="19">
        <v>0</v>
      </c>
      <c r="E667" s="19">
        <v>0</v>
      </c>
      <c r="F667" s="19">
        <v>9397</v>
      </c>
      <c r="G667" s="19"/>
      <c r="H667" s="19"/>
      <c r="I667" s="19">
        <v>33887</v>
      </c>
      <c r="J667" s="19"/>
      <c r="K667" s="19"/>
      <c r="L667" s="19">
        <v>33887</v>
      </c>
      <c r="M667" s="19">
        <v>0</v>
      </c>
      <c r="N667" s="70"/>
      <c r="O667" s="70"/>
      <c r="P667" s="70"/>
      <c r="Q667" s="70"/>
      <c r="R667" s="70"/>
      <c r="S667" s="70"/>
      <c r="T667" s="70"/>
      <c r="U667" s="70"/>
      <c r="V667" s="70">
        <v>387362</v>
      </c>
      <c r="W667" s="70">
        <v>0</v>
      </c>
      <c r="X667" s="70">
        <v>387362</v>
      </c>
      <c r="Y667" s="71" t="s">
        <v>6</v>
      </c>
    </row>
    <row r="668" spans="1:25" s="43" customFormat="1" ht="15" customHeight="1">
      <c r="A668">
        <v>664</v>
      </c>
      <c r="B668" s="95">
        <v>13</v>
      </c>
      <c r="C668" s="19">
        <v>0</v>
      </c>
      <c r="D668" s="19">
        <v>320331</v>
      </c>
      <c r="E668" s="19"/>
      <c r="F668" s="19">
        <v>2818</v>
      </c>
      <c r="G668" s="19"/>
      <c r="H668" s="19"/>
      <c r="I668" s="19">
        <v>12935</v>
      </c>
      <c r="J668" s="19"/>
      <c r="K668" s="19"/>
      <c r="L668" s="19">
        <v>12935</v>
      </c>
      <c r="M668" s="19">
        <v>3912</v>
      </c>
      <c r="N668" s="70"/>
      <c r="O668" s="70"/>
      <c r="P668" s="70"/>
      <c r="Q668" s="70"/>
      <c r="R668" s="70"/>
      <c r="S668" s="70"/>
      <c r="T668" s="70"/>
      <c r="U668" s="70"/>
      <c r="V668" s="70">
        <v>86563</v>
      </c>
      <c r="W668" s="70"/>
      <c r="X668" s="70">
        <v>86563</v>
      </c>
      <c r="Y668" s="71" t="s">
        <v>6</v>
      </c>
    </row>
    <row r="669" spans="1:25" s="43" customFormat="1" ht="15" customHeight="1">
      <c r="A669">
        <v>665</v>
      </c>
      <c r="B669" s="95">
        <v>13</v>
      </c>
      <c r="C669" s="19"/>
      <c r="D669" s="19"/>
      <c r="E669" s="19"/>
      <c r="F669" s="19">
        <v>3395</v>
      </c>
      <c r="G669" s="19"/>
      <c r="H669" s="19"/>
      <c r="I669" s="19">
        <v>24043</v>
      </c>
      <c r="J669" s="19"/>
      <c r="K669" s="19"/>
      <c r="L669" s="19"/>
      <c r="M669" s="19">
        <v>3395</v>
      </c>
      <c r="N669" s="70"/>
      <c r="O669" s="70"/>
      <c r="P669" s="70">
        <v>28924</v>
      </c>
      <c r="Q669" s="70">
        <v>256928</v>
      </c>
      <c r="R669" s="70"/>
      <c r="S669" s="70"/>
      <c r="T669" s="70"/>
      <c r="U669" s="70"/>
      <c r="V669" s="70"/>
      <c r="W669" s="70"/>
      <c r="X669" s="70">
        <v>285852</v>
      </c>
      <c r="Y669" s="71" t="s">
        <v>5</v>
      </c>
    </row>
    <row r="670" spans="1:25" s="43" customFormat="1" ht="12" customHeight="1">
      <c r="A670">
        <v>666</v>
      </c>
      <c r="B670" s="95">
        <v>13</v>
      </c>
      <c r="C670" s="19"/>
      <c r="D670" s="19"/>
      <c r="E670" s="19"/>
      <c r="F670" s="19"/>
      <c r="G670" s="19"/>
      <c r="H670" s="19"/>
      <c r="I670" s="19">
        <v>1396</v>
      </c>
      <c r="J670" s="19"/>
      <c r="K670" s="19"/>
      <c r="L670" s="19"/>
      <c r="M670" s="19"/>
      <c r="N670" s="70"/>
      <c r="O670" s="70"/>
      <c r="P670" s="70"/>
      <c r="Q670" s="70">
        <v>12765</v>
      </c>
      <c r="R670" s="70"/>
      <c r="S670" s="70"/>
      <c r="T670" s="70"/>
      <c r="U670" s="70"/>
      <c r="V670" s="70">
        <v>12765</v>
      </c>
      <c r="W670" s="70">
        <v>187</v>
      </c>
      <c r="X670" s="70">
        <v>12952</v>
      </c>
      <c r="Y670" s="71" t="s">
        <v>5</v>
      </c>
    </row>
    <row r="671" spans="1:25" s="43" customFormat="1" ht="12" customHeight="1">
      <c r="A671">
        <v>667</v>
      </c>
      <c r="B671" s="95">
        <v>13</v>
      </c>
      <c r="C671" s="19"/>
      <c r="D671" s="19"/>
      <c r="E671" s="19"/>
      <c r="F671" s="19"/>
      <c r="G671" s="19"/>
      <c r="H671" s="19"/>
      <c r="I671" s="19">
        <v>244</v>
      </c>
      <c r="J671" s="19"/>
      <c r="K671" s="19"/>
      <c r="L671" s="19">
        <v>232</v>
      </c>
      <c r="M671" s="19"/>
      <c r="N671" s="70"/>
      <c r="O671" s="70"/>
      <c r="P671" s="70"/>
      <c r="Q671" s="70">
        <v>1509</v>
      </c>
      <c r="R671" s="70"/>
      <c r="S671" s="70"/>
      <c r="T671" s="70"/>
      <c r="U671" s="70"/>
      <c r="V671" s="70">
        <v>1509</v>
      </c>
      <c r="W671" s="70"/>
      <c r="X671" s="70">
        <v>1509</v>
      </c>
      <c r="Y671" s="71" t="s">
        <v>5</v>
      </c>
    </row>
    <row r="672" spans="1:25" s="43" customFormat="1" ht="15" customHeight="1">
      <c r="A672">
        <v>668</v>
      </c>
      <c r="B672" s="95">
        <v>13</v>
      </c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70"/>
      <c r="O672" s="70"/>
      <c r="P672" s="70"/>
      <c r="Q672" s="70"/>
      <c r="R672" s="70"/>
      <c r="S672" s="70"/>
      <c r="T672" s="70"/>
      <c r="U672" s="70"/>
      <c r="V672" s="70"/>
      <c r="W672" s="70">
        <v>2018</v>
      </c>
      <c r="X672" s="70">
        <v>2018</v>
      </c>
      <c r="Y672" s="71" t="s">
        <v>5</v>
      </c>
    </row>
    <row r="673" spans="1:25" s="43" customFormat="1" ht="15" customHeight="1">
      <c r="A673">
        <v>669</v>
      </c>
      <c r="B673" s="71">
        <v>14</v>
      </c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>
        <v>0</v>
      </c>
      <c r="N673" s="70"/>
      <c r="O673" s="70"/>
      <c r="P673" s="70"/>
      <c r="Q673" s="70"/>
      <c r="R673" s="70"/>
      <c r="S673" s="70"/>
      <c r="T673" s="70"/>
      <c r="U673" s="70"/>
      <c r="V673" s="70">
        <v>80000</v>
      </c>
      <c r="W673" s="70"/>
      <c r="X673" s="70">
        <v>80000</v>
      </c>
      <c r="Y673" s="71" t="s">
        <v>5</v>
      </c>
    </row>
    <row r="674" spans="1:25" s="43" customFormat="1" ht="15" customHeight="1">
      <c r="A674">
        <v>670</v>
      </c>
      <c r="B674" s="71">
        <v>14</v>
      </c>
      <c r="C674" s="19"/>
      <c r="D674" s="19">
        <v>645984</v>
      </c>
      <c r="E674" s="19"/>
      <c r="F674" s="19"/>
      <c r="G674" s="19"/>
      <c r="H674" s="19">
        <v>1581</v>
      </c>
      <c r="I674" s="19"/>
      <c r="J674" s="19"/>
      <c r="K674" s="19"/>
      <c r="L674" s="19"/>
      <c r="M674" s="19">
        <v>3786</v>
      </c>
      <c r="N674" s="70"/>
      <c r="O674" s="70"/>
      <c r="P674" s="70"/>
      <c r="Q674" s="70"/>
      <c r="R674" s="70"/>
      <c r="S674" s="70"/>
      <c r="T674" s="70"/>
      <c r="U674" s="70"/>
      <c r="V674" s="70">
        <v>61761</v>
      </c>
      <c r="W674" s="70"/>
      <c r="X674" s="70">
        <v>61761</v>
      </c>
      <c r="Y674" s="71" t="s">
        <v>6</v>
      </c>
    </row>
    <row r="675" spans="1:25" s="43" customFormat="1" ht="12" customHeight="1">
      <c r="A675">
        <v>671</v>
      </c>
      <c r="B675" s="95">
        <v>14</v>
      </c>
      <c r="C675" s="19">
        <v>156</v>
      </c>
      <c r="D675" s="19">
        <v>17535</v>
      </c>
      <c r="E675" s="19"/>
      <c r="F675" s="19">
        <v>27934.2</v>
      </c>
      <c r="G675" s="19"/>
      <c r="H675" s="19"/>
      <c r="I675" s="19"/>
      <c r="J675" s="19"/>
      <c r="K675" s="19"/>
      <c r="L675" s="19"/>
      <c r="M675" s="19">
        <v>27994</v>
      </c>
      <c r="N675" s="70"/>
      <c r="O675" s="70"/>
      <c r="P675" s="70"/>
      <c r="Q675" s="70"/>
      <c r="R675" s="70"/>
      <c r="S675" s="70"/>
      <c r="T675" s="70"/>
      <c r="U675" s="70"/>
      <c r="V675" s="70">
        <v>96622</v>
      </c>
      <c r="W675" s="70"/>
      <c r="X675" s="70">
        <v>96622</v>
      </c>
      <c r="Y675" s="71" t="s">
        <v>5</v>
      </c>
    </row>
    <row r="676" spans="1:25" s="43" customFormat="1" ht="12" customHeight="1">
      <c r="A676">
        <v>672</v>
      </c>
      <c r="B676" s="95">
        <v>14</v>
      </c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1"/>
    </row>
    <row r="677" spans="1:25" s="43" customFormat="1" ht="12" customHeight="1">
      <c r="A677">
        <v>673</v>
      </c>
      <c r="B677" s="95">
        <v>15</v>
      </c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70"/>
      <c r="O677" s="70"/>
      <c r="P677" s="70"/>
      <c r="Q677" s="70"/>
      <c r="R677" s="70"/>
      <c r="S677" s="70"/>
      <c r="T677" s="70"/>
      <c r="U677" s="70"/>
      <c r="V677" s="70">
        <v>0</v>
      </c>
      <c r="W677" s="70">
        <v>52528</v>
      </c>
      <c r="X677" s="70">
        <v>52528</v>
      </c>
      <c r="Y677" s="71" t="s">
        <v>5</v>
      </c>
    </row>
    <row r="678" spans="1:25" s="43" customFormat="1" ht="15" customHeight="1">
      <c r="A678">
        <v>674</v>
      </c>
      <c r="B678" s="95">
        <v>15</v>
      </c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70"/>
      <c r="O678" s="70"/>
      <c r="P678" s="70"/>
      <c r="Q678" s="70"/>
      <c r="R678" s="70"/>
      <c r="S678" s="70"/>
      <c r="T678" s="70"/>
      <c r="U678" s="70"/>
      <c r="V678" s="70">
        <v>0</v>
      </c>
      <c r="W678" s="70">
        <v>46803</v>
      </c>
      <c r="X678" s="70">
        <v>46803</v>
      </c>
      <c r="Y678" s="71" t="s">
        <v>6</v>
      </c>
    </row>
    <row r="679" spans="1:25" s="43" customFormat="1" ht="15" customHeight="1">
      <c r="A679">
        <v>675</v>
      </c>
      <c r="B679" s="95">
        <v>15</v>
      </c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70"/>
      <c r="O679" s="70"/>
      <c r="P679" s="70"/>
      <c r="Q679" s="70"/>
      <c r="R679" s="70"/>
      <c r="S679" s="70"/>
      <c r="T679" s="70"/>
      <c r="U679" s="70"/>
      <c r="V679" s="70">
        <v>9145</v>
      </c>
      <c r="W679" s="70"/>
      <c r="X679" s="70">
        <v>9145</v>
      </c>
      <c r="Y679" s="71" t="s">
        <v>5</v>
      </c>
    </row>
    <row r="680" spans="1:25" s="43" customFormat="1" ht="15" customHeight="1">
      <c r="A680">
        <v>676</v>
      </c>
      <c r="B680" s="71">
        <v>15</v>
      </c>
      <c r="C680" s="19">
        <v>0</v>
      </c>
      <c r="D680" s="19">
        <v>0</v>
      </c>
      <c r="E680" s="19"/>
      <c r="F680" s="19"/>
      <c r="G680" s="19"/>
      <c r="H680" s="19"/>
      <c r="I680" s="19"/>
      <c r="J680" s="19"/>
      <c r="K680" s="19"/>
      <c r="L680" s="19"/>
      <c r="M680" s="19">
        <v>0</v>
      </c>
      <c r="N680" s="70"/>
      <c r="O680" s="70"/>
      <c r="P680" s="70"/>
      <c r="Q680" s="70"/>
      <c r="R680" s="70"/>
      <c r="S680" s="70"/>
      <c r="T680" s="70"/>
      <c r="U680" s="70"/>
      <c r="V680" s="70">
        <v>848</v>
      </c>
      <c r="W680" s="70"/>
      <c r="X680" s="70">
        <v>848</v>
      </c>
      <c r="Y680" s="71" t="s">
        <v>7</v>
      </c>
    </row>
    <row r="681" spans="1:25" s="43" customFormat="1" ht="15" customHeight="1">
      <c r="A681">
        <v>677</v>
      </c>
      <c r="B681" s="71">
        <v>15</v>
      </c>
      <c r="C681" s="19"/>
      <c r="D681" s="19"/>
      <c r="E681" s="19"/>
      <c r="F681" s="19"/>
      <c r="G681" s="19"/>
      <c r="H681" s="19"/>
      <c r="I681" s="19">
        <v>1751</v>
      </c>
      <c r="J681" s="19"/>
      <c r="K681" s="19"/>
      <c r="L681" s="19"/>
      <c r="M681" s="19"/>
      <c r="N681" s="70"/>
      <c r="O681" s="70"/>
      <c r="P681" s="70"/>
      <c r="Q681" s="70">
        <v>18713</v>
      </c>
      <c r="R681" s="70"/>
      <c r="S681" s="70"/>
      <c r="T681" s="70"/>
      <c r="U681" s="70"/>
      <c r="V681" s="70"/>
      <c r="W681" s="70"/>
      <c r="X681" s="70">
        <v>18713</v>
      </c>
      <c r="Y681" s="71" t="s">
        <v>5</v>
      </c>
    </row>
    <row r="682" spans="1:25" s="43" customFormat="1" ht="15" customHeight="1">
      <c r="A682">
        <v>678</v>
      </c>
      <c r="B682" s="71">
        <v>16</v>
      </c>
      <c r="C682" s="19"/>
      <c r="D682" s="19">
        <v>2632399</v>
      </c>
      <c r="E682" s="19"/>
      <c r="F682" s="19">
        <v>1277</v>
      </c>
      <c r="G682" s="19"/>
      <c r="H682" s="19"/>
      <c r="I682" s="19"/>
      <c r="J682" s="19"/>
      <c r="K682" s="19"/>
      <c r="L682" s="19"/>
      <c r="M682" s="19">
        <v>10261</v>
      </c>
      <c r="N682" s="70" t="s">
        <v>125</v>
      </c>
      <c r="O682" s="70"/>
      <c r="P682" s="70" t="s">
        <v>125</v>
      </c>
      <c r="Q682" s="70"/>
      <c r="R682" s="70"/>
      <c r="S682" s="70"/>
      <c r="T682" s="70"/>
      <c r="U682" s="70"/>
      <c r="V682" s="70">
        <v>98559</v>
      </c>
      <c r="W682" s="70">
        <v>6420</v>
      </c>
      <c r="X682" s="70">
        <v>104979</v>
      </c>
      <c r="Y682" s="71" t="s">
        <v>5</v>
      </c>
    </row>
    <row r="683" spans="1:25" s="43" customFormat="1" ht="15" customHeight="1">
      <c r="A683">
        <v>679</v>
      </c>
      <c r="B683" s="95">
        <v>16</v>
      </c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70"/>
      <c r="O683" s="70"/>
      <c r="P683" s="70"/>
      <c r="Q683" s="70"/>
      <c r="R683" s="70"/>
      <c r="S683" s="70"/>
      <c r="T683" s="70"/>
      <c r="U683" s="70"/>
      <c r="V683" s="70">
        <v>-2598</v>
      </c>
      <c r="W683" s="70">
        <v>147833</v>
      </c>
      <c r="X683" s="70">
        <v>145235</v>
      </c>
      <c r="Y683" s="71" t="s">
        <v>5</v>
      </c>
    </row>
    <row r="684" spans="1:25" s="43" customFormat="1" ht="12" customHeight="1">
      <c r="A684">
        <v>680</v>
      </c>
      <c r="B684" s="71">
        <v>16</v>
      </c>
      <c r="C684" s="19"/>
      <c r="D684" s="19">
        <v>-144738</v>
      </c>
      <c r="E684" s="19"/>
      <c r="F684" s="19"/>
      <c r="G684" s="19"/>
      <c r="H684" s="19"/>
      <c r="I684" s="19">
        <v>16696.402999999998</v>
      </c>
      <c r="J684" s="19"/>
      <c r="K684" s="19"/>
      <c r="L684" s="19"/>
      <c r="M684" s="19">
        <v>-494</v>
      </c>
      <c r="N684" s="70">
        <v>-11790</v>
      </c>
      <c r="O684" s="70"/>
      <c r="P684" s="70"/>
      <c r="Q684" s="70">
        <v>96576</v>
      </c>
      <c r="R684" s="70"/>
      <c r="S684" s="70"/>
      <c r="T684" s="70"/>
      <c r="U684" s="70"/>
      <c r="V684" s="70">
        <v>84606</v>
      </c>
      <c r="W684" s="70">
        <v>13277</v>
      </c>
      <c r="X684" s="70">
        <v>97884</v>
      </c>
      <c r="Y684" s="71" t="s">
        <v>6</v>
      </c>
    </row>
    <row r="685" spans="1:25" s="43" customFormat="1" ht="15" customHeight="1">
      <c r="A685">
        <v>681</v>
      </c>
      <c r="B685" s="71">
        <v>16</v>
      </c>
      <c r="C685" s="19"/>
      <c r="D685" s="19">
        <v>273721</v>
      </c>
      <c r="E685" s="19"/>
      <c r="F685" s="19">
        <v>3189</v>
      </c>
      <c r="G685" s="19"/>
      <c r="H685" s="19"/>
      <c r="I685" s="19"/>
      <c r="J685" s="19"/>
      <c r="K685" s="19"/>
      <c r="L685" s="19"/>
      <c r="M685" s="19">
        <v>4123</v>
      </c>
      <c r="N685" s="70"/>
      <c r="O685" s="70"/>
      <c r="P685" s="70"/>
      <c r="Q685" s="70"/>
      <c r="R685" s="70"/>
      <c r="S685" s="70"/>
      <c r="T685" s="70"/>
      <c r="U685" s="70"/>
      <c r="V685" s="70"/>
      <c r="W685" s="70">
        <v>0</v>
      </c>
      <c r="X685" s="70">
        <v>69030</v>
      </c>
      <c r="Y685" s="71" t="s">
        <v>8</v>
      </c>
    </row>
    <row r="686" spans="1:25" s="43" customFormat="1" ht="15" customHeight="1">
      <c r="A686">
        <v>682</v>
      </c>
      <c r="B686" s="71">
        <v>16</v>
      </c>
      <c r="C686" s="19"/>
      <c r="D686" s="19">
        <v>-166772</v>
      </c>
      <c r="E686" s="19"/>
      <c r="F686" s="19"/>
      <c r="G686" s="19"/>
      <c r="H686" s="19"/>
      <c r="I686" s="19">
        <v>8514</v>
      </c>
      <c r="J686" s="19"/>
      <c r="K686" s="19"/>
      <c r="L686" s="19">
        <v>9460</v>
      </c>
      <c r="M686" s="19">
        <v>-569.19283599999994</v>
      </c>
      <c r="N686" s="70"/>
      <c r="O686" s="70"/>
      <c r="P686" s="70"/>
      <c r="Q686" s="70">
        <v>124029</v>
      </c>
      <c r="R686" s="70"/>
      <c r="S686" s="70"/>
      <c r="T686" s="70"/>
      <c r="U686" s="70"/>
      <c r="V686" s="70">
        <v>124029</v>
      </c>
      <c r="W686" s="70"/>
      <c r="X686" s="70">
        <v>124029</v>
      </c>
      <c r="Y686" s="71" t="s">
        <v>5</v>
      </c>
    </row>
    <row r="687" spans="1:25" s="43" customFormat="1" ht="12" customHeight="1">
      <c r="A687">
        <v>683</v>
      </c>
      <c r="B687" s="71">
        <v>16</v>
      </c>
      <c r="C687" s="19"/>
      <c r="D687" s="19">
        <v>52054</v>
      </c>
      <c r="E687" s="19"/>
      <c r="F687" s="19"/>
      <c r="G687" s="19"/>
      <c r="H687" s="19"/>
      <c r="I687" s="19"/>
      <c r="J687" s="19"/>
      <c r="K687" s="19"/>
      <c r="L687" s="19"/>
      <c r="M687" s="19">
        <v>177.660302</v>
      </c>
      <c r="N687" s="70">
        <v>2402</v>
      </c>
      <c r="O687" s="70"/>
      <c r="P687" s="70"/>
      <c r="Q687" s="70"/>
      <c r="R687" s="70"/>
      <c r="S687" s="70"/>
      <c r="T687" s="70"/>
      <c r="U687" s="70"/>
      <c r="V687" s="70">
        <v>2402</v>
      </c>
      <c r="W687" s="70"/>
      <c r="X687" s="70">
        <v>2402</v>
      </c>
      <c r="Y687" s="71" t="s">
        <v>5</v>
      </c>
    </row>
    <row r="688" spans="1:25" s="43" customFormat="1">
      <c r="A688">
        <v>684</v>
      </c>
      <c r="B688" s="71">
        <v>16</v>
      </c>
      <c r="C688" s="19"/>
      <c r="D688" s="19">
        <v>2558406</v>
      </c>
      <c r="E688" s="19"/>
      <c r="F688" s="19"/>
      <c r="G688" s="19"/>
      <c r="H688" s="19"/>
      <c r="I688" s="19"/>
      <c r="J688" s="19"/>
      <c r="K688" s="19"/>
      <c r="L688" s="19"/>
      <c r="M688" s="19">
        <v>8731.8396780000003</v>
      </c>
      <c r="N688" s="70">
        <v>118056</v>
      </c>
      <c r="O688" s="70"/>
      <c r="P688" s="70"/>
      <c r="Q688" s="70"/>
      <c r="R688" s="70"/>
      <c r="S688" s="70"/>
      <c r="T688" s="70"/>
      <c r="U688" s="70"/>
      <c r="V688" s="70">
        <v>118056</v>
      </c>
      <c r="W688" s="70"/>
      <c r="X688" s="70">
        <v>118056</v>
      </c>
      <c r="Y688" s="71" t="s">
        <v>5</v>
      </c>
    </row>
    <row r="689" spans="1:25" s="43" customFormat="1" ht="12" customHeight="1">
      <c r="A689">
        <v>685</v>
      </c>
      <c r="B689" s="95">
        <v>16</v>
      </c>
      <c r="C689" s="19"/>
      <c r="D689" s="19">
        <v>592240</v>
      </c>
      <c r="E689" s="19"/>
      <c r="F689" s="19"/>
      <c r="G689" s="19"/>
      <c r="H689" s="19"/>
      <c r="I689" s="19"/>
      <c r="J689" s="19"/>
      <c r="K689" s="19"/>
      <c r="L689" s="19"/>
      <c r="M689" s="19">
        <v>2021.31512</v>
      </c>
      <c r="N689" s="70">
        <v>27329</v>
      </c>
      <c r="O689" s="70"/>
      <c r="P689" s="70"/>
      <c r="Q689" s="70">
        <v>22088</v>
      </c>
      <c r="R689" s="70"/>
      <c r="S689" s="70"/>
      <c r="T689" s="70"/>
      <c r="U689" s="70"/>
      <c r="V689" s="70">
        <v>49417</v>
      </c>
      <c r="W689" s="70"/>
      <c r="X689" s="70">
        <v>49417</v>
      </c>
      <c r="Y689" s="71" t="s">
        <v>5</v>
      </c>
    </row>
    <row r="690" spans="1:25" s="43" customFormat="1" ht="12" customHeight="1">
      <c r="A690">
        <v>686</v>
      </c>
      <c r="B690" s="95">
        <v>16</v>
      </c>
      <c r="C690" s="19"/>
      <c r="D690" s="19">
        <v>-61052</v>
      </c>
      <c r="E690" s="19"/>
      <c r="F690" s="19"/>
      <c r="G690" s="19"/>
      <c r="H690" s="19"/>
      <c r="I690" s="19"/>
      <c r="J690" s="19"/>
      <c r="K690" s="19"/>
      <c r="L690" s="19">
        <v>15768</v>
      </c>
      <c r="M690" s="19">
        <v>-208.370476</v>
      </c>
      <c r="N690" s="70"/>
      <c r="O690" s="70"/>
      <c r="P690" s="70"/>
      <c r="Q690" s="70">
        <v>194503</v>
      </c>
      <c r="R690" s="70"/>
      <c r="S690" s="70"/>
      <c r="T690" s="70"/>
      <c r="U690" s="70"/>
      <c r="V690" s="70">
        <v>194503</v>
      </c>
      <c r="W690" s="70"/>
      <c r="X690" s="70">
        <v>194503</v>
      </c>
      <c r="Y690" s="71" t="s">
        <v>5</v>
      </c>
    </row>
    <row r="691" spans="1:25" s="43" customFormat="1" ht="12" customHeight="1">
      <c r="A691">
        <v>687</v>
      </c>
      <c r="B691" s="95">
        <v>16</v>
      </c>
      <c r="C691" s="19"/>
      <c r="D691" s="19">
        <v>542045</v>
      </c>
      <c r="E691" s="19"/>
      <c r="F691" s="19"/>
      <c r="G691" s="19"/>
      <c r="H691" s="19"/>
      <c r="I691" s="19"/>
      <c r="J691" s="19"/>
      <c r="K691" s="19"/>
      <c r="L691" s="19"/>
      <c r="M691" s="19">
        <v>1850</v>
      </c>
      <c r="N691" s="70"/>
      <c r="O691" s="70"/>
      <c r="P691" s="70"/>
      <c r="Q691" s="70"/>
      <c r="R691" s="70"/>
      <c r="S691" s="70"/>
      <c r="T691" s="70"/>
      <c r="U691" s="70"/>
      <c r="V691" s="70">
        <v>23677</v>
      </c>
      <c r="W691" s="70"/>
      <c r="X691" s="70">
        <v>23677</v>
      </c>
      <c r="Y691" s="71" t="s">
        <v>5</v>
      </c>
    </row>
    <row r="692" spans="1:25" s="43" customFormat="1" ht="12" customHeight="1">
      <c r="A692">
        <v>688</v>
      </c>
      <c r="B692" s="71">
        <v>16</v>
      </c>
      <c r="C692" s="19"/>
      <c r="D692" s="19">
        <v>1473079</v>
      </c>
      <c r="E692" s="19"/>
      <c r="F692" s="19"/>
      <c r="G692" s="19"/>
      <c r="H692" s="19"/>
      <c r="I692" s="19"/>
      <c r="J692" s="19"/>
      <c r="K692" s="19"/>
      <c r="L692" s="19"/>
      <c r="M692" s="19">
        <v>5028</v>
      </c>
      <c r="N692" s="70">
        <v>187670</v>
      </c>
      <c r="O692" s="70"/>
      <c r="P692" s="70"/>
      <c r="Q692" s="70"/>
      <c r="R692" s="70"/>
      <c r="S692" s="70"/>
      <c r="T692" s="70"/>
      <c r="U692" s="70"/>
      <c r="V692" s="70">
        <v>187670</v>
      </c>
      <c r="W692" s="70"/>
      <c r="X692" s="70">
        <v>187670</v>
      </c>
      <c r="Y692" s="71" t="s">
        <v>5</v>
      </c>
    </row>
    <row r="693" spans="1:25" s="43" customFormat="1" ht="12" customHeight="1">
      <c r="A693">
        <v>689</v>
      </c>
      <c r="B693" s="95">
        <v>17</v>
      </c>
      <c r="C693" s="19">
        <v>19</v>
      </c>
      <c r="D693" s="19">
        <v>11741</v>
      </c>
      <c r="E693" s="19"/>
      <c r="F693" s="19">
        <v>96.9</v>
      </c>
      <c r="G693" s="19"/>
      <c r="H693" s="19"/>
      <c r="I693" s="19"/>
      <c r="J693" s="19"/>
      <c r="K693" s="19"/>
      <c r="L693" s="19"/>
      <c r="M693" s="19">
        <v>136.97203300000001</v>
      </c>
      <c r="N693" s="70">
        <v>1027</v>
      </c>
      <c r="O693" s="70"/>
      <c r="P693" s="70">
        <v>964</v>
      </c>
      <c r="Q693" s="70"/>
      <c r="R693" s="70"/>
      <c r="S693" s="70"/>
      <c r="T693" s="70"/>
      <c r="U693" s="70"/>
      <c r="V693" s="70">
        <v>1991</v>
      </c>
      <c r="W693" s="70"/>
      <c r="X693" s="70">
        <v>1991</v>
      </c>
      <c r="Y693" s="71" t="s">
        <v>5</v>
      </c>
    </row>
    <row r="694" spans="1:25" s="43" customFormat="1" ht="12" customHeight="1">
      <c r="A694">
        <v>690</v>
      </c>
      <c r="B694" s="95">
        <v>17</v>
      </c>
      <c r="C694" s="19">
        <v>585</v>
      </c>
      <c r="D694" s="19">
        <v>913891</v>
      </c>
      <c r="E694" s="19"/>
      <c r="F694" s="19"/>
      <c r="G694" s="19"/>
      <c r="H694" s="19"/>
      <c r="I694" s="19"/>
      <c r="J694" s="19"/>
      <c r="K694" s="19"/>
      <c r="L694" s="19"/>
      <c r="M694" s="19">
        <v>3119</v>
      </c>
      <c r="N694" s="70">
        <v>65858</v>
      </c>
      <c r="O694" s="70">
        <v>3032</v>
      </c>
      <c r="P694" s="70"/>
      <c r="Q694" s="70"/>
      <c r="R694" s="70"/>
      <c r="S694" s="70"/>
      <c r="T694" s="70"/>
      <c r="U694" s="70"/>
      <c r="V694" s="70">
        <v>68890</v>
      </c>
      <c r="W694" s="70"/>
      <c r="X694" s="70">
        <v>68890</v>
      </c>
      <c r="Y694" s="71" t="s">
        <v>6</v>
      </c>
    </row>
    <row r="695" spans="1:25" s="43" customFormat="1" ht="12" customHeight="1">
      <c r="A695">
        <v>691</v>
      </c>
      <c r="B695" s="95">
        <v>17</v>
      </c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70"/>
      <c r="O695" s="70"/>
      <c r="P695" s="70"/>
      <c r="Q695" s="70"/>
      <c r="R695" s="70"/>
      <c r="S695" s="70"/>
      <c r="T695" s="70"/>
      <c r="U695" s="70"/>
      <c r="V695" s="70"/>
      <c r="W695" s="70">
        <v>1353072</v>
      </c>
      <c r="X695" s="70">
        <v>1353072</v>
      </c>
      <c r="Y695" s="71" t="s">
        <v>7</v>
      </c>
    </row>
    <row r="696" spans="1:25" s="43" customFormat="1" ht="12" customHeight="1">
      <c r="A696">
        <v>692</v>
      </c>
      <c r="B696" s="95">
        <v>18</v>
      </c>
      <c r="C696" s="19"/>
      <c r="D696" s="19">
        <v>26480</v>
      </c>
      <c r="E696" s="19"/>
      <c r="F696" s="19">
        <v>1077</v>
      </c>
      <c r="G696" s="19"/>
      <c r="H696" s="19"/>
      <c r="I696" s="19"/>
      <c r="J696" s="19"/>
      <c r="K696" s="19"/>
      <c r="L696" s="19"/>
      <c r="M696" s="19">
        <v>1167.3762400000001</v>
      </c>
      <c r="N696" s="70"/>
      <c r="O696" s="70"/>
      <c r="P696" s="70"/>
      <c r="Q696" s="70"/>
      <c r="R696" s="70"/>
      <c r="S696" s="70"/>
      <c r="T696" s="70"/>
      <c r="U696" s="70"/>
      <c r="V696" s="70">
        <v>7316</v>
      </c>
      <c r="W696" s="70"/>
      <c r="X696" s="70">
        <v>7316</v>
      </c>
      <c r="Y696" s="71" t="s">
        <v>5</v>
      </c>
    </row>
    <row r="697" spans="1:25" s="43" customFormat="1" ht="12" customHeight="1">
      <c r="A697">
        <v>693</v>
      </c>
      <c r="B697" s="95">
        <v>18</v>
      </c>
      <c r="C697" s="19">
        <v>6768</v>
      </c>
      <c r="D697" s="19">
        <v>3009022</v>
      </c>
      <c r="E697" s="19"/>
      <c r="F697" s="19"/>
      <c r="G697" s="19"/>
      <c r="H697" s="19"/>
      <c r="I697" s="19"/>
      <c r="J697" s="19"/>
      <c r="K697" s="19"/>
      <c r="L697" s="19"/>
      <c r="M697" s="19">
        <v>10269.792085999999</v>
      </c>
      <c r="N697" s="70">
        <v>361083</v>
      </c>
      <c r="O697" s="70">
        <v>33840</v>
      </c>
      <c r="P697" s="70"/>
      <c r="Q697" s="70"/>
      <c r="R697" s="70"/>
      <c r="S697" s="70"/>
      <c r="T697" s="70"/>
      <c r="U697" s="70"/>
      <c r="V697" s="70">
        <v>394923</v>
      </c>
      <c r="W697" s="70"/>
      <c r="X697" s="70">
        <v>394923</v>
      </c>
      <c r="Y697" s="71" t="s">
        <v>5</v>
      </c>
    </row>
    <row r="698" spans="1:25" s="43" customFormat="1" ht="12" customHeight="1">
      <c r="A698">
        <v>694</v>
      </c>
      <c r="B698" s="95">
        <v>18</v>
      </c>
      <c r="C698" s="19">
        <v>9696</v>
      </c>
      <c r="D698" s="19">
        <v>2060545</v>
      </c>
      <c r="E698" s="19"/>
      <c r="F698" s="19"/>
      <c r="G698" s="19"/>
      <c r="H698" s="19"/>
      <c r="I698" s="19"/>
      <c r="J698" s="19"/>
      <c r="K698" s="19"/>
      <c r="L698" s="19"/>
      <c r="M698" s="19">
        <v>7032.640085</v>
      </c>
      <c r="N698" s="70">
        <v>247265</v>
      </c>
      <c r="O698" s="70">
        <v>48480</v>
      </c>
      <c r="P698" s="70"/>
      <c r="Q698" s="70"/>
      <c r="R698" s="70"/>
      <c r="S698" s="70"/>
      <c r="T698" s="70"/>
      <c r="U698" s="70"/>
      <c r="V698" s="70">
        <v>295745</v>
      </c>
      <c r="W698" s="70"/>
      <c r="X698" s="70">
        <v>295745</v>
      </c>
      <c r="Y698" s="71" t="s">
        <v>5</v>
      </c>
    </row>
    <row r="699" spans="1:25" s="43" customFormat="1" ht="12" customHeight="1">
      <c r="A699">
        <v>695</v>
      </c>
      <c r="B699" s="95">
        <v>18</v>
      </c>
      <c r="C699" s="19"/>
      <c r="D699" s="19">
        <v>57893</v>
      </c>
      <c r="E699" s="19"/>
      <c r="F699" s="19"/>
      <c r="G699" s="19"/>
      <c r="H699" s="19"/>
      <c r="I699" s="19"/>
      <c r="J699" s="19"/>
      <c r="K699" s="19"/>
      <c r="L699" s="19"/>
      <c r="M699" s="19"/>
      <c r="N699" s="70"/>
      <c r="O699" s="70"/>
      <c r="P699" s="70"/>
      <c r="Q699" s="70"/>
      <c r="R699" s="70"/>
      <c r="S699" s="70"/>
      <c r="T699" s="70"/>
      <c r="U699" s="70"/>
      <c r="V699" s="70">
        <v>14134</v>
      </c>
      <c r="W699" s="70"/>
      <c r="X699" s="70">
        <v>14134</v>
      </c>
      <c r="Y699" s="71" t="s">
        <v>5</v>
      </c>
    </row>
    <row r="700" spans="1:25" s="43" customFormat="1" ht="12" customHeight="1">
      <c r="A700">
        <v>696</v>
      </c>
      <c r="B700" s="71">
        <v>18</v>
      </c>
      <c r="C700" s="19"/>
      <c r="D700" s="19">
        <v>61093</v>
      </c>
      <c r="E700" s="19"/>
      <c r="F700" s="19"/>
      <c r="G700" s="19"/>
      <c r="H700" s="19"/>
      <c r="I700" s="19"/>
      <c r="J700" s="19"/>
      <c r="K700" s="19"/>
      <c r="L700" s="19"/>
      <c r="M700" s="19">
        <v>209</v>
      </c>
      <c r="N700" s="70"/>
      <c r="O700" s="70"/>
      <c r="P700" s="70"/>
      <c r="Q700" s="70"/>
      <c r="R700" s="70"/>
      <c r="S700" s="70"/>
      <c r="T700" s="70"/>
      <c r="U700" s="70"/>
      <c r="V700" s="70">
        <v>5920</v>
      </c>
      <c r="W700" s="70">
        <v>11473</v>
      </c>
      <c r="X700" s="70">
        <v>17393</v>
      </c>
      <c r="Y700" s="71" t="s">
        <v>6</v>
      </c>
    </row>
    <row r="701" spans="1:25" s="43" customFormat="1">
      <c r="A701">
        <v>697</v>
      </c>
      <c r="B701" s="95">
        <v>18</v>
      </c>
      <c r="C701" s="19"/>
      <c r="D701" s="19">
        <v>222</v>
      </c>
      <c r="E701" s="19"/>
      <c r="F701" s="19"/>
      <c r="G701" s="19"/>
      <c r="H701" s="19"/>
      <c r="I701" s="19"/>
      <c r="J701" s="19"/>
      <c r="K701" s="19"/>
      <c r="L701" s="19"/>
      <c r="M701" s="19">
        <v>1</v>
      </c>
      <c r="N701" s="70"/>
      <c r="O701" s="70"/>
      <c r="P701" s="70"/>
      <c r="Q701" s="70"/>
      <c r="R701" s="70"/>
      <c r="S701" s="70"/>
      <c r="T701" s="70"/>
      <c r="U701" s="70"/>
      <c r="V701" s="70">
        <v>30</v>
      </c>
      <c r="W701" s="70">
        <v>39194</v>
      </c>
      <c r="X701" s="70">
        <v>39224</v>
      </c>
      <c r="Y701" s="71" t="s">
        <v>5</v>
      </c>
    </row>
    <row r="702" spans="1:25" s="43" customFormat="1" ht="12" customHeight="1">
      <c r="A702">
        <v>698</v>
      </c>
      <c r="B702" s="95">
        <v>18</v>
      </c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70"/>
      <c r="O702" s="70"/>
      <c r="P702" s="70"/>
      <c r="Q702" s="70"/>
      <c r="R702" s="70"/>
      <c r="S702" s="70"/>
      <c r="T702" s="70"/>
      <c r="U702" s="70"/>
      <c r="V702" s="70">
        <v>6808</v>
      </c>
      <c r="W702" s="70"/>
      <c r="X702" s="70">
        <v>6808</v>
      </c>
      <c r="Y702" s="71"/>
    </row>
    <row r="703" spans="1:25" s="43" customFormat="1">
      <c r="A703">
        <v>699</v>
      </c>
      <c r="B703" s="71">
        <v>18</v>
      </c>
      <c r="C703" s="19"/>
      <c r="D703" s="19">
        <v>38550</v>
      </c>
      <c r="E703" s="19"/>
      <c r="F703" s="19"/>
      <c r="G703" s="19"/>
      <c r="H703" s="19">
        <v>-333</v>
      </c>
      <c r="I703" s="19"/>
      <c r="J703" s="19"/>
      <c r="K703" s="19"/>
      <c r="L703" s="19"/>
      <c r="M703" s="19">
        <v>-202</v>
      </c>
      <c r="N703" s="70"/>
      <c r="O703" s="70"/>
      <c r="P703" s="70"/>
      <c r="Q703" s="70"/>
      <c r="R703" s="70"/>
      <c r="S703" s="70"/>
      <c r="T703" s="70"/>
      <c r="U703" s="70"/>
      <c r="V703" s="70">
        <v>3885</v>
      </c>
      <c r="W703" s="70"/>
      <c r="X703" s="70">
        <v>3885</v>
      </c>
      <c r="Y703" s="71" t="s">
        <v>5</v>
      </c>
    </row>
    <row r="704" spans="1:25" s="43" customFormat="1" ht="12" customHeight="1">
      <c r="A704">
        <v>700</v>
      </c>
      <c r="B704" s="95">
        <v>18</v>
      </c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70"/>
      <c r="O704" s="70"/>
      <c r="P704" s="70"/>
      <c r="Q704" s="70"/>
      <c r="R704" s="70"/>
      <c r="S704" s="70"/>
      <c r="T704" s="70"/>
      <c r="U704" s="70"/>
      <c r="V704" s="70">
        <v>0</v>
      </c>
      <c r="W704" s="70"/>
      <c r="X704" s="70">
        <v>0</v>
      </c>
      <c r="Y704" s="71" t="s">
        <v>5</v>
      </c>
    </row>
    <row r="705" spans="1:25" s="43" customFormat="1" ht="12" customHeight="1">
      <c r="A705">
        <v>701</v>
      </c>
      <c r="B705" s="95">
        <v>18</v>
      </c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70"/>
      <c r="O705" s="70"/>
      <c r="P705" s="70"/>
      <c r="Q705" s="70"/>
      <c r="R705" s="70"/>
      <c r="S705" s="70"/>
      <c r="T705" s="70"/>
      <c r="U705" s="70"/>
      <c r="V705" s="70">
        <v>32634</v>
      </c>
      <c r="W705" s="70"/>
      <c r="X705" s="70">
        <v>32634</v>
      </c>
      <c r="Y705" s="71" t="s">
        <v>5</v>
      </c>
    </row>
    <row r="706" spans="1:25" s="43" customFormat="1" ht="15" customHeight="1">
      <c r="A706">
        <v>702</v>
      </c>
      <c r="B706" s="95">
        <v>18</v>
      </c>
      <c r="C706" s="19"/>
      <c r="D706" s="19">
        <v>23061</v>
      </c>
      <c r="E706" s="19"/>
      <c r="F706" s="19"/>
      <c r="G706" s="19"/>
      <c r="H706" s="19"/>
      <c r="I706" s="19"/>
      <c r="J706" s="19"/>
      <c r="K706" s="19"/>
      <c r="L706" s="19"/>
      <c r="M706" s="19">
        <v>79</v>
      </c>
      <c r="N706" s="70"/>
      <c r="O706" s="70"/>
      <c r="P706" s="70"/>
      <c r="Q706" s="70"/>
      <c r="R706" s="70"/>
      <c r="S706" s="70"/>
      <c r="T706" s="70"/>
      <c r="U706" s="70"/>
      <c r="V706" s="70">
        <v>1600</v>
      </c>
      <c r="W706" s="70"/>
      <c r="X706" s="70">
        <v>1600</v>
      </c>
      <c r="Y706" s="71" t="s">
        <v>5</v>
      </c>
    </row>
    <row r="707" spans="1:25" s="43" customFormat="1" ht="15" customHeight="1">
      <c r="A707">
        <v>703</v>
      </c>
      <c r="B707" s="71">
        <v>18</v>
      </c>
      <c r="C707" s="19"/>
      <c r="D707" s="19"/>
      <c r="E707" s="19">
        <v>612</v>
      </c>
      <c r="F707" s="19"/>
      <c r="G707" s="19"/>
      <c r="H707" s="19"/>
      <c r="I707" s="19"/>
      <c r="J707" s="19"/>
      <c r="K707" s="19"/>
      <c r="L707" s="19"/>
      <c r="M707" s="19">
        <v>612</v>
      </c>
      <c r="N707" s="70"/>
      <c r="O707" s="70"/>
      <c r="P707" s="70"/>
      <c r="Q707" s="70"/>
      <c r="R707" s="70"/>
      <c r="S707" s="70"/>
      <c r="T707" s="70"/>
      <c r="U707" s="70"/>
      <c r="V707" s="70">
        <v>4700</v>
      </c>
      <c r="W707" s="70"/>
      <c r="X707" s="70">
        <v>4700</v>
      </c>
      <c r="Y707" s="71" t="s">
        <v>5</v>
      </c>
    </row>
    <row r="708" spans="1:25" s="43" customFormat="1" ht="15" customHeight="1">
      <c r="A708">
        <v>704</v>
      </c>
      <c r="B708" s="71">
        <v>18</v>
      </c>
      <c r="C708" s="19"/>
      <c r="D708" s="19">
        <v>-4023</v>
      </c>
      <c r="E708" s="19">
        <v>1714</v>
      </c>
      <c r="F708" s="19"/>
      <c r="G708" s="19"/>
      <c r="H708" s="19"/>
      <c r="I708" s="19">
        <v>2625</v>
      </c>
      <c r="J708" s="19"/>
      <c r="K708" s="19"/>
      <c r="L708" s="19"/>
      <c r="M708" s="19">
        <v>1700.265478</v>
      </c>
      <c r="N708" s="70"/>
      <c r="O708" s="70"/>
      <c r="P708" s="70"/>
      <c r="Q708" s="70"/>
      <c r="R708" s="70"/>
      <c r="S708" s="70"/>
      <c r="T708" s="70"/>
      <c r="U708" s="70"/>
      <c r="V708" s="70">
        <v>18755</v>
      </c>
      <c r="W708" s="70">
        <v>25389</v>
      </c>
      <c r="X708" s="70">
        <v>44144</v>
      </c>
      <c r="Y708" s="71" t="s">
        <v>5</v>
      </c>
    </row>
    <row r="709" spans="1:25" s="43" customFormat="1" ht="15" customHeight="1">
      <c r="A709">
        <v>705</v>
      </c>
      <c r="B709" s="71">
        <v>18</v>
      </c>
      <c r="C709" s="19"/>
      <c r="D709" s="19">
        <v>0</v>
      </c>
      <c r="E709" s="19">
        <v>0</v>
      </c>
      <c r="F709" s="19">
        <v>2843</v>
      </c>
      <c r="G709" s="19"/>
      <c r="H709" s="19"/>
      <c r="I709" s="19">
        <v>15020</v>
      </c>
      <c r="J709" s="19"/>
      <c r="K709" s="19"/>
      <c r="L709" s="19"/>
      <c r="M709" s="19">
        <v>2843</v>
      </c>
      <c r="N709" s="70">
        <v>1565</v>
      </c>
      <c r="O709" s="70"/>
      <c r="P709" s="70">
        <v>21366</v>
      </c>
      <c r="Q709" s="70">
        <v>61224</v>
      </c>
      <c r="R709" s="70"/>
      <c r="S709" s="70"/>
      <c r="T709" s="70"/>
      <c r="U709" s="70"/>
      <c r="V709" s="70">
        <v>1565</v>
      </c>
      <c r="W709" s="70">
        <v>11450</v>
      </c>
      <c r="X709" s="70">
        <v>1565</v>
      </c>
      <c r="Y709" s="71" t="s">
        <v>5</v>
      </c>
    </row>
    <row r="710" spans="1:25" s="43" customFormat="1" ht="15" customHeight="1">
      <c r="A710">
        <v>706</v>
      </c>
      <c r="B710" s="71">
        <v>18</v>
      </c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70"/>
      <c r="O710" s="70"/>
      <c r="P710" s="70"/>
      <c r="Q710" s="70"/>
      <c r="R710" s="70"/>
      <c r="S710" s="70"/>
      <c r="T710" s="70"/>
      <c r="U710" s="70"/>
      <c r="V710" s="70"/>
      <c r="W710" s="70">
        <v>3002002</v>
      </c>
      <c r="X710" s="70">
        <v>3002002</v>
      </c>
      <c r="Y710" s="71" t="s">
        <v>5</v>
      </c>
    </row>
    <row r="711" spans="1:25" s="43" customFormat="1">
      <c r="A711">
        <v>707</v>
      </c>
      <c r="B711" s="71">
        <v>18</v>
      </c>
      <c r="C711" s="19"/>
      <c r="D711" s="19">
        <v>29875</v>
      </c>
      <c r="E711" s="19">
        <v>524</v>
      </c>
      <c r="F711" s="19"/>
      <c r="G711" s="19"/>
      <c r="H711" s="19"/>
      <c r="I711" s="19">
        <v>12881</v>
      </c>
      <c r="J711" s="19"/>
      <c r="K711" s="19"/>
      <c r="L711" s="19"/>
      <c r="M711" s="19">
        <v>626</v>
      </c>
      <c r="N711" s="70"/>
      <c r="O711" s="70"/>
      <c r="P711" s="70"/>
      <c r="Q711" s="70"/>
      <c r="R711" s="70"/>
      <c r="S711" s="70"/>
      <c r="T711" s="70"/>
      <c r="U711" s="70"/>
      <c r="V711" s="70">
        <v>78475</v>
      </c>
      <c r="W711" s="70">
        <v>9661</v>
      </c>
      <c r="X711" s="70">
        <v>88135</v>
      </c>
      <c r="Y711" s="71" t="s">
        <v>5</v>
      </c>
    </row>
    <row r="712" spans="1:25" s="43" customFormat="1">
      <c r="A712">
        <v>708</v>
      </c>
      <c r="B712" s="95">
        <v>18</v>
      </c>
      <c r="C712" s="19">
        <v>-84</v>
      </c>
      <c r="D712" s="19">
        <v>-900</v>
      </c>
      <c r="E712" s="19"/>
      <c r="F712" s="19"/>
      <c r="G712" s="19"/>
      <c r="H712" s="19"/>
      <c r="I712" s="19"/>
      <c r="J712" s="19"/>
      <c r="K712" s="19"/>
      <c r="L712" s="19">
        <v>146</v>
      </c>
      <c r="M712" s="19">
        <v>143</v>
      </c>
      <c r="N712" s="70">
        <v>-24</v>
      </c>
      <c r="O712" s="70">
        <v>-1175</v>
      </c>
      <c r="P712" s="70"/>
      <c r="Q712" s="70"/>
      <c r="R712" s="70"/>
      <c r="S712" s="70"/>
      <c r="T712" s="70"/>
      <c r="U712" s="70"/>
      <c r="V712" s="70">
        <v>2408</v>
      </c>
      <c r="W712" s="70"/>
      <c r="X712" s="70">
        <v>2408</v>
      </c>
      <c r="Y712" s="71" t="s">
        <v>6</v>
      </c>
    </row>
    <row r="713" spans="1:25" s="43" customFormat="1" ht="12" customHeight="1">
      <c r="A713">
        <v>709</v>
      </c>
      <c r="B713" s="95">
        <v>18</v>
      </c>
      <c r="C713" s="19"/>
      <c r="D713" s="19">
        <v>0</v>
      </c>
      <c r="E713" s="19"/>
      <c r="F713" s="19">
        <v>0</v>
      </c>
      <c r="G713" s="19"/>
      <c r="H713" s="19"/>
      <c r="I713" s="19">
        <v>0</v>
      </c>
      <c r="J713" s="19"/>
      <c r="K713" s="19"/>
      <c r="L713" s="19"/>
      <c r="M713" s="19">
        <v>0</v>
      </c>
      <c r="N713" s="70"/>
      <c r="O713" s="70"/>
      <c r="P713" s="70"/>
      <c r="Q713" s="70"/>
      <c r="R713" s="70"/>
      <c r="S713" s="70"/>
      <c r="T713" s="70"/>
      <c r="U713" s="70"/>
      <c r="V713" s="70">
        <v>0</v>
      </c>
      <c r="W713" s="70"/>
      <c r="X713" s="70">
        <v>0</v>
      </c>
      <c r="Y713" s="71" t="s">
        <v>5</v>
      </c>
    </row>
    <row r="714" spans="1:25" s="43" customFormat="1" ht="12" customHeight="1">
      <c r="A714">
        <v>710</v>
      </c>
      <c r="B714" s="95">
        <v>18</v>
      </c>
      <c r="C714" s="19"/>
      <c r="D714" s="19">
        <v>0</v>
      </c>
      <c r="E714" s="19"/>
      <c r="F714" s="19">
        <v>0</v>
      </c>
      <c r="G714" s="19"/>
      <c r="H714" s="19"/>
      <c r="I714" s="19">
        <v>0</v>
      </c>
      <c r="J714" s="19"/>
      <c r="K714" s="19"/>
      <c r="L714" s="19"/>
      <c r="M714" s="19">
        <v>0</v>
      </c>
      <c r="N714" s="70"/>
      <c r="O714" s="70"/>
      <c r="P714" s="70"/>
      <c r="Q714" s="70"/>
      <c r="R714" s="70"/>
      <c r="S714" s="70"/>
      <c r="T714" s="70"/>
      <c r="U714" s="70"/>
      <c r="V714" s="70">
        <v>0</v>
      </c>
      <c r="W714" s="70"/>
      <c r="X714" s="70">
        <v>0</v>
      </c>
      <c r="Y714" s="71" t="s">
        <v>5</v>
      </c>
    </row>
    <row r="715" spans="1:25" s="43" customFormat="1" ht="12" customHeight="1">
      <c r="A715">
        <v>711</v>
      </c>
      <c r="B715" s="95">
        <v>19</v>
      </c>
      <c r="C715" s="19"/>
      <c r="D715" s="19">
        <v>7461</v>
      </c>
      <c r="E715" s="19"/>
      <c r="F715" s="19">
        <v>0</v>
      </c>
      <c r="G715" s="19"/>
      <c r="H715" s="19"/>
      <c r="I715" s="19"/>
      <c r="J715" s="19"/>
      <c r="K715" s="19"/>
      <c r="L715" s="19"/>
      <c r="M715" s="19">
        <v>25.5</v>
      </c>
      <c r="N715" s="70">
        <v>367</v>
      </c>
      <c r="O715" s="70"/>
      <c r="P715" s="70"/>
      <c r="Q715" s="70"/>
      <c r="R715" s="70"/>
      <c r="S715" s="70"/>
      <c r="T715" s="70"/>
      <c r="U715" s="70"/>
      <c r="V715" s="70">
        <v>367</v>
      </c>
      <c r="W715" s="70"/>
      <c r="X715" s="70">
        <v>367</v>
      </c>
      <c r="Y715" s="71" t="s">
        <v>6</v>
      </c>
    </row>
    <row r="716" spans="1:25" s="43" customFormat="1" ht="12" customHeight="1">
      <c r="A716">
        <v>712</v>
      </c>
      <c r="B716" s="71">
        <v>19</v>
      </c>
      <c r="C716" s="19"/>
      <c r="D716" s="19">
        <v>23186</v>
      </c>
      <c r="E716" s="19"/>
      <c r="F716" s="19">
        <v>0</v>
      </c>
      <c r="G716" s="19"/>
      <c r="H716" s="19"/>
      <c r="I716" s="19"/>
      <c r="J716" s="19"/>
      <c r="K716" s="19"/>
      <c r="L716" s="19"/>
      <c r="M716" s="19">
        <v>79.099999999999994</v>
      </c>
      <c r="N716" s="70">
        <v>1139</v>
      </c>
      <c r="O716" s="70"/>
      <c r="P716" s="70"/>
      <c r="Q716" s="70"/>
      <c r="R716" s="70"/>
      <c r="S716" s="70"/>
      <c r="T716" s="70"/>
      <c r="U716" s="70"/>
      <c r="V716" s="70">
        <v>1139</v>
      </c>
      <c r="W716" s="70"/>
      <c r="X716" s="70">
        <v>1139</v>
      </c>
      <c r="Y716" s="71" t="s">
        <v>8</v>
      </c>
    </row>
    <row r="717" spans="1:25" s="43" customFormat="1">
      <c r="A717">
        <v>713</v>
      </c>
      <c r="B717" s="95">
        <v>19</v>
      </c>
      <c r="C717" s="19"/>
      <c r="D717" s="19">
        <v>259474</v>
      </c>
      <c r="E717" s="19"/>
      <c r="F717" s="19">
        <v>839</v>
      </c>
      <c r="G717" s="19"/>
      <c r="H717" s="19"/>
      <c r="I717" s="19"/>
      <c r="J717" s="19"/>
      <c r="K717" s="19"/>
      <c r="L717" s="19"/>
      <c r="M717" s="19">
        <v>1724.7</v>
      </c>
      <c r="N717" s="70">
        <v>12749</v>
      </c>
      <c r="O717" s="70">
        <v>3376</v>
      </c>
      <c r="P717" s="70">
        <v>12208</v>
      </c>
      <c r="Q717" s="70">
        <v>1231</v>
      </c>
      <c r="R717" s="70"/>
      <c r="S717" s="70"/>
      <c r="T717" s="70"/>
      <c r="U717" s="70"/>
      <c r="V717" s="70">
        <v>29563</v>
      </c>
      <c r="W717" s="70"/>
      <c r="X717" s="70">
        <v>29563</v>
      </c>
      <c r="Y717" s="71" t="s">
        <v>7</v>
      </c>
    </row>
    <row r="718" spans="1:25" s="43" customFormat="1" ht="12" customHeight="1">
      <c r="A718">
        <v>714</v>
      </c>
      <c r="B718" s="95">
        <v>99</v>
      </c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>
        <v>0</v>
      </c>
      <c r="Y718" s="71"/>
    </row>
    <row r="719" spans="1:25" s="43" customFormat="1" ht="12" customHeight="1">
      <c r="A719">
        <v>715</v>
      </c>
      <c r="B719" s="95">
        <v>99</v>
      </c>
      <c r="C719" s="19">
        <v>34</v>
      </c>
      <c r="D719" s="19">
        <v>37513</v>
      </c>
      <c r="E719" s="19"/>
      <c r="F719" s="19">
        <v>270</v>
      </c>
      <c r="G719" s="19"/>
      <c r="H719" s="19"/>
      <c r="I719" s="19">
        <v>249.47294448348558</v>
      </c>
      <c r="J719" s="19"/>
      <c r="K719" s="19"/>
      <c r="L719" s="19"/>
      <c r="M719" s="19">
        <v>647</v>
      </c>
      <c r="N719" s="70"/>
      <c r="O719" s="70"/>
      <c r="P719" s="70"/>
      <c r="Q719" s="70"/>
      <c r="R719" s="70"/>
      <c r="S719" s="70"/>
      <c r="T719" s="70"/>
      <c r="U719" s="70"/>
      <c r="V719" s="70">
        <v>7408</v>
      </c>
      <c r="W719" s="70">
        <v>10096</v>
      </c>
      <c r="X719" s="70">
        <v>17504</v>
      </c>
      <c r="Y719" s="71" t="s">
        <v>8</v>
      </c>
    </row>
    <row r="720" spans="1:25" s="43" customFormat="1" ht="15" customHeight="1">
      <c r="A720">
        <v>716</v>
      </c>
      <c r="B720" s="95">
        <v>99</v>
      </c>
      <c r="C720" s="19"/>
      <c r="D720" s="19">
        <v>87137</v>
      </c>
      <c r="E720" s="19"/>
      <c r="F720" s="19">
        <v>891</v>
      </c>
      <c r="G720" s="19"/>
      <c r="H720" s="19"/>
      <c r="I720" s="19">
        <v>201.15952213633167</v>
      </c>
      <c r="J720" s="19"/>
      <c r="K720" s="19"/>
      <c r="L720" s="19"/>
      <c r="M720" s="19">
        <v>1389</v>
      </c>
      <c r="N720" s="70"/>
      <c r="O720" s="70"/>
      <c r="P720" s="70"/>
      <c r="Q720" s="70"/>
      <c r="R720" s="70"/>
      <c r="S720" s="70"/>
      <c r="T720" s="70"/>
      <c r="U720" s="70"/>
      <c r="V720" s="70">
        <v>16712</v>
      </c>
      <c r="W720" s="70">
        <v>7657</v>
      </c>
      <c r="X720" s="70">
        <v>24369</v>
      </c>
      <c r="Y720" s="71" t="s">
        <v>5</v>
      </c>
    </row>
    <row r="721" spans="1:25" s="43" customFormat="1" ht="15" customHeight="1">
      <c r="A721">
        <v>717</v>
      </c>
      <c r="B721" s="95">
        <v>99</v>
      </c>
      <c r="C721" s="19"/>
      <c r="D721" s="19">
        <v>-153381</v>
      </c>
      <c r="E721" s="19"/>
      <c r="F721" s="19">
        <v>9349</v>
      </c>
      <c r="G721" s="19"/>
      <c r="H721" s="19"/>
      <c r="I721" s="19"/>
      <c r="J721" s="19"/>
      <c r="K721" s="19"/>
      <c r="L721" s="19">
        <v>424</v>
      </c>
      <c r="M721" s="19">
        <v>9250</v>
      </c>
      <c r="N721" s="70">
        <v>-10781</v>
      </c>
      <c r="O721" s="70"/>
      <c r="P721" s="70">
        <v>93892</v>
      </c>
      <c r="Q721" s="70"/>
      <c r="R721" s="70"/>
      <c r="S721" s="70"/>
      <c r="T721" s="70"/>
      <c r="U721" s="70"/>
      <c r="V721" s="70">
        <v>87184</v>
      </c>
      <c r="W721" s="70">
        <v>30583</v>
      </c>
      <c r="X721" s="70">
        <v>117767</v>
      </c>
      <c r="Y721" s="71" t="s">
        <v>8</v>
      </c>
    </row>
    <row r="722" spans="1:25" s="43" customFormat="1" ht="15" customHeight="1">
      <c r="A722">
        <v>718</v>
      </c>
      <c r="B722" s="95">
        <v>99</v>
      </c>
      <c r="C722" s="19"/>
      <c r="D722" s="19">
        <v>8637858</v>
      </c>
      <c r="E722" s="19"/>
      <c r="F722" s="19"/>
      <c r="G722" s="19"/>
      <c r="H722" s="19"/>
      <c r="I722" s="19"/>
      <c r="J722" s="19"/>
      <c r="K722" s="19"/>
      <c r="L722" s="19"/>
      <c r="M722" s="19">
        <v>29481</v>
      </c>
      <c r="N722" s="70">
        <v>497331</v>
      </c>
      <c r="O722" s="70"/>
      <c r="P722" s="70"/>
      <c r="Q722" s="70"/>
      <c r="R722" s="70"/>
      <c r="S722" s="70"/>
      <c r="T722" s="70"/>
      <c r="U722" s="70"/>
      <c r="V722" s="70">
        <v>497331</v>
      </c>
      <c r="W722" s="70">
        <v>215351</v>
      </c>
      <c r="X722" s="70">
        <v>712681</v>
      </c>
      <c r="Y722" s="71" t="s">
        <v>5</v>
      </c>
    </row>
    <row r="723" spans="1:25" s="43" customFormat="1" ht="12" customHeight="1">
      <c r="A723">
        <v>719</v>
      </c>
      <c r="B723" s="95">
        <v>99</v>
      </c>
      <c r="C723" s="19"/>
      <c r="D723" s="19">
        <v>340094</v>
      </c>
      <c r="E723" s="19"/>
      <c r="F723" s="19"/>
      <c r="G723" s="19"/>
      <c r="H723" s="19">
        <v>6607.2</v>
      </c>
      <c r="I723" s="19"/>
      <c r="J723" s="19"/>
      <c r="K723" s="19"/>
      <c r="L723" s="19"/>
      <c r="M723" s="19">
        <v>7767.9408219999996</v>
      </c>
      <c r="N723" s="70"/>
      <c r="O723" s="70"/>
      <c r="P723" s="70"/>
      <c r="Q723" s="70"/>
      <c r="R723" s="70"/>
      <c r="S723" s="70"/>
      <c r="T723" s="70"/>
      <c r="U723" s="70"/>
      <c r="V723" s="70">
        <v>69959</v>
      </c>
      <c r="W723" s="70">
        <v>213547</v>
      </c>
      <c r="X723" s="70">
        <v>69959</v>
      </c>
      <c r="Y723" s="71" t="s">
        <v>5</v>
      </c>
    </row>
    <row r="724" spans="1:25" s="43" customFormat="1" ht="12" customHeight="1">
      <c r="A724">
        <v>720</v>
      </c>
      <c r="B724" s="95">
        <v>99</v>
      </c>
      <c r="C724" s="19"/>
      <c r="D724" s="19">
        <v>916999</v>
      </c>
      <c r="E724" s="19"/>
      <c r="F724" s="19">
        <v>12198</v>
      </c>
      <c r="G724" s="19"/>
      <c r="H724" s="19"/>
      <c r="I724" s="19"/>
      <c r="J724" s="19"/>
      <c r="K724" s="19"/>
      <c r="L724" s="19">
        <v>1280</v>
      </c>
      <c r="M724" s="19">
        <v>16608</v>
      </c>
      <c r="N724" s="70">
        <v>75836</v>
      </c>
      <c r="O724" s="70"/>
      <c r="P724" s="70">
        <v>146346</v>
      </c>
      <c r="Q724" s="70"/>
      <c r="R724" s="70"/>
      <c r="S724" s="70"/>
      <c r="T724" s="70"/>
      <c r="U724" s="70"/>
      <c r="V724" s="70">
        <v>230161</v>
      </c>
      <c r="W724" s="70">
        <v>50454</v>
      </c>
      <c r="X724" s="70">
        <v>280615</v>
      </c>
      <c r="Y724" s="71" t="s">
        <v>132</v>
      </c>
    </row>
    <row r="725" spans="1:25" s="43" customFormat="1" ht="15" customHeight="1">
      <c r="A725">
        <v>721</v>
      </c>
      <c r="B725" s="95">
        <v>99</v>
      </c>
      <c r="C725" s="19">
        <v>465</v>
      </c>
      <c r="D725" s="19">
        <v>-141473</v>
      </c>
      <c r="E725" s="19">
        <v>56048</v>
      </c>
      <c r="F725" s="19">
        <v>-3727</v>
      </c>
      <c r="G725" s="19"/>
      <c r="H725" s="19">
        <v>313.2</v>
      </c>
      <c r="I725" s="19">
        <v>-551</v>
      </c>
      <c r="J725" s="19"/>
      <c r="K725" s="19"/>
      <c r="L725" s="19"/>
      <c r="M725" s="19">
        <v>52151.352650999994</v>
      </c>
      <c r="N725" s="70"/>
      <c r="O725" s="70"/>
      <c r="P725" s="70"/>
      <c r="Q725" s="70"/>
      <c r="R725" s="70"/>
      <c r="S725" s="70"/>
      <c r="T725" s="70"/>
      <c r="U725" s="70"/>
      <c r="V725" s="70">
        <v>733416</v>
      </c>
      <c r="W725" s="70">
        <v>245870</v>
      </c>
      <c r="X725" s="70">
        <v>733416</v>
      </c>
      <c r="Y725" s="71" t="s">
        <v>8</v>
      </c>
    </row>
    <row r="726" spans="1:25" s="43" customFormat="1" ht="12" customHeight="1">
      <c r="A726">
        <v>722</v>
      </c>
      <c r="B726" s="95">
        <v>99</v>
      </c>
      <c r="C726" s="19">
        <v>-56</v>
      </c>
      <c r="D726" s="19">
        <v>1038874</v>
      </c>
      <c r="E726" s="19"/>
      <c r="F726" s="19">
        <v>24004</v>
      </c>
      <c r="G726" s="19"/>
      <c r="H726" s="19"/>
      <c r="I726" s="19">
        <v>0</v>
      </c>
      <c r="J726" s="19"/>
      <c r="K726" s="19"/>
      <c r="L726" s="19">
        <v>24004</v>
      </c>
      <c r="M726" s="19">
        <v>51555</v>
      </c>
      <c r="N726" s="70"/>
      <c r="O726" s="70"/>
      <c r="P726" s="70"/>
      <c r="Q726" s="70"/>
      <c r="R726" s="70"/>
      <c r="S726" s="70"/>
      <c r="T726" s="70"/>
      <c r="U726" s="70"/>
      <c r="V726" s="70">
        <v>330803</v>
      </c>
      <c r="W726" s="70"/>
      <c r="X726" s="70">
        <v>330803</v>
      </c>
      <c r="Y726" s="71" t="s">
        <v>5</v>
      </c>
    </row>
    <row r="727" spans="1:25" s="43" customFormat="1" ht="12" customHeight="1">
      <c r="A727">
        <v>723</v>
      </c>
      <c r="B727" s="95">
        <v>99</v>
      </c>
      <c r="C727" s="19"/>
      <c r="D727" s="19">
        <v>1651305</v>
      </c>
      <c r="E727" s="19"/>
      <c r="F727" s="19"/>
      <c r="G727" s="19"/>
      <c r="H727" s="19">
        <v>27946.799999999999</v>
      </c>
      <c r="I727" s="19"/>
      <c r="J727" s="19"/>
      <c r="K727" s="19"/>
      <c r="L727" s="19"/>
      <c r="M727" s="19">
        <v>9827.9239649999981</v>
      </c>
      <c r="N727" s="70"/>
      <c r="O727" s="70"/>
      <c r="P727" s="70"/>
      <c r="Q727" s="70"/>
      <c r="R727" s="70"/>
      <c r="S727" s="70"/>
      <c r="T727" s="70"/>
      <c r="U727" s="70"/>
      <c r="V727" s="70">
        <v>438008</v>
      </c>
      <c r="W727" s="70">
        <v>279218</v>
      </c>
      <c r="X727" s="70">
        <v>717226</v>
      </c>
      <c r="Y727" s="71" t="s">
        <v>5</v>
      </c>
    </row>
    <row r="728" spans="1:25" s="43" customFormat="1" ht="12" customHeight="1">
      <c r="A728">
        <v>724</v>
      </c>
      <c r="B728" s="95">
        <v>99</v>
      </c>
      <c r="C728" s="19">
        <v>2047</v>
      </c>
      <c r="D728" s="19">
        <v>101381</v>
      </c>
      <c r="E728" s="19"/>
      <c r="F728" s="19">
        <v>13950</v>
      </c>
      <c r="G728" s="19"/>
      <c r="H728" s="19">
        <v>5795</v>
      </c>
      <c r="I728" s="19">
        <v>1994</v>
      </c>
      <c r="J728" s="19"/>
      <c r="K728" s="19"/>
      <c r="L728" s="19">
        <v>1246</v>
      </c>
      <c r="M728" s="19">
        <v>20091</v>
      </c>
      <c r="N728" s="70"/>
      <c r="O728" s="70"/>
      <c r="P728" s="70"/>
      <c r="Q728" s="70"/>
      <c r="R728" s="70"/>
      <c r="S728" s="70"/>
      <c r="T728" s="70"/>
      <c r="U728" s="70"/>
      <c r="V728" s="70">
        <v>232476</v>
      </c>
      <c r="W728" s="70">
        <v>234308</v>
      </c>
      <c r="X728" s="70">
        <v>466784</v>
      </c>
      <c r="Y728" s="71" t="s">
        <v>8</v>
      </c>
    </row>
    <row r="729" spans="1:25" s="43" customFormat="1" ht="15" customHeight="1">
      <c r="A729">
        <v>725</v>
      </c>
      <c r="B729" s="95">
        <v>99</v>
      </c>
      <c r="C729" s="19">
        <v>420</v>
      </c>
      <c r="D729" s="19">
        <v>61707</v>
      </c>
      <c r="E729" s="19"/>
      <c r="F729" s="19">
        <v>0</v>
      </c>
      <c r="G729" s="19"/>
      <c r="H729" s="19"/>
      <c r="I729" s="19">
        <v>0</v>
      </c>
      <c r="J729" s="19"/>
      <c r="K729" s="19"/>
      <c r="L729" s="19">
        <v>966</v>
      </c>
      <c r="M729" s="19">
        <v>1176</v>
      </c>
      <c r="N729" s="70"/>
      <c r="O729" s="70"/>
      <c r="P729" s="70"/>
      <c r="Q729" s="70"/>
      <c r="R729" s="70"/>
      <c r="S729" s="70"/>
      <c r="T729" s="70"/>
      <c r="U729" s="70"/>
      <c r="V729" s="70">
        <v>22598</v>
      </c>
      <c r="W729" s="70">
        <v>27909</v>
      </c>
      <c r="X729" s="70">
        <v>50507</v>
      </c>
      <c r="Y729" s="71" t="s">
        <v>8</v>
      </c>
    </row>
    <row r="730" spans="1:25" s="43" customFormat="1">
      <c r="A730">
        <v>726</v>
      </c>
      <c r="B730" s="95">
        <v>99</v>
      </c>
      <c r="C730" s="19">
        <v>-321</v>
      </c>
      <c r="D730" s="19">
        <v>-526891</v>
      </c>
      <c r="E730" s="19">
        <v>17499</v>
      </c>
      <c r="F730" s="19">
        <v>-9691</v>
      </c>
      <c r="G730" s="19"/>
      <c r="H730" s="19">
        <v>514</v>
      </c>
      <c r="I730" s="19">
        <v>1509</v>
      </c>
      <c r="J730" s="19"/>
      <c r="K730" s="19"/>
      <c r="L730" s="19">
        <v>151</v>
      </c>
      <c r="M730" s="19">
        <v>6524</v>
      </c>
      <c r="N730" s="70"/>
      <c r="O730" s="70"/>
      <c r="P730" s="70"/>
      <c r="Q730" s="70"/>
      <c r="R730" s="70"/>
      <c r="S730" s="70"/>
      <c r="T730" s="70"/>
      <c r="U730" s="70"/>
      <c r="V730" s="70">
        <v>271232</v>
      </c>
      <c r="W730" s="70">
        <v>114415</v>
      </c>
      <c r="X730" s="70">
        <v>385647</v>
      </c>
      <c r="Y730" s="71" t="s">
        <v>5</v>
      </c>
    </row>
    <row r="731" spans="1:25" s="43" customFormat="1" ht="12" customHeight="1">
      <c r="A731">
        <v>727</v>
      </c>
      <c r="B731" s="95">
        <v>99</v>
      </c>
      <c r="C731" s="19">
        <v>-1363</v>
      </c>
      <c r="D731" s="19">
        <v>187484</v>
      </c>
      <c r="E731" s="19">
        <v>4026</v>
      </c>
      <c r="F731" s="19">
        <v>197</v>
      </c>
      <c r="G731" s="19"/>
      <c r="H731" s="19"/>
      <c r="I731" s="19"/>
      <c r="J731" s="19"/>
      <c r="K731" s="19"/>
      <c r="L731" s="19"/>
      <c r="M731" s="19">
        <v>4666</v>
      </c>
      <c r="N731" s="70"/>
      <c r="O731" s="70"/>
      <c r="P731" s="70"/>
      <c r="Q731" s="70"/>
      <c r="R731" s="70"/>
      <c r="S731" s="70"/>
      <c r="T731" s="70"/>
      <c r="U731" s="70"/>
      <c r="V731" s="70">
        <v>63186</v>
      </c>
      <c r="W731" s="70">
        <v>156249</v>
      </c>
      <c r="X731" s="70">
        <v>219436</v>
      </c>
      <c r="Y731" s="71" t="s">
        <v>8</v>
      </c>
    </row>
    <row r="732" spans="1:25" s="43" customFormat="1" ht="12" customHeight="1">
      <c r="A732">
        <v>728</v>
      </c>
      <c r="B732" s="95">
        <v>99</v>
      </c>
      <c r="C732" s="19">
        <v>238</v>
      </c>
      <c r="D732" s="19">
        <v>57369</v>
      </c>
      <c r="E732" s="19"/>
      <c r="F732" s="19">
        <v>0</v>
      </c>
      <c r="G732" s="19"/>
      <c r="H732" s="19"/>
      <c r="I732" s="19"/>
      <c r="J732" s="19"/>
      <c r="K732" s="19"/>
      <c r="L732" s="19"/>
      <c r="M732" s="19">
        <v>196</v>
      </c>
      <c r="N732" s="70"/>
      <c r="O732" s="70"/>
      <c r="P732" s="70"/>
      <c r="Q732" s="70"/>
      <c r="R732" s="70"/>
      <c r="S732" s="70"/>
      <c r="T732" s="70"/>
      <c r="U732" s="70"/>
      <c r="V732" s="70">
        <v>6363</v>
      </c>
      <c r="W732" s="70"/>
      <c r="X732" s="70">
        <v>6363</v>
      </c>
      <c r="Y732" s="71" t="s">
        <v>8</v>
      </c>
    </row>
    <row r="733" spans="1:25" s="43" customFormat="1" ht="12" customHeight="1">
      <c r="A733">
        <v>729</v>
      </c>
      <c r="B733" s="95">
        <v>99</v>
      </c>
      <c r="C733" s="19">
        <v>729</v>
      </c>
      <c r="D733" s="19">
        <v>263069</v>
      </c>
      <c r="E733" s="19"/>
      <c r="F733" s="19">
        <v>716</v>
      </c>
      <c r="G733" s="19"/>
      <c r="H733" s="19"/>
      <c r="I733" s="19">
        <v>244</v>
      </c>
      <c r="J733" s="19"/>
      <c r="K733" s="19"/>
      <c r="L733" s="19"/>
      <c r="M733" s="19">
        <v>1614</v>
      </c>
      <c r="N733" s="70">
        <v>13329</v>
      </c>
      <c r="O733" s="70">
        <v>12517</v>
      </c>
      <c r="P733" s="70">
        <v>7529</v>
      </c>
      <c r="Q733" s="70">
        <v>2233</v>
      </c>
      <c r="R733" s="70"/>
      <c r="S733" s="70"/>
      <c r="T733" s="70"/>
      <c r="U733" s="70"/>
      <c r="V733" s="70">
        <v>35609</v>
      </c>
      <c r="W733" s="70"/>
      <c r="X733" s="70">
        <v>35609</v>
      </c>
      <c r="Y733" s="71" t="s">
        <v>8</v>
      </c>
    </row>
    <row r="734" spans="1:25" s="43" customFormat="1" ht="12" customHeight="1">
      <c r="A734">
        <v>730</v>
      </c>
      <c r="B734" s="95">
        <v>99</v>
      </c>
      <c r="C734" s="19">
        <v>142</v>
      </c>
      <c r="D734" s="19">
        <v>196279</v>
      </c>
      <c r="E734" s="19">
        <v>384</v>
      </c>
      <c r="F734" s="19">
        <v>0</v>
      </c>
      <c r="G734" s="19"/>
      <c r="H734" s="19"/>
      <c r="I734" s="19"/>
      <c r="J734" s="19"/>
      <c r="K734" s="19"/>
      <c r="L734" s="19"/>
      <c r="M734" s="19">
        <v>1054</v>
      </c>
      <c r="N734" s="70"/>
      <c r="O734" s="70"/>
      <c r="P734" s="70"/>
      <c r="Q734" s="70"/>
      <c r="R734" s="70"/>
      <c r="S734" s="70"/>
      <c r="T734" s="70"/>
      <c r="U734" s="70"/>
      <c r="V734" s="70">
        <v>35460</v>
      </c>
      <c r="W734" s="70">
        <v>20219</v>
      </c>
      <c r="X734" s="70">
        <v>55678</v>
      </c>
      <c r="Y734" s="71" t="s">
        <v>8</v>
      </c>
    </row>
    <row r="735" spans="1:25" s="43" customFormat="1">
      <c r="A735">
        <v>731</v>
      </c>
      <c r="B735" s="95">
        <v>99</v>
      </c>
      <c r="C735" s="19">
        <v>-2</v>
      </c>
      <c r="D735" s="19">
        <v>40631</v>
      </c>
      <c r="E735" s="19">
        <v>0</v>
      </c>
      <c r="F735" s="19">
        <v>0</v>
      </c>
      <c r="G735" s="19"/>
      <c r="H735" s="19"/>
      <c r="I735" s="19"/>
      <c r="J735" s="19"/>
      <c r="K735" s="19"/>
      <c r="L735" s="19"/>
      <c r="M735" s="19">
        <v>139</v>
      </c>
      <c r="N735" s="70">
        <v>2303</v>
      </c>
      <c r="O735" s="70">
        <v>-9</v>
      </c>
      <c r="P735" s="70"/>
      <c r="Q735" s="70"/>
      <c r="R735" s="70"/>
      <c r="S735" s="70"/>
      <c r="T735" s="70"/>
      <c r="U735" s="70"/>
      <c r="V735" s="70">
        <v>2295</v>
      </c>
      <c r="W735" s="70">
        <v>0</v>
      </c>
      <c r="X735" s="70">
        <v>2295</v>
      </c>
      <c r="Y735" s="71" t="s">
        <v>8</v>
      </c>
    </row>
    <row r="736" spans="1:25" s="43" customFormat="1">
      <c r="B736" s="67"/>
      <c r="I736" s="44"/>
      <c r="N736" s="46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67"/>
    </row>
    <row r="737" spans="2:25" s="43" customFormat="1">
      <c r="B737" s="67"/>
      <c r="I737" s="44"/>
      <c r="N737" s="46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67"/>
    </row>
    <row r="738" spans="2:25" s="43" customFormat="1">
      <c r="B738" s="67"/>
      <c r="I738" s="44"/>
      <c r="N738" s="46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67"/>
    </row>
    <row r="739" spans="2:25" s="43" customFormat="1">
      <c r="B739" s="67"/>
      <c r="I739" s="44"/>
      <c r="N739" s="46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67"/>
    </row>
    <row r="740" spans="2:25" s="43" customFormat="1">
      <c r="B740" s="67"/>
      <c r="I740" s="44"/>
      <c r="N740" s="46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67"/>
    </row>
    <row r="741" spans="2:25" s="43" customFormat="1">
      <c r="B741" s="67"/>
      <c r="I741" s="44"/>
      <c r="N741" s="46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67"/>
    </row>
    <row r="742" spans="2:25" s="43" customFormat="1">
      <c r="B742" s="67"/>
      <c r="I742" s="44"/>
      <c r="N742" s="46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67"/>
    </row>
    <row r="743" spans="2:25" s="43" customFormat="1">
      <c r="B743" s="67"/>
      <c r="I743" s="44"/>
      <c r="N743" s="46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67"/>
    </row>
    <row r="744" spans="2:25" s="43" customFormat="1">
      <c r="B744" s="67"/>
      <c r="I744" s="44"/>
      <c r="N744" s="46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67"/>
    </row>
    <row r="745" spans="2:25" s="43" customFormat="1">
      <c r="B745" s="67"/>
      <c r="I745" s="44"/>
      <c r="N745" s="46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67"/>
    </row>
    <row r="746" spans="2:25" s="43" customFormat="1">
      <c r="B746" s="67"/>
      <c r="I746" s="44"/>
      <c r="N746" s="46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67"/>
    </row>
    <row r="747" spans="2:25" s="43" customFormat="1">
      <c r="B747" s="67"/>
      <c r="I747" s="44"/>
      <c r="N747" s="46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67"/>
    </row>
    <row r="748" spans="2:25" s="43" customFormat="1">
      <c r="B748" s="67"/>
      <c r="I748" s="44"/>
      <c r="N748" s="46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67"/>
    </row>
    <row r="749" spans="2:25" s="43" customFormat="1">
      <c r="B749" s="67"/>
      <c r="I749" s="44"/>
      <c r="N749" s="46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67"/>
    </row>
    <row r="750" spans="2:25" s="43" customFormat="1">
      <c r="B750" s="67"/>
      <c r="I750" s="44"/>
      <c r="N750" s="46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67"/>
    </row>
    <row r="751" spans="2:25" s="43" customFormat="1">
      <c r="B751" s="67"/>
      <c r="I751" s="44"/>
      <c r="N751" s="46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67"/>
    </row>
    <row r="752" spans="2:25" s="43" customFormat="1">
      <c r="B752" s="67"/>
      <c r="I752" s="44"/>
      <c r="N752" s="46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67"/>
    </row>
    <row r="753" spans="2:25" s="43" customFormat="1">
      <c r="B753" s="67"/>
      <c r="I753" s="44"/>
      <c r="N753" s="46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67"/>
    </row>
    <row r="754" spans="2:25" s="43" customFormat="1">
      <c r="B754" s="67"/>
      <c r="I754" s="44"/>
      <c r="N754" s="46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67"/>
    </row>
    <row r="755" spans="2:25" s="43" customFormat="1">
      <c r="B755" s="67"/>
      <c r="I755" s="44"/>
      <c r="N755" s="46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67"/>
    </row>
    <row r="756" spans="2:25" s="43" customFormat="1">
      <c r="B756" s="67"/>
      <c r="I756" s="44"/>
      <c r="N756" s="46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67"/>
    </row>
    <row r="757" spans="2:25" s="43" customFormat="1">
      <c r="B757" s="67"/>
      <c r="I757" s="44"/>
      <c r="N757" s="46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67"/>
    </row>
    <row r="758" spans="2:25" s="43" customFormat="1">
      <c r="B758" s="67"/>
      <c r="I758" s="44"/>
      <c r="N758" s="46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67"/>
    </row>
    <row r="759" spans="2:25" s="43" customFormat="1">
      <c r="B759" s="67"/>
      <c r="I759" s="44"/>
      <c r="N759" s="46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67"/>
    </row>
    <row r="760" spans="2:25" s="43" customFormat="1">
      <c r="B760" s="67"/>
      <c r="I760" s="44"/>
      <c r="N760" s="46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67"/>
    </row>
    <row r="761" spans="2:25" s="43" customFormat="1">
      <c r="B761" s="67"/>
      <c r="I761" s="44"/>
      <c r="N761" s="46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67"/>
    </row>
    <row r="762" spans="2:25" s="43" customFormat="1">
      <c r="B762" s="67"/>
      <c r="I762" s="44"/>
      <c r="N762" s="46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67"/>
    </row>
    <row r="763" spans="2:25" s="43" customFormat="1">
      <c r="B763" s="67"/>
      <c r="I763" s="44"/>
      <c r="N763" s="46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67"/>
    </row>
    <row r="764" spans="2:25" s="43" customFormat="1">
      <c r="B764" s="67"/>
      <c r="I764" s="44"/>
      <c r="N764" s="46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67"/>
    </row>
    <row r="765" spans="2:25" s="43" customFormat="1">
      <c r="B765" s="67"/>
      <c r="I765" s="44"/>
      <c r="N765" s="46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67"/>
    </row>
    <row r="766" spans="2:25" s="43" customFormat="1">
      <c r="B766" s="67"/>
      <c r="I766" s="44"/>
      <c r="N766" s="46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67"/>
    </row>
    <row r="767" spans="2:25" s="43" customFormat="1">
      <c r="B767" s="67"/>
      <c r="I767" s="44"/>
      <c r="N767" s="46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67"/>
    </row>
    <row r="768" spans="2:25" s="43" customFormat="1">
      <c r="B768" s="67"/>
      <c r="I768" s="44"/>
      <c r="N768" s="46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67"/>
    </row>
    <row r="769" spans="2:25" s="43" customFormat="1">
      <c r="B769" s="67"/>
      <c r="I769" s="44"/>
      <c r="N769" s="46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67"/>
    </row>
    <row r="770" spans="2:25" s="43" customFormat="1">
      <c r="B770" s="67"/>
      <c r="I770" s="44"/>
      <c r="N770" s="46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67"/>
    </row>
    <row r="771" spans="2:25" s="43" customFormat="1">
      <c r="B771" s="67"/>
      <c r="I771" s="44"/>
      <c r="N771" s="46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67"/>
    </row>
    <row r="772" spans="2:25" s="43" customFormat="1">
      <c r="B772" s="67"/>
      <c r="I772" s="44"/>
      <c r="N772" s="46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67"/>
    </row>
    <row r="773" spans="2:25" s="43" customFormat="1">
      <c r="B773" s="67"/>
      <c r="I773" s="44"/>
      <c r="N773" s="46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67"/>
    </row>
    <row r="774" spans="2:25" s="43" customFormat="1">
      <c r="B774" s="67"/>
      <c r="I774" s="44"/>
      <c r="N774" s="46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67"/>
    </row>
    <row r="775" spans="2:25" s="43" customFormat="1">
      <c r="B775" s="67"/>
      <c r="I775" s="44"/>
      <c r="N775" s="46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67"/>
    </row>
    <row r="776" spans="2:25" s="43" customFormat="1">
      <c r="B776" s="67"/>
      <c r="I776" s="44"/>
      <c r="N776" s="46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67"/>
    </row>
    <row r="777" spans="2:25" s="43" customFormat="1">
      <c r="B777" s="67"/>
      <c r="I777" s="44"/>
      <c r="N777" s="46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67"/>
    </row>
    <row r="778" spans="2:25" s="43" customFormat="1">
      <c r="B778" s="67"/>
      <c r="I778" s="44"/>
      <c r="N778" s="46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67"/>
    </row>
    <row r="779" spans="2:25" s="43" customFormat="1">
      <c r="B779" s="67"/>
      <c r="I779" s="44"/>
      <c r="N779" s="46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67"/>
    </row>
    <row r="780" spans="2:25" s="43" customFormat="1">
      <c r="B780" s="67"/>
      <c r="I780" s="44"/>
      <c r="N780" s="46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67"/>
    </row>
    <row r="781" spans="2:25" s="43" customFormat="1">
      <c r="B781" s="67"/>
      <c r="I781" s="44"/>
      <c r="N781" s="46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67"/>
    </row>
    <row r="782" spans="2:25" s="43" customFormat="1">
      <c r="B782" s="67"/>
      <c r="I782" s="44"/>
      <c r="N782" s="46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67"/>
    </row>
    <row r="783" spans="2:25" s="43" customFormat="1">
      <c r="B783" s="67"/>
      <c r="I783" s="44"/>
      <c r="N783" s="46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67"/>
    </row>
  </sheetData>
  <mergeCells count="3">
    <mergeCell ref="C3:M3"/>
    <mergeCell ref="N3:X3"/>
    <mergeCell ref="M1:S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4" sqref="B14"/>
    </sheetView>
  </sheetViews>
  <sheetFormatPr baseColWidth="10" defaultRowHeight="12" x14ac:dyDescent="0"/>
  <cols>
    <col min="1" max="1" width="57" customWidth="1"/>
    <col min="3" max="3" width="18.5" customWidth="1"/>
    <col min="4" max="4" width="18.6640625" customWidth="1"/>
    <col min="5" max="5" width="12.1640625" customWidth="1"/>
  </cols>
  <sheetData>
    <row r="1" spans="1:7" ht="17">
      <c r="A1" s="108" t="s">
        <v>107</v>
      </c>
    </row>
    <row r="2" spans="1:7" ht="17">
      <c r="A2" s="108"/>
    </row>
    <row r="3" spans="1:7" ht="45">
      <c r="A3" s="162"/>
      <c r="B3" s="163" t="s">
        <v>108</v>
      </c>
      <c r="C3" s="165" t="s">
        <v>110</v>
      </c>
      <c r="D3" s="165" t="s">
        <v>111</v>
      </c>
    </row>
    <row r="4" spans="1:7" ht="15">
      <c r="A4" s="162" t="s">
        <v>105</v>
      </c>
      <c r="B4" s="163">
        <f>COUNTIF('2012 M&amp;V Data_Project'!D54:EL54,"&gt;0")</f>
        <v>122</v>
      </c>
      <c r="C4" s="164">
        <f>SUMIF('2012 M&amp;V Data_Project'!D54:EL54,"&gt;0")</f>
        <v>7945676</v>
      </c>
      <c r="D4" s="164">
        <f>C4/B4</f>
        <v>65128.491803278688</v>
      </c>
      <c r="E4" s="162"/>
      <c r="F4" s="162"/>
      <c r="G4" s="162"/>
    </row>
    <row r="5" spans="1:7" ht="15">
      <c r="A5" s="162" t="s">
        <v>106</v>
      </c>
      <c r="B5" s="163">
        <f>COUNTIF('2012 M&amp;V Data_Project'!D54:EL54,"=0")</f>
        <v>11</v>
      </c>
      <c r="C5" s="163" t="s">
        <v>109</v>
      </c>
      <c r="D5" s="163" t="s">
        <v>109</v>
      </c>
      <c r="E5" s="162"/>
      <c r="F5" s="162"/>
      <c r="G5" s="162"/>
    </row>
    <row r="6" spans="1:7" ht="15">
      <c r="A6" s="162" t="s">
        <v>112</v>
      </c>
      <c r="B6" s="163">
        <f>COUNTIF('2012 M&amp;V Data_Project'!D54:EL54,"&lt;0")</f>
        <v>6</v>
      </c>
      <c r="C6" s="166">
        <f>SUMIF('2012 M&amp;V Data_Project'!D54:EL54,"&lt;0")</f>
        <v>-2117887</v>
      </c>
      <c r="D6" s="166">
        <f>C6/B6</f>
        <v>-352981.16666666669</v>
      </c>
      <c r="E6" s="162"/>
      <c r="F6" s="162"/>
      <c r="G6" s="162"/>
    </row>
    <row r="7" spans="1:7" ht="15">
      <c r="A7" s="162"/>
      <c r="B7" s="162"/>
      <c r="C7" s="162"/>
      <c r="D7" s="162"/>
      <c r="E7" s="162"/>
      <c r="F7" s="162"/>
      <c r="G7" s="162"/>
    </row>
    <row r="8" spans="1:7" ht="15">
      <c r="A8" s="162"/>
      <c r="B8" s="162"/>
      <c r="C8" s="162"/>
      <c r="D8" s="162"/>
      <c r="E8" s="162"/>
      <c r="F8" s="162"/>
      <c r="G8" s="162"/>
    </row>
    <row r="9" spans="1:7" ht="30">
      <c r="A9" s="162" t="s">
        <v>115</v>
      </c>
      <c r="B9" s="163" t="s">
        <v>108</v>
      </c>
      <c r="C9" s="165" t="s">
        <v>113</v>
      </c>
      <c r="D9" s="165" t="s">
        <v>114</v>
      </c>
      <c r="E9" s="162"/>
      <c r="F9" s="162"/>
      <c r="G9" s="162"/>
    </row>
    <row r="10" spans="1:7" ht="15">
      <c r="A10" s="162" t="s">
        <v>102</v>
      </c>
      <c r="B10" s="163">
        <v>5</v>
      </c>
      <c r="C10" s="167">
        <f>SUMIF('2012 M&amp;V Data_Project'!D62:EL62,'Surplus-Shortfall Summary'!A10,'2012 M&amp;V Data_Project'!D54:EL54)</f>
        <v>-267057</v>
      </c>
      <c r="D10" s="167">
        <f>C10/B10</f>
        <v>-53411.4</v>
      </c>
      <c r="E10" s="162"/>
      <c r="F10" s="162"/>
      <c r="G10" s="162"/>
    </row>
    <row r="11" spans="1:7" ht="15">
      <c r="A11" s="162" t="s">
        <v>103</v>
      </c>
      <c r="B11" s="163">
        <v>1</v>
      </c>
      <c r="C11" s="167">
        <f>SUMIF('2012 M&amp;V Data_Project'!D62:EL62,'Surplus-Shortfall Summary'!A11,'2012 M&amp;V Data_Project'!D54:EL54)</f>
        <v>-1850830</v>
      </c>
      <c r="D11" s="167">
        <f>C11/B11</f>
        <v>-1850830</v>
      </c>
      <c r="E11" s="162"/>
      <c r="F11" s="162"/>
      <c r="G11" s="162"/>
    </row>
    <row r="12" spans="1:7" ht="15">
      <c r="A12" s="162"/>
      <c r="B12" s="162"/>
      <c r="C12" s="162"/>
      <c r="D12" s="162"/>
      <c r="E12" s="162"/>
      <c r="F12" s="162"/>
      <c r="G12" s="162"/>
    </row>
    <row r="13" spans="1:7" ht="15">
      <c r="A13" s="162"/>
      <c r="B13" s="162"/>
      <c r="C13" s="162"/>
      <c r="D13" s="162"/>
      <c r="E13" s="162"/>
      <c r="F13" s="162"/>
      <c r="G13" s="162"/>
    </row>
    <row r="14" spans="1:7" ht="15">
      <c r="A14" s="162"/>
      <c r="B14" s="162"/>
      <c r="C14" s="162"/>
      <c r="D14" s="162"/>
      <c r="E14" s="162"/>
      <c r="F14" s="162"/>
      <c r="G14" s="162"/>
    </row>
    <row r="15" spans="1:7" ht="15">
      <c r="A15" s="162"/>
      <c r="B15" s="162"/>
      <c r="C15" s="162"/>
      <c r="D15" s="162"/>
      <c r="E15" s="162"/>
      <c r="F15" s="162"/>
      <c r="G15" s="162"/>
    </row>
    <row r="16" spans="1:7" ht="15">
      <c r="A16" s="162"/>
      <c r="B16" s="162"/>
      <c r="C16" s="162"/>
      <c r="D16" s="162"/>
      <c r="E16" s="162"/>
      <c r="F16" s="162"/>
      <c r="G16" s="162"/>
    </row>
    <row r="17" spans="1:7" ht="15">
      <c r="A17" s="162"/>
      <c r="B17" s="162"/>
      <c r="C17" s="162"/>
      <c r="D17" s="162"/>
      <c r="E17" s="162"/>
      <c r="F17" s="162"/>
      <c r="G17" s="162"/>
    </row>
    <row r="18" spans="1:7" ht="15">
      <c r="A18" s="162"/>
      <c r="B18" s="162"/>
      <c r="C18" s="162"/>
      <c r="D18" s="162"/>
      <c r="E18" s="162"/>
      <c r="F18" s="162"/>
      <c r="G18" s="162"/>
    </row>
    <row r="19" spans="1:7" ht="15">
      <c r="A19" s="162"/>
      <c r="B19" s="162"/>
      <c r="C19" s="162"/>
      <c r="D19" s="162"/>
      <c r="E19" s="162"/>
      <c r="F19" s="162"/>
      <c r="G19" s="162"/>
    </row>
    <row r="20" spans="1:7" ht="15">
      <c r="A20" s="162"/>
      <c r="B20" s="162"/>
      <c r="C20" s="162"/>
      <c r="D20" s="162"/>
      <c r="E20" s="162"/>
      <c r="F20" s="162"/>
      <c r="G20" s="162"/>
    </row>
    <row r="21" spans="1:7" ht="15">
      <c r="A21" s="162"/>
      <c r="B21" s="162"/>
      <c r="C21" s="162"/>
      <c r="D21" s="162"/>
      <c r="E21" s="162"/>
      <c r="F21" s="162"/>
      <c r="G21" s="162"/>
    </row>
    <row r="22" spans="1:7" ht="15">
      <c r="A22" s="162"/>
      <c r="B22" s="162"/>
      <c r="C22" s="162"/>
      <c r="D22" s="162"/>
      <c r="E22" s="162"/>
      <c r="F22" s="162"/>
      <c r="G22" s="162"/>
    </row>
    <row r="23" spans="1:7" ht="15">
      <c r="A23" s="162"/>
      <c r="B23" s="162"/>
      <c r="C23" s="162"/>
      <c r="D23" s="162"/>
      <c r="E23" s="162"/>
      <c r="F23" s="162"/>
      <c r="G23" s="162"/>
    </row>
    <row r="24" spans="1:7" ht="15">
      <c r="A24" s="162"/>
      <c r="B24" s="162"/>
      <c r="C24" s="162"/>
      <c r="D24" s="162"/>
      <c r="E24" s="162"/>
      <c r="F24" s="162"/>
      <c r="G24" s="162"/>
    </row>
    <row r="25" spans="1:7" ht="15">
      <c r="A25" s="162"/>
      <c r="B25" s="162"/>
      <c r="C25" s="162"/>
      <c r="D25" s="162"/>
      <c r="E25" s="162"/>
      <c r="F25" s="162"/>
      <c r="G25" s="162"/>
    </row>
    <row r="26" spans="1:7" ht="15">
      <c r="A26" s="162"/>
      <c r="B26" s="162"/>
      <c r="C26" s="162"/>
      <c r="D26" s="162"/>
      <c r="E26" s="162"/>
      <c r="F26" s="162"/>
      <c r="G26" s="162"/>
    </row>
    <row r="27" spans="1:7" ht="15">
      <c r="A27" s="162"/>
      <c r="B27" s="162"/>
      <c r="C27" s="162"/>
      <c r="D27" s="162"/>
      <c r="E27" s="162"/>
      <c r="F27" s="162"/>
      <c r="G27" s="162"/>
    </row>
    <row r="28" spans="1:7" ht="15">
      <c r="A28" s="162"/>
      <c r="B28" s="162"/>
      <c r="C28" s="162"/>
      <c r="D28" s="162"/>
      <c r="E28" s="162"/>
      <c r="F28" s="162"/>
      <c r="G28" s="162"/>
    </row>
    <row r="29" spans="1:7" ht="15">
      <c r="A29" s="162"/>
      <c r="B29" s="162"/>
      <c r="C29" s="162"/>
      <c r="D29" s="162"/>
      <c r="E29" s="162"/>
      <c r="F29" s="162"/>
      <c r="G29" s="162"/>
    </row>
    <row r="30" spans="1:7" ht="15">
      <c r="A30" s="162"/>
      <c r="B30" s="162"/>
      <c r="C30" s="162"/>
      <c r="D30" s="162"/>
      <c r="E30" s="162"/>
      <c r="F30" s="162"/>
      <c r="G30" s="16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D37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20.5" style="94" customWidth="1"/>
    <col min="2" max="2" width="59.1640625" style="85" customWidth="1"/>
    <col min="3" max="3" width="36.6640625" style="85" customWidth="1"/>
    <col min="4" max="16384" width="8.83203125" style="88"/>
  </cols>
  <sheetData>
    <row r="2" spans="1:2" ht="40">
      <c r="A2" s="84" t="s">
        <v>76</v>
      </c>
      <c r="B2" s="84" t="s">
        <v>50</v>
      </c>
    </row>
    <row r="3" spans="1:2" ht="18">
      <c r="A3" s="86">
        <v>1</v>
      </c>
      <c r="B3" s="87" t="s">
        <v>39</v>
      </c>
    </row>
    <row r="4" spans="1:2" ht="18">
      <c r="A4" s="86">
        <v>2</v>
      </c>
      <c r="B4" s="87" t="s">
        <v>42</v>
      </c>
    </row>
    <row r="5" spans="1:2" ht="36">
      <c r="A5" s="86">
        <v>3</v>
      </c>
      <c r="B5" s="87" t="s">
        <v>51</v>
      </c>
    </row>
    <row r="6" spans="1:2" ht="18">
      <c r="A6" s="86">
        <v>4</v>
      </c>
      <c r="B6" s="87" t="s">
        <v>52</v>
      </c>
    </row>
    <row r="7" spans="1:2" ht="18">
      <c r="A7" s="86">
        <v>5</v>
      </c>
      <c r="B7" s="87" t="s">
        <v>53</v>
      </c>
    </row>
    <row r="8" spans="1:2" ht="18">
      <c r="A8" s="86">
        <v>6</v>
      </c>
      <c r="B8" s="87" t="s">
        <v>54</v>
      </c>
    </row>
    <row r="9" spans="1:2" ht="18">
      <c r="A9" s="86">
        <v>7</v>
      </c>
      <c r="B9" s="87" t="s">
        <v>55</v>
      </c>
    </row>
    <row r="10" spans="1:2" ht="18">
      <c r="A10" s="86">
        <v>8</v>
      </c>
      <c r="B10" s="87" t="s">
        <v>56</v>
      </c>
    </row>
    <row r="11" spans="1:2" ht="18">
      <c r="A11" s="86">
        <v>9</v>
      </c>
      <c r="B11" s="87" t="s">
        <v>48</v>
      </c>
    </row>
    <row r="12" spans="1:2" ht="18">
      <c r="A12" s="86">
        <v>10</v>
      </c>
      <c r="B12" s="87" t="s">
        <v>44</v>
      </c>
    </row>
    <row r="13" spans="1:2" ht="18">
      <c r="A13" s="86">
        <v>11</v>
      </c>
      <c r="B13" s="87" t="s">
        <v>43</v>
      </c>
    </row>
    <row r="14" spans="1:2" ht="18">
      <c r="A14" s="86">
        <v>12</v>
      </c>
      <c r="B14" s="87" t="s">
        <v>46</v>
      </c>
    </row>
    <row r="15" spans="1:2" ht="18">
      <c r="A15" s="86">
        <v>13</v>
      </c>
      <c r="B15" s="87" t="s">
        <v>41</v>
      </c>
    </row>
    <row r="16" spans="1:2" ht="18">
      <c r="A16" s="86">
        <v>14</v>
      </c>
      <c r="B16" s="87" t="s">
        <v>57</v>
      </c>
    </row>
    <row r="17" spans="1:4" ht="18">
      <c r="A17" s="86">
        <v>15</v>
      </c>
      <c r="B17" s="87" t="s">
        <v>58</v>
      </c>
    </row>
    <row r="18" spans="1:4" ht="18">
      <c r="A18" s="86">
        <v>16</v>
      </c>
      <c r="B18" s="87" t="s">
        <v>59</v>
      </c>
    </row>
    <row r="19" spans="1:4" ht="18">
      <c r="A19" s="86">
        <v>17</v>
      </c>
      <c r="B19" s="87" t="s">
        <v>45</v>
      </c>
    </row>
    <row r="20" spans="1:4" ht="18">
      <c r="A20" s="86">
        <v>18</v>
      </c>
      <c r="B20" s="87" t="s">
        <v>47</v>
      </c>
    </row>
    <row r="21" spans="1:4" ht="18">
      <c r="A21" s="86">
        <v>19</v>
      </c>
      <c r="B21" s="87" t="s">
        <v>60</v>
      </c>
    </row>
    <row r="23" spans="1:4" ht="18">
      <c r="A23" s="168">
        <v>99</v>
      </c>
      <c r="B23" s="169" t="s">
        <v>116</v>
      </c>
    </row>
    <row r="29" spans="1:4" ht="18">
      <c r="A29" s="91"/>
      <c r="D29" s="88" t="s">
        <v>64</v>
      </c>
    </row>
    <row r="30" spans="1:4" ht="18">
      <c r="A30" s="91"/>
      <c r="B30" s="91"/>
      <c r="C30" s="91"/>
      <c r="D30" s="88" t="s">
        <v>64</v>
      </c>
    </row>
    <row r="31" spans="1:4" ht="18">
      <c r="A31" s="91"/>
      <c r="B31" s="91"/>
      <c r="C31" s="91"/>
      <c r="D31" s="88" t="s">
        <v>64</v>
      </c>
    </row>
    <row r="32" spans="1:4" ht="18">
      <c r="A32" s="91"/>
      <c r="B32" s="91"/>
      <c r="C32" s="91"/>
      <c r="D32" s="88" t="s">
        <v>64</v>
      </c>
    </row>
    <row r="33" spans="1:3" ht="18">
      <c r="A33" s="91"/>
      <c r="B33" s="91"/>
      <c r="C33" s="91"/>
    </row>
    <row r="34" spans="1:3" ht="18">
      <c r="A34" s="91"/>
      <c r="B34" s="91"/>
      <c r="C34" s="91"/>
    </row>
    <row r="35" spans="1:3" ht="18">
      <c r="A35" s="92"/>
      <c r="B35" s="93"/>
      <c r="C35" s="93"/>
    </row>
    <row r="36" spans="1:3" ht="18">
      <c r="A36" s="92"/>
      <c r="B36" s="93"/>
      <c r="C36" s="93"/>
    </row>
    <row r="37" spans="1:3" ht="18">
      <c r="A37" s="92"/>
      <c r="B37" s="93"/>
      <c r="C37" s="93"/>
    </row>
  </sheetData>
  <pageMargins left="0.25" right="0.25" top="0.75" bottom="0.75" header="0.3" footer="0.3"/>
  <pageSetup scale="8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2" x14ac:dyDescent="0"/>
  <cols>
    <col min="1" max="1" width="31.33203125" customWidth="1"/>
    <col min="2" max="2" width="51.83203125" customWidth="1"/>
    <col min="3" max="3" width="45" customWidth="1"/>
  </cols>
  <sheetData>
    <row r="1" spans="1:4" s="88" customFormat="1" ht="27" customHeight="1">
      <c r="A1" s="89" t="s">
        <v>61</v>
      </c>
      <c r="B1" s="89" t="s">
        <v>62</v>
      </c>
      <c r="C1" s="89" t="s">
        <v>63</v>
      </c>
      <c r="D1" s="88" t="s">
        <v>64</v>
      </c>
    </row>
    <row r="2" spans="1:4" s="88" customFormat="1" ht="90">
      <c r="A2" s="90" t="s">
        <v>65</v>
      </c>
      <c r="B2" s="90" t="s">
        <v>66</v>
      </c>
      <c r="C2" s="90" t="s">
        <v>67</v>
      </c>
      <c r="D2" s="88" t="s">
        <v>64</v>
      </c>
    </row>
    <row r="3" spans="1:4" s="88" customFormat="1" ht="90">
      <c r="A3" s="90" t="s">
        <v>68</v>
      </c>
      <c r="B3" s="90" t="s">
        <v>69</v>
      </c>
      <c r="C3" s="90" t="s">
        <v>67</v>
      </c>
      <c r="D3" s="88" t="s">
        <v>64</v>
      </c>
    </row>
    <row r="4" spans="1:4" s="88" customFormat="1" ht="54">
      <c r="A4" s="90" t="s">
        <v>70</v>
      </c>
      <c r="B4" s="90" t="s">
        <v>71</v>
      </c>
      <c r="C4" s="90" t="s">
        <v>72</v>
      </c>
      <c r="D4" s="88" t="s">
        <v>64</v>
      </c>
    </row>
    <row r="5" spans="1:4" s="88" customFormat="1" ht="144">
      <c r="A5" s="90" t="s">
        <v>73</v>
      </c>
      <c r="B5" s="90" t="s">
        <v>74</v>
      </c>
      <c r="C5" s="90" t="s">
        <v>75</v>
      </c>
      <c r="D5" s="88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 M&amp;V Data_Project</vt:lpstr>
      <vt:lpstr>2012 M&amp;V Data_ECM</vt:lpstr>
      <vt:lpstr>Surplus-Shortfall Summary</vt:lpstr>
      <vt:lpstr>ECM Tech Categories</vt:lpstr>
      <vt:lpstr>M&amp;V Options</vt:lpstr>
    </vt:vector>
  </TitlesOfParts>
  <Manager/>
  <Company>ORNL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Slattery, Bob S.</cp:lastModifiedBy>
  <cp:lastPrinted>2011-11-08T19:04:00Z</cp:lastPrinted>
  <dcterms:created xsi:type="dcterms:W3CDTF">2010-08-09T17:29:01Z</dcterms:created>
  <dcterms:modified xsi:type="dcterms:W3CDTF">2015-04-10T15:36:16Z</dcterms:modified>
  <cp:category/>
</cp:coreProperties>
</file>