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7635" windowHeight="7230" activeTab="1"/>
  </bookViews>
  <sheets>
    <sheet name="Evaluator Scoring" sheetId="1" r:id="rId1"/>
    <sheet name="Evaluator Summary" sheetId="4" r:id="rId2"/>
    <sheet name="Ranking" sheetId="3" r:id="rId3"/>
  </sheets>
  <calcPr calcId="145621"/>
</workbook>
</file>

<file path=xl/calcChain.xml><?xml version="1.0" encoding="utf-8"?>
<calcChain xmlns="http://schemas.openxmlformats.org/spreadsheetml/2006/main">
  <c r="C23" i="4" l="1"/>
  <c r="Q23" i="4" s="1"/>
  <c r="B23" i="4"/>
  <c r="C21" i="4"/>
  <c r="K21" i="4" s="1"/>
  <c r="B21" i="4"/>
  <c r="C19" i="4"/>
  <c r="M19" i="4" s="1"/>
  <c r="B19" i="4"/>
  <c r="C17" i="4"/>
  <c r="O17" i="4" s="1"/>
  <c r="B17" i="4"/>
  <c r="I15" i="4"/>
  <c r="C15" i="4"/>
  <c r="K15" i="4" s="1"/>
  <c r="B15" i="4"/>
  <c r="C13" i="4"/>
  <c r="I13" i="4" s="1"/>
  <c r="B13" i="4"/>
  <c r="Q11" i="4"/>
  <c r="O11" i="4"/>
  <c r="M11" i="4"/>
  <c r="K11" i="4"/>
  <c r="I11" i="4"/>
  <c r="G11" i="4"/>
  <c r="E11" i="4"/>
  <c r="B11" i="4"/>
  <c r="B9" i="4"/>
  <c r="O13" i="4" l="1"/>
  <c r="E15" i="4"/>
  <c r="O15" i="4"/>
  <c r="I21" i="4"/>
  <c r="E23" i="4"/>
  <c r="Q19" i="4"/>
  <c r="O21" i="4"/>
  <c r="M23" i="4"/>
  <c r="C25" i="4"/>
  <c r="G13" i="4"/>
  <c r="I19" i="4"/>
  <c r="G21" i="4"/>
  <c r="Q13" i="4"/>
  <c r="G15" i="4"/>
  <c r="Q15" i="4"/>
  <c r="Q21" i="4"/>
  <c r="G23" i="4"/>
  <c r="M15" i="4"/>
  <c r="O23" i="4"/>
  <c r="K13" i="4"/>
  <c r="E13" i="4"/>
  <c r="M13" i="4"/>
  <c r="I17" i="4"/>
  <c r="Q17" i="4"/>
  <c r="G19" i="4"/>
  <c r="O19" i="4"/>
  <c r="E21" i="4"/>
  <c r="M21" i="4"/>
  <c r="K23" i="4"/>
  <c r="K17" i="4"/>
  <c r="E17" i="4"/>
  <c r="M17" i="4"/>
  <c r="K19" i="4"/>
  <c r="G17" i="4"/>
  <c r="E19" i="4"/>
  <c r="I23" i="4"/>
  <c r="J18" i="3"/>
  <c r="J17" i="3"/>
  <c r="J16" i="3"/>
  <c r="J15" i="3"/>
  <c r="J14" i="3"/>
  <c r="J13" i="3"/>
  <c r="J12" i="3"/>
  <c r="J11" i="3"/>
  <c r="J10" i="3"/>
  <c r="J9" i="3"/>
  <c r="C26" i="1"/>
  <c r="E23" i="1"/>
  <c r="E21" i="1"/>
  <c r="E19" i="1"/>
  <c r="E17" i="1"/>
  <c r="E15" i="1"/>
  <c r="E13" i="1"/>
  <c r="E11" i="1"/>
  <c r="K17" i="3" l="1"/>
  <c r="O25" i="4"/>
  <c r="G25" i="4"/>
  <c r="Q25" i="4"/>
  <c r="K25" i="4"/>
  <c r="M25" i="4"/>
  <c r="I25" i="4"/>
  <c r="E25" i="4"/>
  <c r="E7" i="1"/>
  <c r="K12" i="3"/>
  <c r="K14" i="3"/>
  <c r="K10" i="3"/>
  <c r="K16" i="3"/>
  <c r="K18" i="3"/>
  <c r="K11" i="3"/>
  <c r="K15" i="3"/>
  <c r="K9" i="3"/>
  <c r="K13" i="3"/>
</calcChain>
</file>

<file path=xl/sharedStrings.xml><?xml version="1.0" encoding="utf-8"?>
<sst xmlns="http://schemas.openxmlformats.org/spreadsheetml/2006/main" count="121" uniqueCount="69">
  <si>
    <t>RFQ TO PRE-QUALIFY ESCOS</t>
  </si>
  <si>
    <t>Date</t>
  </si>
  <si>
    <t>Date:</t>
  </si>
  <si>
    <t>Evaluator Name:</t>
  </si>
  <si>
    <t>Evaluation Type (check box)</t>
  </si>
  <si>
    <t>Proposal</t>
  </si>
  <si>
    <t>Interview</t>
  </si>
  <si>
    <t>x</t>
  </si>
  <si>
    <t>TOTAL SCORE:</t>
  </si>
  <si>
    <t>ESCO Evaluated:</t>
  </si>
  <si>
    <t>Weight</t>
  </si>
  <si>
    <t>Score</t>
  </si>
  <si>
    <t>Weighted Score</t>
  </si>
  <si>
    <t xml:space="preserve">Notes: </t>
  </si>
  <si>
    <t>Scoring and Notes</t>
  </si>
  <si>
    <t>CHECK</t>
  </si>
  <si>
    <t>Adjust weights to total 100%</t>
  </si>
  <si>
    <t>ESCO Name</t>
  </si>
  <si>
    <t>1. Program Participation and Compliance</t>
  </si>
  <si>
    <t>Pass/Fail</t>
  </si>
  <si>
    <t>3. Project History</t>
  </si>
  <si>
    <t>NOTES (3.1 Market Sector Involvement; 3.2 Project List; 3.3 Project Data and References)</t>
  </si>
  <si>
    <t>4. Qualifications</t>
  </si>
  <si>
    <t>NOTES  (4.1 Exemption for ESCOs with NAESCO Accreditation - full credit; 4.2 History and Focus of Company; 4.3 Industry Accreditations; 4.4 General Scope of Services)</t>
  </si>
  <si>
    <t>NOTES  (5.1 Financial Soundness; 5.2 Financial Reports; 5.3 Bonding)</t>
  </si>
  <si>
    <t>6. Technical Approach</t>
  </si>
  <si>
    <t>NOTES  (6.1 Investment Grade Audit; 6.2 M&amp;V; 6.3 Commissioning; 6.4 Operations &amp; Maintenance Plan; 6.5 M&amp;V Savings Report; 6.6 Handling of Savings Shortfalls)</t>
  </si>
  <si>
    <t>7. Management Approach</t>
  </si>
  <si>
    <t>NOTES  (7.1 Project Management and Coordination; 7.2 Personnel and Staffing)</t>
  </si>
  <si>
    <t>8. Cost and Pricing</t>
  </si>
  <si>
    <t>NOTES  (8.1 Project Cost Breakdown; 8.2 Profit Markup; 8.3 Contingency; 8.4 Investment Grade Audit Fee; 8.5 Self-Performed Work Fees; 8.6 Annual Costs and Fees; 8.7 Equipment/Labor Cost Competition; 8.8 Open Book Pricing; 8.9 Best Value)</t>
  </si>
  <si>
    <t>Notes (if an affirmative response is not provided, this proposal will not be reviewed)</t>
  </si>
  <si>
    <t>Your Name</t>
  </si>
  <si>
    <t xml:space="preserve">Minimum qualifying score:  </t>
  </si>
  <si>
    <t>FINAL RANKING - Summary of All Evaluators</t>
  </si>
  <si>
    <t>Evaluation Type (check one)</t>
  </si>
  <si>
    <t>Prepared By</t>
  </si>
  <si>
    <t>Evaluator #1</t>
  </si>
  <si>
    <t>Evaluator #2</t>
  </si>
  <si>
    <t>Evaluator #3</t>
  </si>
  <si>
    <t>Evaluator #4</t>
  </si>
  <si>
    <t>Evaluator #5</t>
  </si>
  <si>
    <t>Evaluator #6</t>
  </si>
  <si>
    <t>Evaluator #7</t>
  </si>
  <si>
    <t>Firm #1</t>
  </si>
  <si>
    <t>Firm #2</t>
  </si>
  <si>
    <t>Firm #3</t>
  </si>
  <si>
    <t>Firm #4</t>
  </si>
  <si>
    <t>Firm #5</t>
  </si>
  <si>
    <t>Firm #6</t>
  </si>
  <si>
    <t>Firm #7</t>
  </si>
  <si>
    <t>Firm #8</t>
  </si>
  <si>
    <t>Firm #9</t>
  </si>
  <si>
    <t>Firm #10</t>
  </si>
  <si>
    <t>Avg</t>
  </si>
  <si>
    <t>Rank</t>
  </si>
  <si>
    <t>Evaluator/Firm Names</t>
  </si>
  <si>
    <t>%</t>
  </si>
  <si>
    <t xml:space="preserve">There are several ways to determine the top qualifying evaluators:  </t>
  </si>
  <si>
    <t xml:space="preserve">Work with your procurement specialist to establish a process.   </t>
  </si>
  <si>
    <t>1) Establish a minimum qualifying score that defines the cut-off point</t>
  </si>
  <si>
    <t>2) Look for a clear break in scores</t>
  </si>
  <si>
    <t>EVALUATOR SUMMARY</t>
  </si>
  <si>
    <t>2. Overview of Approach to Performance Contracting</t>
  </si>
  <si>
    <t>5. Financial Soundness and Stability</t>
  </si>
  <si>
    <t xml:space="preserve"> </t>
  </si>
  <si>
    <t>TOTAL BY EVALUATOR</t>
  </si>
  <si>
    <t>ESCO Evaluated</t>
  </si>
  <si>
    <t>EVALUATOR SUMMARY (for a single ESCO proposer)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</si>
</sst>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mbria"/>
      <family val="1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/>
    <xf numFmtId="0" fontId="3" fillId="0" borderId="10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0" borderId="7" xfId="0" applyFont="1" applyFill="1" applyBorder="1"/>
    <xf numFmtId="0" fontId="2" fillId="2" borderId="5" xfId="0" applyFont="1" applyFill="1" applyBorder="1" applyAlignment="1">
      <alignment vertical="top"/>
    </xf>
    <xf numFmtId="0" fontId="3" fillId="2" borderId="11" xfId="0" applyFont="1" applyFill="1" applyBorder="1"/>
    <xf numFmtId="0" fontId="2" fillId="2" borderId="11" xfId="0" applyFont="1" applyFill="1" applyBorder="1"/>
    <xf numFmtId="0" fontId="2" fillId="2" borderId="7" xfId="0" applyFont="1" applyFill="1" applyBorder="1"/>
    <xf numFmtId="0" fontId="2" fillId="2" borderId="5" xfId="0" applyFont="1" applyFill="1" applyBorder="1" applyAlignment="1">
      <alignment wrapText="1"/>
    </xf>
    <xf numFmtId="9" fontId="3" fillId="0" borderId="7" xfId="2" applyFont="1" applyBorder="1"/>
    <xf numFmtId="9" fontId="3" fillId="2" borderId="7" xfId="2" applyFont="1" applyFill="1" applyBorder="1"/>
    <xf numFmtId="9" fontId="3" fillId="2" borderId="6" xfId="2" applyFont="1" applyFill="1" applyBorder="1"/>
    <xf numFmtId="0" fontId="3" fillId="3" borderId="0" xfId="0" applyFont="1" applyFill="1"/>
    <xf numFmtId="0" fontId="2" fillId="3" borderId="0" xfId="0" applyFont="1" applyFill="1"/>
    <xf numFmtId="9" fontId="3" fillId="3" borderId="0" xfId="2" applyFont="1" applyFill="1" applyAlignment="1">
      <alignment vertical="top"/>
    </xf>
    <xf numFmtId="9" fontId="3" fillId="3" borderId="7" xfId="2" applyFont="1" applyFill="1" applyBorder="1" applyAlignment="1">
      <alignment vertical="top"/>
    </xf>
    <xf numFmtId="0" fontId="5" fillId="2" borderId="7" xfId="0" applyFont="1" applyFill="1" applyBorder="1"/>
    <xf numFmtId="0" fontId="2" fillId="2" borderId="7" xfId="0" applyFont="1" applyFill="1" applyBorder="1" applyAlignment="1">
      <alignment vertical="top" wrapText="1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5" xfId="0" applyFont="1" applyFill="1" applyBorder="1"/>
    <xf numFmtId="0" fontId="12" fillId="0" borderId="0" xfId="0" applyFont="1"/>
    <xf numFmtId="0" fontId="12" fillId="2" borderId="6" xfId="0" applyFont="1" applyFill="1" applyBorder="1"/>
    <xf numFmtId="0" fontId="8" fillId="2" borderId="7" xfId="0" applyFont="1" applyFill="1" applyBorder="1" applyAlignment="1">
      <alignment vertical="top" wrapText="1"/>
    </xf>
    <xf numFmtId="0" fontId="3" fillId="0" borderId="9" xfId="0" applyFont="1" applyFill="1" applyBorder="1"/>
    <xf numFmtId="0" fontId="12" fillId="2" borderId="7" xfId="0" applyFont="1" applyFill="1" applyBorder="1"/>
    <xf numFmtId="9" fontId="12" fillId="2" borderId="7" xfId="2" applyFont="1" applyFill="1" applyBorder="1"/>
    <xf numFmtId="0" fontId="12" fillId="0" borderId="7" xfId="0" applyFont="1" applyFill="1" applyBorder="1" applyAlignment="1">
      <alignment wrapText="1"/>
    </xf>
    <xf numFmtId="0" fontId="8" fillId="0" borderId="7" xfId="0" applyFont="1" applyFill="1" applyBorder="1" applyAlignment="1">
      <alignment vertical="top" wrapText="1"/>
    </xf>
    <xf numFmtId="9" fontId="12" fillId="0" borderId="7" xfId="2" applyFont="1" applyFill="1" applyBorder="1" applyAlignment="1">
      <alignment wrapText="1"/>
    </xf>
    <xf numFmtId="164" fontId="12" fillId="2" borderId="7" xfId="1" applyNumberFormat="1" applyFont="1" applyFill="1" applyBorder="1"/>
    <xf numFmtId="0" fontId="9" fillId="2" borderId="8" xfId="0" applyFont="1" applyFill="1" applyBorder="1" applyAlignment="1">
      <alignment vertical="center"/>
    </xf>
    <xf numFmtId="0" fontId="0" fillId="0" borderId="8" xfId="0" applyBorder="1"/>
    <xf numFmtId="0" fontId="0" fillId="2" borderId="4" xfId="0" applyFill="1" applyBorder="1"/>
    <xf numFmtId="9" fontId="3" fillId="2" borderId="15" xfId="2" applyFont="1" applyFill="1" applyBorder="1"/>
    <xf numFmtId="0" fontId="3" fillId="0" borderId="12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14" xfId="0" applyFont="1" applyBorder="1"/>
    <xf numFmtId="165" fontId="3" fillId="2" borderId="6" xfId="2" applyNumberFormat="1" applyFont="1" applyFill="1" applyBorder="1"/>
    <xf numFmtId="9" fontId="3" fillId="2" borderId="11" xfId="2" applyFont="1" applyFill="1" applyBorder="1" applyAlignment="1">
      <alignment vertical="top"/>
    </xf>
    <xf numFmtId="9" fontId="3" fillId="2" borderId="7" xfId="2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5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13" xfId="0" applyFont="1" applyFill="1" applyBorder="1"/>
    <xf numFmtId="0" fontId="3" fillId="0" borderId="4" xfId="0" applyFont="1" applyFill="1" applyBorder="1"/>
    <xf numFmtId="0" fontId="2" fillId="2" borderId="3" xfId="0" applyFont="1" applyFill="1" applyBorder="1"/>
    <xf numFmtId="0" fontId="2" fillId="2" borderId="13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3" fillId="0" borderId="14" xfId="0" applyFont="1" applyFill="1" applyBorder="1"/>
    <xf numFmtId="0" fontId="3" fillId="0" borderId="10" xfId="0" applyFont="1" applyFill="1" applyBorder="1"/>
    <xf numFmtId="0" fontId="2" fillId="2" borderId="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2" xfId="0" applyFont="1" applyFill="1" applyBorder="1"/>
    <xf numFmtId="0" fontId="2" fillId="2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6" fillId="2" borderId="8" xfId="0" applyFont="1" applyFill="1" applyBorder="1"/>
    <xf numFmtId="0" fontId="6" fillId="2" borderId="9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3" fillId="0" borderId="5" xfId="0" applyFont="1" applyBorder="1"/>
    <xf numFmtId="0" fontId="3" fillId="0" borderId="11" xfId="0" applyFont="1" applyBorder="1"/>
    <xf numFmtId="0" fontId="3" fillId="0" borderId="6" xfId="0" applyFont="1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3" fillId="2" borderId="12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11" xfId="0" applyFont="1" applyFill="1" applyBorder="1"/>
    <xf numFmtId="0" fontId="10" fillId="2" borderId="5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3" fillId="0" borderId="5" xfId="0" applyFont="1" applyBorder="1"/>
    <xf numFmtId="0" fontId="13" fillId="0" borderId="6" xfId="0" applyFont="1" applyBorder="1"/>
    <xf numFmtId="0" fontId="3" fillId="0" borderId="5" xfId="0" applyFont="1" applyFill="1" applyBorder="1"/>
    <xf numFmtId="0" fontId="3" fillId="0" borderId="11" xfId="0" applyFont="1" applyFill="1" applyBorder="1"/>
    <xf numFmtId="0" fontId="3" fillId="0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76200</xdr:rowOff>
    </xdr:from>
    <xdr:to>
      <xdr:col>7</xdr:col>
      <xdr:colOff>514350</xdr:colOff>
      <xdr:row>8</xdr:row>
      <xdr:rowOff>323850</xdr:rowOff>
    </xdr:to>
    <xdr:sp macro="" textlink="">
      <xdr:nvSpPr>
        <xdr:cNvPr id="2" name="TextBox 1"/>
        <xdr:cNvSpPr txBox="1"/>
      </xdr:nvSpPr>
      <xdr:spPr>
        <a:xfrm>
          <a:off x="6305550" y="342900"/>
          <a:ext cx="154305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  </a:t>
          </a:r>
        </a:p>
        <a:p>
          <a:r>
            <a:rPr lang="en-US" sz="1100"/>
            <a:t>Enter</a:t>
          </a:r>
          <a:r>
            <a:rPr lang="en-US" sz="1100" baseline="0"/>
            <a:t> values in the non-shaded cells.  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 shaded cells as needed.)  Make sure adjusted weights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to 100%. 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180975</xdr:rowOff>
    </xdr:from>
    <xdr:to>
      <xdr:col>10</xdr:col>
      <xdr:colOff>400050</xdr:colOff>
      <xdr:row>5</xdr:row>
      <xdr:rowOff>76200</xdr:rowOff>
    </xdr:to>
    <xdr:sp macro="" textlink="">
      <xdr:nvSpPr>
        <xdr:cNvPr id="2" name="TextBox 1"/>
        <xdr:cNvSpPr txBox="1"/>
      </xdr:nvSpPr>
      <xdr:spPr>
        <a:xfrm>
          <a:off x="7067550" y="180975"/>
          <a:ext cx="220027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  </a:t>
          </a:r>
        </a:p>
        <a:p>
          <a:r>
            <a:rPr lang="en-US" sz="1100"/>
            <a:t>Enter scores from each Evaluator's scoring sheet for a single</a:t>
          </a:r>
          <a:r>
            <a:rPr lang="en-US" sz="1100" baseline="0"/>
            <a:t> ESCO evaluated.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7</xdr:row>
      <xdr:rowOff>28575</xdr:rowOff>
    </xdr:from>
    <xdr:to>
      <xdr:col>14</xdr:col>
      <xdr:colOff>295275</xdr:colOff>
      <xdr:row>18</xdr:row>
      <xdr:rowOff>0</xdr:rowOff>
    </xdr:to>
    <xdr:sp macro="" textlink="">
      <xdr:nvSpPr>
        <xdr:cNvPr id="2" name="TextBox 1"/>
        <xdr:cNvSpPr txBox="1"/>
      </xdr:nvSpPr>
      <xdr:spPr>
        <a:xfrm>
          <a:off x="7696200" y="1543050"/>
          <a:ext cx="1743075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  </a:t>
          </a:r>
        </a:p>
        <a:p>
          <a:r>
            <a:rPr lang="en-US" sz="1100"/>
            <a:t>Copy the score from the Evaluator Summary sheet  (bottom</a:t>
          </a:r>
          <a:r>
            <a:rPr lang="en-US" sz="1100" baseline="0"/>
            <a:t> line labeled Total).  Do so for each ESCO evaluated.   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7"/>
  <sheetViews>
    <sheetView zoomScaleNormal="100" workbookViewId="0">
      <selection sqref="A1:XFD1"/>
    </sheetView>
  </sheetViews>
  <sheetFormatPr defaultRowHeight="15.75" x14ac:dyDescent="0.25"/>
  <cols>
    <col min="1" max="1" width="1.7109375" style="1" customWidth="1"/>
    <col min="2" max="2" width="42.85546875" style="1" customWidth="1"/>
    <col min="3" max="5" width="15.7109375" style="1" customWidth="1"/>
    <col min="6" max="7" width="9.140625" style="1"/>
    <col min="24" max="16384" width="9.140625" style="1"/>
  </cols>
  <sheetData>
    <row r="1" spans="2:24" s="24" customFormat="1" ht="21" thickBot="1" x14ac:dyDescent="0.35">
      <c r="B1" s="23" t="s">
        <v>0</v>
      </c>
    </row>
    <row r="2" spans="2:24" x14ac:dyDescent="0.25">
      <c r="B2" s="60" t="s">
        <v>2</v>
      </c>
      <c r="C2" s="61"/>
      <c r="D2" s="58" t="s">
        <v>1</v>
      </c>
      <c r="E2" s="59"/>
    </row>
    <row r="3" spans="2:24" x14ac:dyDescent="0.25">
      <c r="B3" s="70" t="s">
        <v>9</v>
      </c>
      <c r="C3" s="71"/>
      <c r="D3" s="72" t="s">
        <v>17</v>
      </c>
      <c r="E3" s="73"/>
    </row>
    <row r="4" spans="2:24" ht="16.5" thickBot="1" x14ac:dyDescent="0.3">
      <c r="B4" s="62" t="s">
        <v>3</v>
      </c>
      <c r="C4" s="63"/>
      <c r="D4" s="64" t="s">
        <v>32</v>
      </c>
      <c r="E4" s="65"/>
    </row>
    <row r="5" spans="2:24" ht="16.5" thickBot="1" x14ac:dyDescent="0.3">
      <c r="B5" s="66" t="s">
        <v>4</v>
      </c>
      <c r="C5" s="67"/>
      <c r="D5" s="5" t="s">
        <v>5</v>
      </c>
      <c r="E5" s="7" t="s">
        <v>7</v>
      </c>
    </row>
    <row r="6" spans="2:24" ht="16.5" thickBot="1" x14ac:dyDescent="0.3">
      <c r="B6" s="68"/>
      <c r="C6" s="69"/>
      <c r="D6" s="6" t="s">
        <v>6</v>
      </c>
      <c r="E6" s="4"/>
    </row>
    <row r="7" spans="2:24" ht="21" customHeight="1" thickBot="1" x14ac:dyDescent="0.3">
      <c r="B7" s="8" t="s">
        <v>8</v>
      </c>
      <c r="C7" s="9"/>
      <c r="D7" s="10"/>
      <c r="E7" s="19">
        <f>SUM(E11:E25)</f>
        <v>1</v>
      </c>
    </row>
    <row r="8" spans="2:24" ht="16.5" thickBot="1" x14ac:dyDescent="0.3">
      <c r="B8" s="11" t="s">
        <v>14</v>
      </c>
      <c r="C8" s="20" t="s">
        <v>10</v>
      </c>
      <c r="D8" s="20" t="s">
        <v>11</v>
      </c>
      <c r="E8" s="20" t="s">
        <v>12</v>
      </c>
      <c r="X8" s="1" t="s">
        <v>65</v>
      </c>
    </row>
    <row r="9" spans="2:24" ht="32.25" thickBot="1" x14ac:dyDescent="0.3">
      <c r="B9" s="12" t="s">
        <v>18</v>
      </c>
      <c r="C9" s="14" t="s">
        <v>19</v>
      </c>
      <c r="D9" s="13" t="s">
        <v>19</v>
      </c>
      <c r="E9" s="15" t="s">
        <v>19</v>
      </c>
    </row>
    <row r="10" spans="2:24" ht="24" customHeight="1" thickBot="1" x14ac:dyDescent="0.3">
      <c r="B10" s="55" t="s">
        <v>31</v>
      </c>
      <c r="C10" s="56"/>
      <c r="D10" s="56"/>
      <c r="E10" s="57"/>
    </row>
    <row r="11" spans="2:24" ht="32.25" thickBot="1" x14ac:dyDescent="0.3">
      <c r="B11" s="12" t="s">
        <v>63</v>
      </c>
      <c r="C11" s="14">
        <v>0.05</v>
      </c>
      <c r="D11" s="13">
        <v>1</v>
      </c>
      <c r="E11" s="15">
        <f>C11*D11</f>
        <v>0.05</v>
      </c>
    </row>
    <row r="12" spans="2:24" ht="150" customHeight="1" thickBot="1" x14ac:dyDescent="0.3">
      <c r="B12" s="55" t="s">
        <v>13</v>
      </c>
      <c r="C12" s="56"/>
      <c r="D12" s="56"/>
      <c r="E12" s="57"/>
    </row>
    <row r="13" spans="2:24" ht="16.5" thickBot="1" x14ac:dyDescent="0.3">
      <c r="B13" s="11" t="s">
        <v>20</v>
      </c>
      <c r="C13" s="14">
        <v>0.2</v>
      </c>
      <c r="D13" s="13">
        <v>1</v>
      </c>
      <c r="E13" s="15">
        <f>C13*D13</f>
        <v>0.2</v>
      </c>
    </row>
    <row r="14" spans="2:24" ht="150" customHeight="1" thickBot="1" x14ac:dyDescent="0.3">
      <c r="B14" s="55" t="s">
        <v>21</v>
      </c>
      <c r="C14" s="56"/>
      <c r="D14" s="56"/>
      <c r="E14" s="57"/>
    </row>
    <row r="15" spans="2:24" ht="16.5" thickBot="1" x14ac:dyDescent="0.3">
      <c r="B15" s="11" t="s">
        <v>22</v>
      </c>
      <c r="C15" s="14">
        <v>0.2</v>
      </c>
      <c r="D15" s="13">
        <v>1</v>
      </c>
      <c r="E15" s="15">
        <f>C15*D15</f>
        <v>0.2</v>
      </c>
    </row>
    <row r="16" spans="2:24" ht="150" customHeight="1" thickBot="1" x14ac:dyDescent="0.3">
      <c r="B16" s="55" t="s">
        <v>23</v>
      </c>
      <c r="C16" s="56"/>
      <c r="D16" s="56"/>
      <c r="E16" s="57"/>
    </row>
    <row r="17" spans="2:5" ht="16.5" thickBot="1" x14ac:dyDescent="0.3">
      <c r="B17" s="21" t="s">
        <v>64</v>
      </c>
      <c r="C17" s="14">
        <v>0.15</v>
      </c>
      <c r="D17" s="13">
        <v>1</v>
      </c>
      <c r="E17" s="15">
        <f>C17*D17</f>
        <v>0.15</v>
      </c>
    </row>
    <row r="18" spans="2:5" ht="150" customHeight="1" thickBot="1" x14ac:dyDescent="0.3">
      <c r="B18" s="55" t="s">
        <v>24</v>
      </c>
      <c r="C18" s="56"/>
      <c r="D18" s="56"/>
      <c r="E18" s="57"/>
    </row>
    <row r="19" spans="2:5" ht="16.5" thickBot="1" x14ac:dyDescent="0.3">
      <c r="B19" s="11" t="s">
        <v>25</v>
      </c>
      <c r="C19" s="14">
        <v>0.1</v>
      </c>
      <c r="D19" s="13">
        <v>1</v>
      </c>
      <c r="E19" s="15">
        <f>C19*D19</f>
        <v>0.1</v>
      </c>
    </row>
    <row r="20" spans="2:5" ht="150" customHeight="1" thickBot="1" x14ac:dyDescent="0.3">
      <c r="B20" s="55" t="s">
        <v>26</v>
      </c>
      <c r="C20" s="56"/>
      <c r="D20" s="56"/>
      <c r="E20" s="57"/>
    </row>
    <row r="21" spans="2:5" ht="16.5" thickBot="1" x14ac:dyDescent="0.3">
      <c r="B21" s="11" t="s">
        <v>27</v>
      </c>
      <c r="C21" s="14">
        <v>0.1</v>
      </c>
      <c r="D21" s="13">
        <v>1</v>
      </c>
      <c r="E21" s="15">
        <f>C21*D21</f>
        <v>0.1</v>
      </c>
    </row>
    <row r="22" spans="2:5" ht="150" customHeight="1" thickBot="1" x14ac:dyDescent="0.3">
      <c r="B22" s="55" t="s">
        <v>28</v>
      </c>
      <c r="C22" s="56"/>
      <c r="D22" s="56"/>
      <c r="E22" s="57"/>
    </row>
    <row r="23" spans="2:5" ht="16.5" thickBot="1" x14ac:dyDescent="0.3">
      <c r="B23" s="11" t="s">
        <v>29</v>
      </c>
      <c r="C23" s="14">
        <v>0.2</v>
      </c>
      <c r="D23" s="13">
        <v>1</v>
      </c>
      <c r="E23" s="15">
        <f>C23*D23</f>
        <v>0.2</v>
      </c>
    </row>
    <row r="24" spans="2:5" ht="150" customHeight="1" thickBot="1" x14ac:dyDescent="0.3">
      <c r="B24" s="55" t="s">
        <v>30</v>
      </c>
      <c r="C24" s="56"/>
      <c r="D24" s="56"/>
      <c r="E24" s="57"/>
    </row>
    <row r="26" spans="2:5" x14ac:dyDescent="0.25">
      <c r="B26" s="17" t="s">
        <v>15</v>
      </c>
      <c r="C26" s="18">
        <f>SUM(C11:C25)</f>
        <v>1</v>
      </c>
      <c r="D26" s="16"/>
      <c r="E26" s="2"/>
    </row>
    <row r="27" spans="2:5" x14ac:dyDescent="0.25">
      <c r="B27" s="16"/>
      <c r="C27" s="16" t="s">
        <v>16</v>
      </c>
      <c r="D27" s="16"/>
      <c r="E27" s="2"/>
    </row>
  </sheetData>
  <mergeCells count="15">
    <mergeCell ref="B10:E10"/>
    <mergeCell ref="D2:E2"/>
    <mergeCell ref="B20:E20"/>
    <mergeCell ref="B22:E22"/>
    <mergeCell ref="B24:E24"/>
    <mergeCell ref="B12:E12"/>
    <mergeCell ref="B14:E14"/>
    <mergeCell ref="B16:E16"/>
    <mergeCell ref="B18:E18"/>
    <mergeCell ref="B2:C2"/>
    <mergeCell ref="B4:C4"/>
    <mergeCell ref="D4:E4"/>
    <mergeCell ref="B5:C6"/>
    <mergeCell ref="B3:C3"/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tabSelected="1" workbookViewId="0">
      <selection activeCell="E12" sqref="E12"/>
    </sheetView>
  </sheetViews>
  <sheetFormatPr defaultRowHeight="15.75" x14ac:dyDescent="0.25"/>
  <cols>
    <col min="2" max="2" width="46.140625" style="1" customWidth="1"/>
    <col min="3" max="17" width="9.7109375" style="1" customWidth="1"/>
  </cols>
  <sheetData>
    <row r="1" spans="2:17" s="24" customFormat="1" ht="20.25" x14ac:dyDescent="0.3">
      <c r="B1" s="23" t="s">
        <v>0</v>
      </c>
    </row>
    <row r="2" spans="2:17" x14ac:dyDescent="0.25">
      <c r="F2" s="52"/>
    </row>
    <row r="3" spans="2:17" ht="21" thickBot="1" x14ac:dyDescent="0.35">
      <c r="B3" s="23" t="s">
        <v>68</v>
      </c>
    </row>
    <row r="4" spans="2:17" ht="16.5" thickBot="1" x14ac:dyDescent="0.3">
      <c r="B4" s="11" t="s">
        <v>1</v>
      </c>
      <c r="C4" s="80" t="s">
        <v>1</v>
      </c>
      <c r="D4" s="81"/>
      <c r="E4" s="81"/>
      <c r="F4" s="82"/>
    </row>
    <row r="5" spans="2:17" s="3" customFormat="1" ht="16.5" thickBot="1" x14ac:dyDescent="0.3">
      <c r="B5" s="11" t="s">
        <v>67</v>
      </c>
      <c r="C5" s="80" t="s">
        <v>17</v>
      </c>
      <c r="D5" s="81"/>
      <c r="E5" s="81"/>
      <c r="F5" s="82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ht="16.5" thickBot="1" x14ac:dyDescent="0.3">
      <c r="B6" s="11" t="s">
        <v>36</v>
      </c>
      <c r="C6" s="80" t="s">
        <v>32</v>
      </c>
      <c r="D6" s="81"/>
      <c r="E6" s="81"/>
      <c r="F6" s="82"/>
    </row>
    <row r="7" spans="2:17" ht="16.5" thickBot="1" x14ac:dyDescent="0.3">
      <c r="B7" s="76" t="s">
        <v>62</v>
      </c>
      <c r="C7" s="78" t="s">
        <v>10</v>
      </c>
      <c r="D7" s="74" t="s">
        <v>37</v>
      </c>
      <c r="E7" s="75"/>
      <c r="F7" s="74" t="s">
        <v>38</v>
      </c>
      <c r="G7" s="75"/>
      <c r="H7" s="74" t="s">
        <v>39</v>
      </c>
      <c r="I7" s="75"/>
      <c r="J7" s="74" t="s">
        <v>40</v>
      </c>
      <c r="K7" s="75"/>
      <c r="L7" s="74" t="s">
        <v>41</v>
      </c>
      <c r="M7" s="75"/>
      <c r="N7" s="74" t="s">
        <v>42</v>
      </c>
      <c r="O7" s="75"/>
      <c r="P7" s="74" t="s">
        <v>43</v>
      </c>
      <c r="Q7" s="75"/>
    </row>
    <row r="8" spans="2:17" s="54" customFormat="1" ht="27.75" customHeight="1" thickBot="1" x14ac:dyDescent="0.3">
      <c r="B8" s="77"/>
      <c r="C8" s="79"/>
      <c r="D8" s="53" t="s">
        <v>11</v>
      </c>
      <c r="E8" s="53" t="s">
        <v>12</v>
      </c>
      <c r="F8" s="53" t="s">
        <v>11</v>
      </c>
      <c r="G8" s="53" t="s">
        <v>12</v>
      </c>
      <c r="H8" s="53" t="s">
        <v>11</v>
      </c>
      <c r="I8" s="53" t="s">
        <v>12</v>
      </c>
      <c r="J8" s="53" t="s">
        <v>11</v>
      </c>
      <c r="K8" s="53" t="s">
        <v>12</v>
      </c>
      <c r="L8" s="53" t="s">
        <v>11</v>
      </c>
      <c r="M8" s="53" t="s">
        <v>12</v>
      </c>
      <c r="N8" s="53" t="s">
        <v>11</v>
      </c>
      <c r="O8" s="53" t="s">
        <v>12</v>
      </c>
      <c r="P8" s="53" t="s">
        <v>11</v>
      </c>
      <c r="Q8" s="53" t="s">
        <v>12</v>
      </c>
    </row>
    <row r="9" spans="2:17" ht="32.25" thickBot="1" x14ac:dyDescent="0.3">
      <c r="B9" s="12" t="str">
        <f>'Evaluator Scoring'!B9</f>
        <v>1. Program Participation and Compliance</v>
      </c>
      <c r="C9" s="14" t="s">
        <v>19</v>
      </c>
      <c r="D9" s="13" t="s">
        <v>19</v>
      </c>
      <c r="E9" s="42" t="s">
        <v>19</v>
      </c>
      <c r="F9" s="13" t="s">
        <v>19</v>
      </c>
      <c r="G9" s="42" t="s">
        <v>19</v>
      </c>
      <c r="H9" s="13" t="s">
        <v>19</v>
      </c>
      <c r="I9" s="42" t="s">
        <v>19</v>
      </c>
      <c r="J9" s="13" t="s">
        <v>19</v>
      </c>
      <c r="K9" s="42" t="s">
        <v>19</v>
      </c>
      <c r="L9" s="13" t="s">
        <v>19</v>
      </c>
      <c r="M9" s="42" t="s">
        <v>19</v>
      </c>
      <c r="N9" s="13" t="s">
        <v>19</v>
      </c>
      <c r="O9" s="42" t="s">
        <v>19</v>
      </c>
      <c r="P9" s="13" t="s">
        <v>19</v>
      </c>
      <c r="Q9" s="14" t="s">
        <v>19</v>
      </c>
    </row>
    <row r="10" spans="2:17" ht="16.5" thickBot="1" x14ac:dyDescent="0.3"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</row>
    <row r="11" spans="2:17" ht="32.25" thickBot="1" x14ac:dyDescent="0.3">
      <c r="B11" s="12" t="str">
        <f>'Evaluator Scoring'!B11</f>
        <v>2. Overview of Approach to Performance Contracting</v>
      </c>
      <c r="C11" s="14">
        <v>0.05</v>
      </c>
      <c r="D11" s="13">
        <v>0.1</v>
      </c>
      <c r="E11" s="49">
        <f>$C11*D11</f>
        <v>5.000000000000001E-3</v>
      </c>
      <c r="F11" s="13">
        <v>0.1</v>
      </c>
      <c r="G11" s="49">
        <f>$C11*F11</f>
        <v>5.000000000000001E-3</v>
      </c>
      <c r="H11" s="13">
        <v>0.1</v>
      </c>
      <c r="I11" s="49">
        <f>$C11*H11</f>
        <v>5.000000000000001E-3</v>
      </c>
      <c r="J11" s="13">
        <v>0.1</v>
      </c>
      <c r="K11" s="49">
        <f>$C11*J11</f>
        <v>5.000000000000001E-3</v>
      </c>
      <c r="L11" s="13">
        <v>0.1</v>
      </c>
      <c r="M11" s="49">
        <f>$C11*L11</f>
        <v>5.000000000000001E-3</v>
      </c>
      <c r="N11" s="13">
        <v>0.1</v>
      </c>
      <c r="O11" s="49">
        <f>$C11*N11</f>
        <v>5.000000000000001E-3</v>
      </c>
      <c r="P11" s="13">
        <v>0.1</v>
      </c>
      <c r="Q11" s="49">
        <f>$C11*P11</f>
        <v>5.000000000000001E-3</v>
      </c>
    </row>
    <row r="12" spans="2:17" ht="16.5" thickBot="1" x14ac:dyDescent="0.3"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7"/>
    </row>
    <row r="13" spans="2:17" ht="16.5" thickBot="1" x14ac:dyDescent="0.3">
      <c r="B13" s="12" t="str">
        <f>'Evaluator Scoring'!B13</f>
        <v>3. Project History</v>
      </c>
      <c r="C13" s="14">
        <f>'Evaluator Scoring'!C13</f>
        <v>0.2</v>
      </c>
      <c r="D13" s="13">
        <v>0.1</v>
      </c>
      <c r="E13" s="49">
        <f>$C13*D13</f>
        <v>2.0000000000000004E-2</v>
      </c>
      <c r="F13" s="13">
        <v>0.1</v>
      </c>
      <c r="G13" s="49">
        <f>$C13*F13</f>
        <v>2.0000000000000004E-2</v>
      </c>
      <c r="H13" s="13">
        <v>0.1</v>
      </c>
      <c r="I13" s="49">
        <f>$C13*H13</f>
        <v>2.0000000000000004E-2</v>
      </c>
      <c r="J13" s="13">
        <v>0.1</v>
      </c>
      <c r="K13" s="49">
        <f>$C13*J13</f>
        <v>2.0000000000000004E-2</v>
      </c>
      <c r="L13" s="13">
        <v>0.1</v>
      </c>
      <c r="M13" s="49">
        <f>$C13*L13</f>
        <v>2.0000000000000004E-2</v>
      </c>
      <c r="N13" s="13">
        <v>0.1</v>
      </c>
      <c r="O13" s="49">
        <f>$C13*N13</f>
        <v>2.0000000000000004E-2</v>
      </c>
      <c r="P13" s="13">
        <v>0.1</v>
      </c>
      <c r="Q13" s="49">
        <f>$C13*P13</f>
        <v>2.0000000000000004E-2</v>
      </c>
    </row>
    <row r="14" spans="2:17" ht="16.5" thickBot="1" x14ac:dyDescent="0.3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</row>
    <row r="15" spans="2:17" ht="16.5" thickBot="1" x14ac:dyDescent="0.3">
      <c r="B15" s="12" t="str">
        <f>'Evaluator Scoring'!B15</f>
        <v>4. Qualifications</v>
      </c>
      <c r="C15" s="14">
        <f>'Evaluator Scoring'!C15</f>
        <v>0.2</v>
      </c>
      <c r="D15" s="13">
        <v>0.1</v>
      </c>
      <c r="E15" s="49">
        <f>$C15*D15</f>
        <v>2.0000000000000004E-2</v>
      </c>
      <c r="F15" s="13">
        <v>0.1</v>
      </c>
      <c r="G15" s="49">
        <f>$C15*F15</f>
        <v>2.0000000000000004E-2</v>
      </c>
      <c r="H15" s="13">
        <v>0.1</v>
      </c>
      <c r="I15" s="49">
        <f>$C15*H15</f>
        <v>2.0000000000000004E-2</v>
      </c>
      <c r="J15" s="13">
        <v>0.1</v>
      </c>
      <c r="K15" s="49">
        <f>$C15*J15</f>
        <v>2.0000000000000004E-2</v>
      </c>
      <c r="L15" s="13">
        <v>0.1</v>
      </c>
      <c r="M15" s="49">
        <f>$C15*L15</f>
        <v>2.0000000000000004E-2</v>
      </c>
      <c r="N15" s="13">
        <v>0.1</v>
      </c>
      <c r="O15" s="49">
        <f>$C15*N15</f>
        <v>2.0000000000000004E-2</v>
      </c>
      <c r="P15" s="13">
        <v>0.1</v>
      </c>
      <c r="Q15" s="49">
        <f>$C15*P15</f>
        <v>2.0000000000000004E-2</v>
      </c>
    </row>
    <row r="16" spans="2:17" ht="16.5" thickBot="1" x14ac:dyDescent="0.3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</row>
    <row r="17" spans="2:17" ht="16.5" thickBot="1" x14ac:dyDescent="0.3">
      <c r="B17" s="12" t="str">
        <f>'Evaluator Scoring'!B17</f>
        <v>5. Financial Soundness and Stability</v>
      </c>
      <c r="C17" s="14">
        <f>'Evaluator Scoring'!C17</f>
        <v>0.15</v>
      </c>
      <c r="D17" s="13">
        <v>0.1</v>
      </c>
      <c r="E17" s="49">
        <f>$C17*D17</f>
        <v>1.4999999999999999E-2</v>
      </c>
      <c r="F17" s="13">
        <v>0.1</v>
      </c>
      <c r="G17" s="49">
        <f>$C17*F17</f>
        <v>1.4999999999999999E-2</v>
      </c>
      <c r="H17" s="13">
        <v>0.2</v>
      </c>
      <c r="I17" s="49">
        <f>$C17*H17</f>
        <v>0.03</v>
      </c>
      <c r="J17" s="13">
        <v>0.1</v>
      </c>
      <c r="K17" s="49">
        <f>$C17*J17</f>
        <v>1.4999999999999999E-2</v>
      </c>
      <c r="L17" s="13">
        <v>0.1</v>
      </c>
      <c r="M17" s="49">
        <f>$C17*L17</f>
        <v>1.4999999999999999E-2</v>
      </c>
      <c r="N17" s="13">
        <v>0.1</v>
      </c>
      <c r="O17" s="49">
        <f>$C17*N17</f>
        <v>1.4999999999999999E-2</v>
      </c>
      <c r="P17" s="13">
        <v>0.1</v>
      </c>
      <c r="Q17" s="49">
        <f>$C17*P17</f>
        <v>1.4999999999999999E-2</v>
      </c>
    </row>
    <row r="18" spans="2:17" ht="16.5" thickBot="1" x14ac:dyDescent="0.3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</row>
    <row r="19" spans="2:17" ht="16.5" thickBot="1" x14ac:dyDescent="0.3">
      <c r="B19" s="12" t="str">
        <f>'Evaluator Scoring'!B19</f>
        <v>6. Technical Approach</v>
      </c>
      <c r="C19" s="14">
        <f>'Evaluator Scoring'!C19</f>
        <v>0.1</v>
      </c>
      <c r="D19" s="13">
        <v>0.1</v>
      </c>
      <c r="E19" s="49">
        <f>$C19*D19</f>
        <v>1.0000000000000002E-2</v>
      </c>
      <c r="F19" s="13">
        <v>0.1</v>
      </c>
      <c r="G19" s="49">
        <f>$C19*F19</f>
        <v>1.0000000000000002E-2</v>
      </c>
      <c r="H19" s="13">
        <v>0.1</v>
      </c>
      <c r="I19" s="49">
        <f>$C19*H19</f>
        <v>1.0000000000000002E-2</v>
      </c>
      <c r="J19" s="13">
        <v>0.1</v>
      </c>
      <c r="K19" s="49">
        <f>$C19*J19</f>
        <v>1.0000000000000002E-2</v>
      </c>
      <c r="L19" s="13">
        <v>0.1</v>
      </c>
      <c r="M19" s="49">
        <f>$C19*L19</f>
        <v>1.0000000000000002E-2</v>
      </c>
      <c r="N19" s="13">
        <v>0.1</v>
      </c>
      <c r="O19" s="49">
        <f>$C19*N19</f>
        <v>1.0000000000000002E-2</v>
      </c>
      <c r="P19" s="13">
        <v>0.1</v>
      </c>
      <c r="Q19" s="49">
        <f>$C19*P19</f>
        <v>1.0000000000000002E-2</v>
      </c>
    </row>
    <row r="20" spans="2:17" ht="16.5" thickBot="1" x14ac:dyDescent="0.3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7"/>
    </row>
    <row r="21" spans="2:17" ht="16.5" thickBot="1" x14ac:dyDescent="0.3">
      <c r="B21" s="12" t="str">
        <f>'Evaluator Scoring'!B21</f>
        <v>7. Management Approach</v>
      </c>
      <c r="C21" s="14">
        <f>'Evaluator Scoring'!C21</f>
        <v>0.1</v>
      </c>
      <c r="D21" s="13">
        <v>0.1</v>
      </c>
      <c r="E21" s="49">
        <f>$C21*D21</f>
        <v>1.0000000000000002E-2</v>
      </c>
      <c r="F21" s="13">
        <v>0.1</v>
      </c>
      <c r="G21" s="49">
        <f>$C21*F21</f>
        <v>1.0000000000000002E-2</v>
      </c>
      <c r="H21" s="13">
        <v>0.1</v>
      </c>
      <c r="I21" s="49">
        <f>$C21*H21</f>
        <v>1.0000000000000002E-2</v>
      </c>
      <c r="J21" s="13">
        <v>0.1</v>
      </c>
      <c r="K21" s="49">
        <f>$C21*J21</f>
        <v>1.0000000000000002E-2</v>
      </c>
      <c r="L21" s="13">
        <v>0.1</v>
      </c>
      <c r="M21" s="49">
        <f>$C21*L21</f>
        <v>1.0000000000000002E-2</v>
      </c>
      <c r="N21" s="13">
        <v>0.1</v>
      </c>
      <c r="O21" s="49">
        <f>$C21*N21</f>
        <v>1.0000000000000002E-2</v>
      </c>
      <c r="P21" s="13">
        <v>0.1</v>
      </c>
      <c r="Q21" s="49">
        <f>$C21*P21</f>
        <v>1.0000000000000002E-2</v>
      </c>
    </row>
    <row r="22" spans="2:17" ht="16.5" thickBot="1" x14ac:dyDescent="0.3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</row>
    <row r="23" spans="2:17" ht="16.5" thickBot="1" x14ac:dyDescent="0.3">
      <c r="B23" s="12" t="str">
        <f>'Evaluator Scoring'!B23</f>
        <v>8. Cost and Pricing</v>
      </c>
      <c r="C23" s="14">
        <f>'Evaluator Scoring'!C23</f>
        <v>0.2</v>
      </c>
      <c r="D23" s="13">
        <v>0.1</v>
      </c>
      <c r="E23" s="49">
        <f>$C23*D23</f>
        <v>2.0000000000000004E-2</v>
      </c>
      <c r="F23" s="13">
        <v>0.1</v>
      </c>
      <c r="G23" s="49">
        <f>$C23*F23</f>
        <v>2.0000000000000004E-2</v>
      </c>
      <c r="H23" s="13">
        <v>0.1</v>
      </c>
      <c r="I23" s="49">
        <f>$C23*H23</f>
        <v>2.0000000000000004E-2</v>
      </c>
      <c r="J23" s="13">
        <v>0.1</v>
      </c>
      <c r="K23" s="49">
        <f>$C23*J23</f>
        <v>2.0000000000000004E-2</v>
      </c>
      <c r="L23" s="13">
        <v>0.1</v>
      </c>
      <c r="M23" s="49">
        <f>$C23*L23</f>
        <v>2.0000000000000004E-2</v>
      </c>
      <c r="N23" s="13">
        <v>0.1</v>
      </c>
      <c r="O23" s="49">
        <f>$C23*N23</f>
        <v>2.0000000000000004E-2</v>
      </c>
      <c r="P23" s="13">
        <v>0.1</v>
      </c>
      <c r="Q23" s="49">
        <f>$C23*P23</f>
        <v>2.0000000000000004E-2</v>
      </c>
    </row>
    <row r="24" spans="2:17" ht="16.5" thickBot="1" x14ac:dyDescent="0.3">
      <c r="B24" s="43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4"/>
    </row>
    <row r="25" spans="2:17" ht="16.5" thickBot="1" x14ac:dyDescent="0.3">
      <c r="B25" s="28" t="s">
        <v>66</v>
      </c>
      <c r="C25" s="51">
        <f>SUM(C9:C24)</f>
        <v>1</v>
      </c>
      <c r="D25" s="50"/>
      <c r="E25" s="51">
        <f>SUM(E9:E24)</f>
        <v>0.10000000000000002</v>
      </c>
      <c r="F25" s="50"/>
      <c r="G25" s="51">
        <f>SUM(G9:G24)</f>
        <v>0.10000000000000002</v>
      </c>
      <c r="H25" s="50"/>
      <c r="I25" s="51">
        <f>SUM(I9:I24)</f>
        <v>0.11500000000000003</v>
      </c>
      <c r="J25" s="50"/>
      <c r="K25" s="51">
        <f>SUM(K9:K24)</f>
        <v>0.10000000000000002</v>
      </c>
      <c r="L25" s="50"/>
      <c r="M25" s="51">
        <f>SUM(M9:M24)</f>
        <v>0.10000000000000002</v>
      </c>
      <c r="N25" s="50"/>
      <c r="O25" s="51">
        <f>SUM(O9:O24)</f>
        <v>0.10000000000000002</v>
      </c>
      <c r="P25" s="50"/>
      <c r="Q25" s="51">
        <f>SUM(Q9:Q24)</f>
        <v>0.10000000000000002</v>
      </c>
    </row>
  </sheetData>
  <mergeCells count="12">
    <mergeCell ref="B7:B8"/>
    <mergeCell ref="C7:C8"/>
    <mergeCell ref="C4:F4"/>
    <mergeCell ref="C5:F5"/>
    <mergeCell ref="C6:F6"/>
    <mergeCell ref="L7:M7"/>
    <mergeCell ref="N7:O7"/>
    <mergeCell ref="P7:Q7"/>
    <mergeCell ref="D7:E7"/>
    <mergeCell ref="F7:G7"/>
    <mergeCell ref="H7:I7"/>
    <mergeCell ref="J7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B8" sqref="B8"/>
    </sheetView>
  </sheetViews>
  <sheetFormatPr defaultRowHeight="15" x14ac:dyDescent="0.25"/>
  <cols>
    <col min="1" max="1" width="3.140625" style="3" customWidth="1"/>
    <col min="2" max="2" width="24.28515625" customWidth="1"/>
  </cols>
  <sheetData>
    <row r="1" spans="2:11" ht="18" x14ac:dyDescent="0.25">
      <c r="B1" s="22" t="s">
        <v>0</v>
      </c>
    </row>
    <row r="2" spans="2:11" ht="18.75" thickBot="1" x14ac:dyDescent="0.3">
      <c r="B2" s="25" t="s">
        <v>34</v>
      </c>
    </row>
    <row r="3" spans="2:11" ht="16.5" thickBot="1" x14ac:dyDescent="0.3">
      <c r="B3" s="100" t="s">
        <v>1</v>
      </c>
      <c r="C3" s="101"/>
      <c r="D3" s="102"/>
      <c r="E3" s="103" t="s">
        <v>1</v>
      </c>
      <c r="F3" s="104"/>
    </row>
    <row r="4" spans="2:11" s="1" customFormat="1" ht="16.5" thickBot="1" x14ac:dyDescent="0.3">
      <c r="B4" s="98" t="s">
        <v>36</v>
      </c>
      <c r="C4" s="99"/>
      <c r="D4" s="105" t="s">
        <v>32</v>
      </c>
      <c r="E4" s="106"/>
      <c r="F4" s="107"/>
    </row>
    <row r="5" spans="2:11" s="1" customFormat="1" ht="16.5" thickBot="1" x14ac:dyDescent="0.3">
      <c r="B5" s="92" t="s">
        <v>35</v>
      </c>
      <c r="C5" s="93"/>
      <c r="D5" s="108" t="s">
        <v>5</v>
      </c>
      <c r="E5" s="109"/>
      <c r="F5" s="32" t="s">
        <v>7</v>
      </c>
    </row>
    <row r="6" spans="2:11" s="1" customFormat="1" ht="16.5" thickBot="1" x14ac:dyDescent="0.3">
      <c r="B6" s="94"/>
      <c r="C6" s="95"/>
      <c r="D6" s="96" t="s">
        <v>6</v>
      </c>
      <c r="E6" s="97"/>
      <c r="F6" s="7"/>
    </row>
    <row r="7" spans="2:11" s="3" customFormat="1" ht="16.5" thickBot="1" x14ac:dyDescent="0.3">
      <c r="B7" s="26"/>
    </row>
    <row r="8" spans="2:11" s="29" customFormat="1" ht="26.25" thickBot="1" x14ac:dyDescent="0.25">
      <c r="B8" s="31" t="s">
        <v>56</v>
      </c>
      <c r="C8" s="35" t="s">
        <v>37</v>
      </c>
      <c r="D8" s="35" t="s">
        <v>38</v>
      </c>
      <c r="E8" s="35" t="s">
        <v>39</v>
      </c>
      <c r="F8" s="35" t="s">
        <v>40</v>
      </c>
      <c r="G8" s="35" t="s">
        <v>41</v>
      </c>
      <c r="H8" s="35" t="s">
        <v>42</v>
      </c>
      <c r="I8" s="35" t="s">
        <v>43</v>
      </c>
      <c r="J8" s="33" t="s">
        <v>54</v>
      </c>
      <c r="K8" s="30" t="s">
        <v>55</v>
      </c>
    </row>
    <row r="9" spans="2:11" s="29" customFormat="1" ht="13.5" thickBot="1" x14ac:dyDescent="0.25">
      <c r="B9" s="36" t="s">
        <v>44</v>
      </c>
      <c r="C9" s="37">
        <v>0.9</v>
      </c>
      <c r="D9" s="37">
        <v>0.87</v>
      </c>
      <c r="E9" s="37">
        <v>0.85</v>
      </c>
      <c r="F9" s="37">
        <v>0.92</v>
      </c>
      <c r="G9" s="37">
        <v>0.91</v>
      </c>
      <c r="H9" s="37">
        <v>0.96</v>
      </c>
      <c r="I9" s="37">
        <v>0.84</v>
      </c>
      <c r="J9" s="34">
        <f>AVERAGE(C9:I9)</f>
        <v>0.8928571428571429</v>
      </c>
      <c r="K9" s="38">
        <f>_xlfn.RANK.AVG(J9,$J$9:$J$18)</f>
        <v>3</v>
      </c>
    </row>
    <row r="10" spans="2:11" s="29" customFormat="1" ht="13.5" thickBot="1" x14ac:dyDescent="0.25">
      <c r="B10" s="36" t="s">
        <v>45</v>
      </c>
      <c r="C10" s="37">
        <v>0.8</v>
      </c>
      <c r="D10" s="37"/>
      <c r="E10" s="37"/>
      <c r="F10" s="37"/>
      <c r="G10" s="37"/>
      <c r="H10" s="37"/>
      <c r="I10" s="37"/>
      <c r="J10" s="34">
        <f t="shared" ref="J10:J18" si="0">AVERAGE(C10:I10)</f>
        <v>0.8</v>
      </c>
      <c r="K10" s="38">
        <f t="shared" ref="K10:K18" si="1">_xlfn.RANK.AVG(J10,$J$9:$J$18)</f>
        <v>7</v>
      </c>
    </row>
    <row r="11" spans="2:11" s="29" customFormat="1" ht="13.5" thickBot="1" x14ac:dyDescent="0.25">
      <c r="B11" s="36" t="s">
        <v>46</v>
      </c>
      <c r="C11" s="37">
        <v>0.7</v>
      </c>
      <c r="D11" s="37"/>
      <c r="E11" s="37"/>
      <c r="F11" s="37"/>
      <c r="G11" s="37"/>
      <c r="H11" s="37"/>
      <c r="I11" s="37"/>
      <c r="J11" s="34">
        <f t="shared" si="0"/>
        <v>0.7</v>
      </c>
      <c r="K11" s="38">
        <f t="shared" si="1"/>
        <v>8</v>
      </c>
    </row>
    <row r="12" spans="2:11" s="29" customFormat="1" ht="13.5" thickBot="1" x14ac:dyDescent="0.25">
      <c r="B12" s="36" t="s">
        <v>47</v>
      </c>
      <c r="C12" s="37">
        <v>0.6</v>
      </c>
      <c r="D12" s="37"/>
      <c r="E12" s="37"/>
      <c r="F12" s="37"/>
      <c r="G12" s="37"/>
      <c r="H12" s="37"/>
      <c r="I12" s="37"/>
      <c r="J12" s="34">
        <f t="shared" si="0"/>
        <v>0.6</v>
      </c>
      <c r="K12" s="38">
        <f t="shared" si="1"/>
        <v>10</v>
      </c>
    </row>
    <row r="13" spans="2:11" s="29" customFormat="1" ht="13.5" thickBot="1" x14ac:dyDescent="0.25">
      <c r="B13" s="36" t="s">
        <v>48</v>
      </c>
      <c r="C13" s="37">
        <v>0.85</v>
      </c>
      <c r="D13" s="37"/>
      <c r="E13" s="37"/>
      <c r="F13" s="37"/>
      <c r="G13" s="37"/>
      <c r="H13" s="37"/>
      <c r="I13" s="37"/>
      <c r="J13" s="34">
        <f t="shared" si="0"/>
        <v>0.85</v>
      </c>
      <c r="K13" s="38">
        <f t="shared" si="1"/>
        <v>6</v>
      </c>
    </row>
    <row r="14" spans="2:11" s="29" customFormat="1" ht="13.5" thickBot="1" x14ac:dyDescent="0.25">
      <c r="B14" s="36" t="s">
        <v>49</v>
      </c>
      <c r="C14" s="37">
        <v>0.87</v>
      </c>
      <c r="D14" s="37"/>
      <c r="E14" s="37"/>
      <c r="F14" s="37"/>
      <c r="G14" s="37"/>
      <c r="H14" s="37"/>
      <c r="I14" s="37"/>
      <c r="J14" s="34">
        <f t="shared" si="0"/>
        <v>0.87</v>
      </c>
      <c r="K14" s="38">
        <f t="shared" si="1"/>
        <v>4.5</v>
      </c>
    </row>
    <row r="15" spans="2:11" s="29" customFormat="1" ht="13.5" thickBot="1" x14ac:dyDescent="0.25">
      <c r="B15" s="36" t="s">
        <v>50</v>
      </c>
      <c r="C15" s="37">
        <v>0.95</v>
      </c>
      <c r="D15" s="37"/>
      <c r="E15" s="37"/>
      <c r="F15" s="37"/>
      <c r="G15" s="37"/>
      <c r="H15" s="37"/>
      <c r="I15" s="37"/>
      <c r="J15" s="34">
        <f t="shared" si="0"/>
        <v>0.95</v>
      </c>
      <c r="K15" s="38">
        <f t="shared" si="1"/>
        <v>1</v>
      </c>
    </row>
    <row r="16" spans="2:11" s="29" customFormat="1" ht="13.5" thickBot="1" x14ac:dyDescent="0.25">
      <c r="B16" s="36" t="s">
        <v>51</v>
      </c>
      <c r="C16" s="37">
        <v>0.65</v>
      </c>
      <c r="D16" s="37"/>
      <c r="E16" s="37"/>
      <c r="F16" s="37"/>
      <c r="G16" s="37"/>
      <c r="H16" s="37"/>
      <c r="I16" s="37"/>
      <c r="J16" s="34">
        <f t="shared" si="0"/>
        <v>0.65</v>
      </c>
      <c r="K16" s="38">
        <f t="shared" si="1"/>
        <v>9</v>
      </c>
    </row>
    <row r="17" spans="2:11" s="29" customFormat="1" ht="13.5" thickBot="1" x14ac:dyDescent="0.25">
      <c r="B17" s="36" t="s">
        <v>52</v>
      </c>
      <c r="C17" s="37">
        <v>0.92</v>
      </c>
      <c r="D17" s="37"/>
      <c r="E17" s="37"/>
      <c r="F17" s="37"/>
      <c r="G17" s="37"/>
      <c r="H17" s="37"/>
      <c r="I17" s="37"/>
      <c r="J17" s="34">
        <f t="shared" si="0"/>
        <v>0.92</v>
      </c>
      <c r="K17" s="38">
        <f t="shared" si="1"/>
        <v>2</v>
      </c>
    </row>
    <row r="18" spans="2:11" s="29" customFormat="1" ht="13.5" thickBot="1" x14ac:dyDescent="0.25">
      <c r="B18" s="36" t="s">
        <v>53</v>
      </c>
      <c r="C18" s="37">
        <v>0.87</v>
      </c>
      <c r="D18" s="37"/>
      <c r="E18" s="37"/>
      <c r="F18" s="37"/>
      <c r="G18" s="37"/>
      <c r="H18" s="37"/>
      <c r="I18" s="37"/>
      <c r="J18" s="34">
        <f t="shared" si="0"/>
        <v>0.87</v>
      </c>
      <c r="K18" s="38">
        <f t="shared" si="1"/>
        <v>4.5</v>
      </c>
    </row>
    <row r="19" spans="2:11" s="3" customFormat="1" ht="15.75" thickBot="1" x14ac:dyDescent="0.3">
      <c r="B19" s="27"/>
    </row>
    <row r="20" spans="2:11" ht="15.75" thickBot="1" x14ac:dyDescent="0.3">
      <c r="B20" s="39" t="s">
        <v>33</v>
      </c>
      <c r="C20" s="40"/>
      <c r="D20" s="41" t="s">
        <v>57</v>
      </c>
    </row>
    <row r="21" spans="2:11" x14ac:dyDescent="0.25">
      <c r="B21" s="83" t="s">
        <v>58</v>
      </c>
      <c r="C21" s="84"/>
      <c r="D21" s="84"/>
      <c r="E21" s="84"/>
      <c r="F21" s="84"/>
      <c r="G21" s="84"/>
      <c r="H21" s="84"/>
      <c r="I21" s="84"/>
      <c r="J21" s="84"/>
      <c r="K21" s="85"/>
    </row>
    <row r="22" spans="2:11" s="3" customFormat="1" x14ac:dyDescent="0.25">
      <c r="B22" s="86" t="s">
        <v>60</v>
      </c>
      <c r="C22" s="87"/>
      <c r="D22" s="87"/>
      <c r="E22" s="87"/>
      <c r="F22" s="87"/>
      <c r="G22" s="87"/>
      <c r="H22" s="87"/>
      <c r="I22" s="87"/>
      <c r="J22" s="87"/>
      <c r="K22" s="88"/>
    </row>
    <row r="23" spans="2:11" s="3" customFormat="1" x14ac:dyDescent="0.25">
      <c r="B23" s="86" t="s">
        <v>61</v>
      </c>
      <c r="C23" s="87"/>
      <c r="D23" s="87"/>
      <c r="E23" s="87"/>
      <c r="F23" s="87"/>
      <c r="G23" s="87"/>
      <c r="H23" s="87"/>
      <c r="I23" s="87"/>
      <c r="J23" s="87"/>
      <c r="K23" s="88"/>
    </row>
    <row r="24" spans="2:11" s="3" customFormat="1" ht="15.75" thickBot="1" x14ac:dyDescent="0.3">
      <c r="B24" s="89" t="s">
        <v>59</v>
      </c>
      <c r="C24" s="90"/>
      <c r="D24" s="90"/>
      <c r="E24" s="90"/>
      <c r="F24" s="90"/>
      <c r="G24" s="90"/>
      <c r="H24" s="90"/>
      <c r="I24" s="90"/>
      <c r="J24" s="90"/>
      <c r="K24" s="91"/>
    </row>
  </sheetData>
  <mergeCells count="11">
    <mergeCell ref="B4:C4"/>
    <mergeCell ref="B3:D3"/>
    <mergeCell ref="E3:F3"/>
    <mergeCell ref="D4:F4"/>
    <mergeCell ref="D5:E5"/>
    <mergeCell ref="B21:K21"/>
    <mergeCell ref="B22:K22"/>
    <mergeCell ref="B23:K23"/>
    <mergeCell ref="B24:K24"/>
    <mergeCell ref="B5:C6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Evaluator Scoring</vt:lpstr>
      <vt:lpstr>Evaluator Summary</vt:lpstr>
      <vt:lpstr>Ranking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RFQ to Pre-Qualify ESCOs: Evaluation Workbook</dc:title>
  <dc:subject>Spreadsheet contains information and tool for RFQ to pre-qualify ESCOs.</dc:subject>
  <dc:creator>LindaV4-</dc:creator>
  <cp:lastModifiedBy>Nicole Harrison</cp:lastModifiedBy>
  <dcterms:created xsi:type="dcterms:W3CDTF">2014-05-30T21:09:28Z</dcterms:created>
  <dcterms:modified xsi:type="dcterms:W3CDTF">2014-06-27T16:18:44Z</dcterms:modified>
</cp:coreProperties>
</file>