
<file path=[Content_Types].xml><?xml version="1.0" encoding="utf-8"?>
<Types xmlns="http://schemas.openxmlformats.org/package/2006/content-type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autoCompressPictures="0"/>
  <mc:AlternateContent xmlns:mc="http://schemas.openxmlformats.org/markup-compatibility/2006">
    <mc:Choice Requires="x15">
      <x15ac:absPath xmlns:x15ac="http://schemas.microsoft.com/office/spreadsheetml/2010/11/ac" url="C:\Users\Arian\Dropbox\Work Files\M&amp;V Protocol\Automated Register\"/>
    </mc:Choice>
  </mc:AlternateContent>
  <bookViews>
    <workbookView xWindow="0" yWindow="0" windowWidth="23040" windowHeight="9384" tabRatio="667"/>
  </bookViews>
  <sheets>
    <sheet name="AUTOMATED REGISTER" sheetId="1" r:id="rId1"/>
    <sheet name="DOCUMENTATION" sheetId="3" r:id="rId2"/>
    <sheet name="GUIDANCE DOCUMENT" sheetId="4" r:id="rId3"/>
    <sheet name="EXAMPLE 1" sheetId="9" r:id="rId4"/>
    <sheet name="EXAMPLE 2" sheetId="8" r:id="rId5"/>
    <sheet name="Tables (To be Kept Hidden)" sheetId="2" state="hidden" r:id="rId6"/>
  </sheets>
  <definedNames>
    <definedName name="solver_adj" localSheetId="0" hidden="1">'AUTOMATED REGISTER'!#REF!</definedName>
    <definedName name="solver_adj" localSheetId="3" hidden="1">'EXAMPLE 1'!#REF!</definedName>
    <definedName name="solver_cvg" localSheetId="0" hidden="1">0.0001</definedName>
    <definedName name="solver_cvg" localSheetId="3" hidden="1">0.0001</definedName>
    <definedName name="solver_drv" localSheetId="0" hidden="1">1</definedName>
    <definedName name="solver_drv" localSheetId="3" hidden="1">1</definedName>
    <definedName name="solver_eng" localSheetId="0" hidden="1">1</definedName>
    <definedName name="solver_eng" localSheetId="3" hidden="1">1</definedName>
    <definedName name="solver_est" localSheetId="0" hidden="1">1</definedName>
    <definedName name="solver_est" localSheetId="3" hidden="1">1</definedName>
    <definedName name="solver_itr" localSheetId="0" hidden="1">2147483647</definedName>
    <definedName name="solver_itr" localSheetId="3" hidden="1">2147483647</definedName>
    <definedName name="solver_mip" localSheetId="0" hidden="1">2147483647</definedName>
    <definedName name="solver_mip" localSheetId="3" hidden="1">2147483647</definedName>
    <definedName name="solver_mni" localSheetId="0" hidden="1">30</definedName>
    <definedName name="solver_mni" localSheetId="3" hidden="1">30</definedName>
    <definedName name="solver_mrt" localSheetId="0" hidden="1">0.075</definedName>
    <definedName name="solver_mrt" localSheetId="3" hidden="1">0.075</definedName>
    <definedName name="solver_msl" localSheetId="0" hidden="1">2</definedName>
    <definedName name="solver_msl" localSheetId="3" hidden="1">2</definedName>
    <definedName name="solver_neg" localSheetId="0" hidden="1">1</definedName>
    <definedName name="solver_neg" localSheetId="3" hidden="1">1</definedName>
    <definedName name="solver_nod" localSheetId="0" hidden="1">2147483647</definedName>
    <definedName name="solver_nod" localSheetId="3" hidden="1">2147483647</definedName>
    <definedName name="solver_num" localSheetId="0" hidden="1">0</definedName>
    <definedName name="solver_num" localSheetId="3" hidden="1">0</definedName>
    <definedName name="solver_nwt" localSheetId="0" hidden="1">1</definedName>
    <definedName name="solver_nwt" localSheetId="3" hidden="1">1</definedName>
    <definedName name="solver_opt" localSheetId="0" hidden="1">'AUTOMATED REGISTER'!#REF!</definedName>
    <definedName name="solver_opt" localSheetId="3" hidden="1">'EXAMPLE 1'!#REF!</definedName>
    <definedName name="solver_pre" localSheetId="0" hidden="1">0.000001</definedName>
    <definedName name="solver_pre" localSheetId="3" hidden="1">0.000001</definedName>
    <definedName name="solver_rbv" localSheetId="0" hidden="1">1</definedName>
    <definedName name="solver_rbv" localSheetId="3" hidden="1">1</definedName>
    <definedName name="solver_rlx" localSheetId="0" hidden="1">2</definedName>
    <definedName name="solver_rlx" localSheetId="3" hidden="1">2</definedName>
    <definedName name="solver_rsd" localSheetId="0" hidden="1">0</definedName>
    <definedName name="solver_rsd" localSheetId="3" hidden="1">0</definedName>
    <definedName name="solver_scl" localSheetId="0" hidden="1">1</definedName>
    <definedName name="solver_scl" localSheetId="3" hidden="1">1</definedName>
    <definedName name="solver_sho" localSheetId="0" hidden="1">2</definedName>
    <definedName name="solver_sho" localSheetId="3" hidden="1">2</definedName>
    <definedName name="solver_ssz" localSheetId="0" hidden="1">100</definedName>
    <definedName name="solver_ssz" localSheetId="3" hidden="1">100</definedName>
    <definedName name="solver_tim" localSheetId="0" hidden="1">2147483647</definedName>
    <definedName name="solver_tim" localSheetId="3" hidden="1">2147483647</definedName>
    <definedName name="solver_tol" localSheetId="0" hidden="1">0.01</definedName>
    <definedName name="solver_tol" localSheetId="3" hidden="1">0.01</definedName>
    <definedName name="solver_typ" localSheetId="0" hidden="1">3</definedName>
    <definedName name="solver_typ" localSheetId="3" hidden="1">3</definedName>
    <definedName name="solver_val" localSheetId="0" hidden="1">0.894</definedName>
    <definedName name="solver_val" localSheetId="3" hidden="1">0.894</definedName>
    <definedName name="solver_ver" localSheetId="0" hidden="1">3</definedName>
    <definedName name="solver_ver" localSheetId="3" hidden="1">3</definedName>
  </definedNames>
  <calcPr calcId="152511" concurrentCalc="0"/>
  <fileRecoveryPr autoRecover="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H69" i="1" l="1"/>
  <c r="H75" i="1"/>
  <c r="H74" i="1"/>
  <c r="H73" i="9"/>
  <c r="N69" i="1"/>
  <c r="H70" i="1"/>
  <c r="N70" i="1"/>
  <c r="H76" i="1"/>
  <c r="N76" i="1"/>
  <c r="H54" i="1"/>
  <c r="H55" i="1"/>
  <c r="H71" i="1"/>
  <c r="N71" i="1"/>
  <c r="H56" i="1"/>
  <c r="H72" i="1"/>
  <c r="N72" i="1"/>
  <c r="H57" i="1"/>
  <c r="H73" i="1"/>
  <c r="N73" i="1"/>
  <c r="H58" i="1"/>
  <c r="N74" i="1"/>
  <c r="H59" i="1"/>
  <c r="N75" i="1"/>
  <c r="H60" i="1"/>
  <c r="H53" i="1"/>
  <c r="D53" i="1"/>
  <c r="L53" i="1"/>
  <c r="N73" i="9"/>
  <c r="H75" i="9"/>
  <c r="N75" i="9"/>
  <c r="H77" i="9"/>
  <c r="N77" i="9"/>
  <c r="H58" i="9"/>
  <c r="H74" i="9"/>
  <c r="N74" i="9"/>
  <c r="H76" i="9"/>
  <c r="N76" i="9"/>
  <c r="H59" i="9"/>
  <c r="H60" i="9"/>
  <c r="H61" i="9"/>
  <c r="H62" i="9"/>
  <c r="H63" i="9"/>
  <c r="H64" i="9"/>
  <c r="H57" i="9"/>
  <c r="H154" i="9"/>
  <c r="N154" i="9"/>
  <c r="K154" i="9"/>
  <c r="H153" i="9"/>
  <c r="N153" i="9"/>
  <c r="K153" i="9"/>
  <c r="H152" i="9"/>
  <c r="N152" i="9"/>
  <c r="K152" i="9"/>
  <c r="H151" i="9"/>
  <c r="N151" i="9"/>
  <c r="K151" i="9"/>
  <c r="H150" i="9"/>
  <c r="N150" i="9"/>
  <c r="K150" i="9"/>
  <c r="H149" i="9"/>
  <c r="N149" i="9"/>
  <c r="K149" i="9"/>
  <c r="H148" i="9"/>
  <c r="N148" i="9"/>
  <c r="K148" i="9"/>
  <c r="H147" i="9"/>
  <c r="N147" i="9"/>
  <c r="K147" i="9"/>
  <c r="H146" i="9"/>
  <c r="N146" i="9"/>
  <c r="K146" i="9"/>
  <c r="H145" i="9"/>
  <c r="N145" i="9"/>
  <c r="K145" i="9"/>
  <c r="H144" i="9"/>
  <c r="N144" i="9"/>
  <c r="K144" i="9"/>
  <c r="H143" i="9"/>
  <c r="N143" i="9"/>
  <c r="K143" i="9"/>
  <c r="H142" i="9"/>
  <c r="N142" i="9"/>
  <c r="K142" i="9"/>
  <c r="H141" i="9"/>
  <c r="N141" i="9"/>
  <c r="K141" i="9"/>
  <c r="H140" i="9"/>
  <c r="N140" i="9"/>
  <c r="K140" i="9"/>
  <c r="H139" i="9"/>
  <c r="N139" i="9"/>
  <c r="K139" i="9"/>
  <c r="H138" i="9"/>
  <c r="N138" i="9"/>
  <c r="K138" i="9"/>
  <c r="H137" i="9"/>
  <c r="N137" i="9"/>
  <c r="K137" i="9"/>
  <c r="H136" i="9"/>
  <c r="N136" i="9"/>
  <c r="K136" i="9"/>
  <c r="H135" i="9"/>
  <c r="N135" i="9"/>
  <c r="K135" i="9"/>
  <c r="H134" i="9"/>
  <c r="N134" i="9"/>
  <c r="K134" i="9"/>
  <c r="H133" i="9"/>
  <c r="N133" i="9"/>
  <c r="K133" i="9"/>
  <c r="H132" i="9"/>
  <c r="N132" i="9"/>
  <c r="K132" i="9"/>
  <c r="H131" i="9"/>
  <c r="N131" i="9"/>
  <c r="K131" i="9"/>
  <c r="H130" i="9"/>
  <c r="N130" i="9"/>
  <c r="K130" i="9"/>
  <c r="H129" i="9"/>
  <c r="N129" i="9"/>
  <c r="K129" i="9"/>
  <c r="H128" i="9"/>
  <c r="N128" i="9"/>
  <c r="K128" i="9"/>
  <c r="H127" i="9"/>
  <c r="N127" i="9"/>
  <c r="K127" i="9"/>
  <c r="H126" i="9"/>
  <c r="N126" i="9"/>
  <c r="K126" i="9"/>
  <c r="H125" i="9"/>
  <c r="N125" i="9"/>
  <c r="K125" i="9"/>
  <c r="H124" i="9"/>
  <c r="N124" i="9"/>
  <c r="K124" i="9"/>
  <c r="H123" i="9"/>
  <c r="N123" i="9"/>
  <c r="K123" i="9"/>
  <c r="H122" i="9"/>
  <c r="N122" i="9"/>
  <c r="K122" i="9"/>
  <c r="H121" i="9"/>
  <c r="N121" i="9"/>
  <c r="K121" i="9"/>
  <c r="H120" i="9"/>
  <c r="N120" i="9"/>
  <c r="K120" i="9"/>
  <c r="H119" i="9"/>
  <c r="N119" i="9"/>
  <c r="K119" i="9"/>
  <c r="H118" i="9"/>
  <c r="N118" i="9"/>
  <c r="K118" i="9"/>
  <c r="H117" i="9"/>
  <c r="N117" i="9"/>
  <c r="K117" i="9"/>
  <c r="H116" i="9"/>
  <c r="N116" i="9"/>
  <c r="K116" i="9"/>
  <c r="H115" i="9"/>
  <c r="N115" i="9"/>
  <c r="K115" i="9"/>
  <c r="H114" i="9"/>
  <c r="N114" i="9"/>
  <c r="K114" i="9"/>
  <c r="H113" i="9"/>
  <c r="N113" i="9"/>
  <c r="K113" i="9"/>
  <c r="H112" i="9"/>
  <c r="N112" i="9"/>
  <c r="K112" i="9"/>
  <c r="H111" i="9"/>
  <c r="N111" i="9"/>
  <c r="K111" i="9"/>
  <c r="H110" i="9"/>
  <c r="N110" i="9"/>
  <c r="K110" i="9"/>
  <c r="H109" i="9"/>
  <c r="N109" i="9"/>
  <c r="K109" i="9"/>
  <c r="H108" i="9"/>
  <c r="N108" i="9"/>
  <c r="K108" i="9"/>
  <c r="H107" i="9"/>
  <c r="N107" i="9"/>
  <c r="K107" i="9"/>
  <c r="H106" i="9"/>
  <c r="N106" i="9"/>
  <c r="K106" i="9"/>
  <c r="H105" i="9"/>
  <c r="N105" i="9"/>
  <c r="K105" i="9"/>
  <c r="H104" i="9"/>
  <c r="N104" i="9"/>
  <c r="K104" i="9"/>
  <c r="H103" i="9"/>
  <c r="N103" i="9"/>
  <c r="K103" i="9"/>
  <c r="H102" i="9"/>
  <c r="N102" i="9"/>
  <c r="K102" i="9"/>
  <c r="H101" i="9"/>
  <c r="N101" i="9"/>
  <c r="K101" i="9"/>
  <c r="H100" i="9"/>
  <c r="N100" i="9"/>
  <c r="K100" i="9"/>
  <c r="H99" i="9"/>
  <c r="N99" i="9"/>
  <c r="K99" i="9"/>
  <c r="H98" i="9"/>
  <c r="N98" i="9"/>
  <c r="K98" i="9"/>
  <c r="H97" i="9"/>
  <c r="N97" i="9"/>
  <c r="K97" i="9"/>
  <c r="H96" i="9"/>
  <c r="N96" i="9"/>
  <c r="K96" i="9"/>
  <c r="H95" i="9"/>
  <c r="N95" i="9"/>
  <c r="K95" i="9"/>
  <c r="H94" i="9"/>
  <c r="N94" i="9"/>
  <c r="K94" i="9"/>
  <c r="H93" i="9"/>
  <c r="N93" i="9"/>
  <c r="K93" i="9"/>
  <c r="H92" i="9"/>
  <c r="N92" i="9"/>
  <c r="K92" i="9"/>
  <c r="H91" i="9"/>
  <c r="N91" i="9"/>
  <c r="K91" i="9"/>
  <c r="H90" i="9"/>
  <c r="N90" i="9"/>
  <c r="K90" i="9"/>
  <c r="H89" i="9"/>
  <c r="N89" i="9"/>
  <c r="K89" i="9"/>
  <c r="H88" i="9"/>
  <c r="N88" i="9"/>
  <c r="K88" i="9"/>
  <c r="H87" i="9"/>
  <c r="N87" i="9"/>
  <c r="K87" i="9"/>
  <c r="H86" i="9"/>
  <c r="N86" i="9"/>
  <c r="K86" i="9"/>
  <c r="H85" i="9"/>
  <c r="N85" i="9"/>
  <c r="K85" i="9"/>
  <c r="H84" i="9"/>
  <c r="N84" i="9"/>
  <c r="K84" i="9"/>
  <c r="H83" i="9"/>
  <c r="N83" i="9"/>
  <c r="K83" i="9"/>
  <c r="H82" i="9"/>
  <c r="N82" i="9"/>
  <c r="K82" i="9"/>
  <c r="H81" i="9"/>
  <c r="N81" i="9"/>
  <c r="K81" i="9"/>
  <c r="H80" i="9"/>
  <c r="N80" i="9"/>
  <c r="K80" i="9"/>
  <c r="H79" i="9"/>
  <c r="N79" i="9"/>
  <c r="K79" i="9"/>
  <c r="H78" i="9"/>
  <c r="N78" i="9"/>
  <c r="K78" i="9"/>
  <c r="K77" i="9"/>
  <c r="K76" i="9"/>
  <c r="K75" i="9"/>
  <c r="K74" i="9"/>
  <c r="K73" i="9"/>
  <c r="D57" i="9"/>
  <c r="L57" i="9"/>
  <c r="H77" i="1"/>
  <c r="N77" i="1"/>
  <c r="H78" i="1"/>
  <c r="N78" i="1"/>
  <c r="H79" i="1"/>
  <c r="N79" i="1"/>
  <c r="H80" i="1"/>
  <c r="N80" i="1"/>
  <c r="H81" i="1"/>
  <c r="N81" i="1"/>
  <c r="H82" i="1"/>
  <c r="N82" i="1"/>
  <c r="H83" i="1"/>
  <c r="N83" i="1"/>
  <c r="H84" i="1"/>
  <c r="N84" i="1"/>
  <c r="H85" i="1"/>
  <c r="N85" i="1"/>
  <c r="H86" i="1"/>
  <c r="N86" i="1"/>
  <c r="H87" i="1"/>
  <c r="N87" i="1"/>
  <c r="H88" i="1"/>
  <c r="N88" i="1"/>
  <c r="H89" i="1"/>
  <c r="N89" i="1"/>
  <c r="H90" i="1"/>
  <c r="N90" i="1"/>
  <c r="H91" i="1"/>
  <c r="N91" i="1"/>
  <c r="H92" i="1"/>
  <c r="N92" i="1"/>
  <c r="H93" i="1"/>
  <c r="N93" i="1"/>
  <c r="H94" i="1"/>
  <c r="N94" i="1"/>
  <c r="H95" i="1"/>
  <c r="N95" i="1"/>
  <c r="H96" i="1"/>
  <c r="N96" i="1"/>
  <c r="H97" i="1"/>
  <c r="N97" i="1"/>
  <c r="H98" i="1"/>
  <c r="N98" i="1"/>
  <c r="H99" i="1"/>
  <c r="N99" i="1"/>
  <c r="H100" i="1"/>
  <c r="N100" i="1"/>
  <c r="H101" i="1"/>
  <c r="N101" i="1"/>
  <c r="H102" i="1"/>
  <c r="N102" i="1"/>
  <c r="H103" i="1"/>
  <c r="N103" i="1"/>
  <c r="H104" i="1"/>
  <c r="N104" i="1"/>
  <c r="H105" i="1"/>
  <c r="N105" i="1"/>
  <c r="H106" i="1"/>
  <c r="N106" i="1"/>
  <c r="H107" i="1"/>
  <c r="N107" i="1"/>
  <c r="H108" i="1"/>
  <c r="N108" i="1"/>
  <c r="H109" i="1"/>
  <c r="N109" i="1"/>
  <c r="H110" i="1"/>
  <c r="N110" i="1"/>
  <c r="H111" i="1"/>
  <c r="N111" i="1"/>
  <c r="H112" i="1"/>
  <c r="N112" i="1"/>
  <c r="H113" i="1"/>
  <c r="N113" i="1"/>
  <c r="H114" i="1"/>
  <c r="N114" i="1"/>
  <c r="H115" i="1"/>
  <c r="N115" i="1"/>
  <c r="H116" i="1"/>
  <c r="N116" i="1"/>
  <c r="H117" i="1"/>
  <c r="N117" i="1"/>
  <c r="H118" i="1"/>
  <c r="N118" i="1"/>
  <c r="H119" i="1"/>
  <c r="N119" i="1"/>
  <c r="H120" i="1"/>
  <c r="N120" i="1"/>
  <c r="H121" i="1"/>
  <c r="N121" i="1"/>
  <c r="H122" i="1"/>
  <c r="N122" i="1"/>
  <c r="H123" i="1"/>
  <c r="N123" i="1"/>
  <c r="H124" i="1"/>
  <c r="N124" i="1"/>
  <c r="H125" i="1"/>
  <c r="N125" i="1"/>
  <c r="H126" i="1"/>
  <c r="N126" i="1"/>
  <c r="H127" i="1"/>
  <c r="N127" i="1"/>
  <c r="H128" i="1"/>
  <c r="N128" i="1"/>
  <c r="H129" i="1"/>
  <c r="N129" i="1"/>
  <c r="H130" i="1"/>
  <c r="N130" i="1"/>
  <c r="H131" i="1"/>
  <c r="N131" i="1"/>
  <c r="H132" i="1"/>
  <c r="N132" i="1"/>
  <c r="H133" i="1"/>
  <c r="N133" i="1"/>
  <c r="H134" i="1"/>
  <c r="N134" i="1"/>
  <c r="H135" i="1"/>
  <c r="N135" i="1"/>
  <c r="H136" i="1"/>
  <c r="N136" i="1"/>
  <c r="H137" i="1"/>
  <c r="N137" i="1"/>
  <c r="H138" i="1"/>
  <c r="N138" i="1"/>
  <c r="H139" i="1"/>
  <c r="N139" i="1"/>
  <c r="H140" i="1"/>
  <c r="N140" i="1"/>
  <c r="H141" i="1"/>
  <c r="N141" i="1"/>
  <c r="H142" i="1"/>
  <c r="N142" i="1"/>
  <c r="H143" i="1"/>
  <c r="N143" i="1"/>
  <c r="H144" i="1"/>
  <c r="N144" i="1"/>
  <c r="H145" i="1"/>
  <c r="N145" i="1"/>
  <c r="H146" i="1"/>
  <c r="N146" i="1"/>
  <c r="H147" i="1"/>
  <c r="N147" i="1"/>
  <c r="H148" i="1"/>
  <c r="N148" i="1"/>
  <c r="H149" i="1"/>
  <c r="N149" i="1"/>
  <c r="H150" i="1"/>
  <c r="N150"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69" i="1"/>
</calcChain>
</file>

<file path=xl/sharedStrings.xml><?xml version="1.0" encoding="utf-8"?>
<sst xmlns="http://schemas.openxmlformats.org/spreadsheetml/2006/main" count="204" uniqueCount="91">
  <si>
    <t>Action</t>
  </si>
  <si>
    <t>Behavior</t>
  </si>
  <si>
    <t>Operations</t>
  </si>
  <si>
    <t>Equipment</t>
  </si>
  <si>
    <t>Processes</t>
  </si>
  <si>
    <t>MMBtu</t>
  </si>
  <si>
    <t>Facility Name:</t>
  </si>
  <si>
    <t xml:space="preserve"> = </t>
  </si>
  <si>
    <t>KWh</t>
  </si>
  <si>
    <t>Electricity</t>
  </si>
  <si>
    <t>Natural Gas</t>
  </si>
  <si>
    <t>Anticipated</t>
  </si>
  <si>
    <t>NA</t>
  </si>
  <si>
    <t>Action Type</t>
  </si>
  <si>
    <t>Metered</t>
  </si>
  <si>
    <t>Engineering Assessment</t>
  </si>
  <si>
    <t>Site</t>
  </si>
  <si>
    <t>Primary</t>
  </si>
  <si>
    <t>Actual</t>
  </si>
  <si>
    <t>Energy Sources</t>
  </si>
  <si>
    <t>Site to Source</t>
  </si>
  <si>
    <t>Define value</t>
  </si>
  <si>
    <t>Coal</t>
  </si>
  <si>
    <t>Fuel Oil</t>
  </si>
  <si>
    <t>Measurement
Method</t>
  </si>
  <si>
    <t>Other (Please describe)</t>
  </si>
  <si>
    <t>User Input</t>
  </si>
  <si>
    <t>Key</t>
  </si>
  <si>
    <t>Motor replacement</t>
  </si>
  <si>
    <t>Name of the Person Filling This Register:</t>
  </si>
  <si>
    <t>Reconciliation Factor</t>
  </si>
  <si>
    <t>Actual Measurement Method</t>
  </si>
  <si>
    <r>
      <t xml:space="preserve">Fixed parameter or calculated value. </t>
    </r>
    <r>
      <rPr>
        <sz val="10"/>
        <color rgb="FFFF0000"/>
        <rFont val="Palatino Linotype"/>
        <family val="1"/>
      </rPr>
      <t>Overwrite only if prompted.</t>
    </r>
    <r>
      <rPr>
        <sz val="10"/>
        <color theme="2" tint="-0.749992370372631"/>
        <rFont val="Palatino Linotype"/>
        <family val="1"/>
      </rPr>
      <t xml:space="preserve"> </t>
    </r>
  </si>
  <si>
    <t>Propane</t>
  </si>
  <si>
    <t>Change in Energy Consumption During the Reporting Period (MMBtu)
Use "+" for savings and "-" for increased consumption</t>
  </si>
  <si>
    <t>Actual Energy Savings During the Reporting Period</t>
  </si>
  <si>
    <t>Arian Aghajanzadeh</t>
  </si>
  <si>
    <t>Repair steam leaks</t>
  </si>
  <si>
    <t>Eliminating inappropriate use of compressed air</t>
  </si>
  <si>
    <t>Other 1</t>
  </si>
  <si>
    <t>Other 2</t>
  </si>
  <si>
    <t>Primary Energy Savings During the Reporting Period (MMBTU)</t>
  </si>
  <si>
    <t>Total</t>
  </si>
  <si>
    <t>Calculated</t>
  </si>
  <si>
    <t>Replace and repaired old leaky steam pipes, elbows, and traps with new pipes.</t>
  </si>
  <si>
    <t>Switching electric steam boiler to waste heat &amp; NG boiler</t>
  </si>
  <si>
    <t>Replaced electric steam boilers generating 10,000 lbs/hour of 250F steam from 100F water to a boiler using waste heat to heat up water from 100F to 200F and natural gas to generate steam at 250F.</t>
  </si>
  <si>
    <t>Planned Action</t>
  </si>
  <si>
    <t>Systems</t>
  </si>
  <si>
    <t>Anticipated  Energy Savings During the Reporting Period (show relevant calculations)</t>
  </si>
  <si>
    <t>Location of Action Plan Documentation</t>
  </si>
  <si>
    <t>Name of Responsible Party/Person</t>
  </si>
  <si>
    <t>Building 90, Room 3127</t>
  </si>
  <si>
    <t>Prakash Rao</t>
  </si>
  <si>
    <t>Building 90, Room 3119</t>
  </si>
  <si>
    <t>Peter Therkelsen</t>
  </si>
  <si>
    <t>Building 90, Room 3120</t>
  </si>
  <si>
    <t>Steve Greenberg</t>
  </si>
  <si>
    <t xml:space="preserve">Building 90, Room 3124 </t>
  </si>
  <si>
    <t>Existing Condition to Be Modified</t>
  </si>
  <si>
    <t>Old inefficient (85% nominal efficiency) 75HP grinding motor needs replacement.</t>
  </si>
  <si>
    <t>Steam system pipes are leaky causing significant energy losses.</t>
  </si>
  <si>
    <t>Current electric boiler uses electricity and can be replaced with a more efficient NG boiler and there is also potential for waste heat utilization.</t>
  </si>
  <si>
    <t xml:space="preserve">Replace existing with Premium Efficiency motor (94% nominal efficiency). </t>
  </si>
  <si>
    <t>Calculated results. Do not overwrite. (Reconciliation Factor greater than or equal to 0.90)</t>
  </si>
  <si>
    <t>Calculated results. Do not overwrite. (Reconciliation Factor less than 0.90)</t>
  </si>
  <si>
    <t>Educate workers in order to eliminate inappropriate uses of compressed air. We plan to so by providing training, posting flyers, and assigning people to walk the floor and point out inappropriate use of compressed air.</t>
  </si>
  <si>
    <t>Employees are using compressed air for cleaning the floor and other equipment. Through site inspection it was observed that on average, each employees uses 15 minutes of compressed air daily.</t>
  </si>
  <si>
    <t>Type
(Select from the List)</t>
  </si>
  <si>
    <t>EXAMPLE AUTOMATED REGISTER</t>
  </si>
  <si>
    <t>Date This Register Was Filled Out DD/MM/YYYY):</t>
  </si>
  <si>
    <t>to</t>
  </si>
  <si>
    <t>Baseline Period    (DD/MM/YYYY to DD/MM/YYYY):</t>
  </si>
  <si>
    <t>Reporting Period (DD/MM/YYYY to DD/MM/YYYY):</t>
  </si>
  <si>
    <t>DD/MM/YYYY</t>
  </si>
  <si>
    <t>#</t>
  </si>
  <si>
    <t>ACTION</t>
  </si>
  <si>
    <t>Top Down (From linear regression analysis i.e. EnPI tool)</t>
  </si>
  <si>
    <t>Bottom Up (Calculated from the inputs of this register)</t>
  </si>
  <si>
    <t>XYZ Industries</t>
  </si>
  <si>
    <t>Motor replacement (Example)</t>
  </si>
  <si>
    <t>Repair steam leaks (Example)</t>
  </si>
  <si>
    <t>Switching electric steam boiler to waste heat &amp; NG boiler (Example)</t>
  </si>
  <si>
    <t>Eliminating Inappropriate Use of Compressed Air (Example)</t>
  </si>
  <si>
    <t>Date
Initiated</t>
  </si>
  <si>
    <t>Date
Completed</t>
  </si>
  <si>
    <t>Primary
Energy
Conversion
Factor</t>
  </si>
  <si>
    <t>Energy
Types
Impacted</t>
  </si>
  <si>
    <t>Primary Energy Savings
During the Reporting Period (MMBTU)</t>
  </si>
  <si>
    <t>Energy
Types
Impacted
(Select from the List)</t>
  </si>
  <si>
    <r>
      <rPr>
        <sz val="10"/>
        <rFont val="Palatino Linotype"/>
        <family val="1"/>
      </rPr>
      <t>Fixed parameter or calculated value.</t>
    </r>
    <r>
      <rPr>
        <sz val="10"/>
        <color theme="2" tint="-0.749992370372631"/>
        <rFont val="Palatino Linotype"/>
        <family val="1"/>
      </rPr>
      <t xml:space="preserve"> </t>
    </r>
    <r>
      <rPr>
        <sz val="10"/>
        <color rgb="FFFF0000"/>
        <rFont val="Palatino Linotype"/>
        <family val="1"/>
      </rPr>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</si>
</sst>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_);_(* \(#,##0\);_(* &quot;-&quot;??_);_(@_)"/>
    <numFmt numFmtId="166" formatCode="[$-409]d\-mmm\-yyyy;@"/>
  </numFmts>
  <fonts count="23" x14ac:knownFonts="1">
    <font>
      <sz val="11"/>
      <color theme="1"/>
      <name val="Calibri"/>
      <family val="2"/>
      <scheme val="minor"/>
    </font>
    <font>
      <sz val="11"/>
      <color theme="1"/>
      <name val="Calibri"/>
      <family val="2"/>
      <scheme val="minor"/>
    </font>
    <font>
      <sz val="10"/>
      <color theme="1"/>
      <name val="Palatino Linotype"/>
      <family val="1"/>
    </font>
    <font>
      <b/>
      <sz val="10"/>
      <color theme="0"/>
      <name val="Palatino Linotype"/>
      <family val="1"/>
    </font>
    <font>
      <sz val="11"/>
      <name val="Calibri"/>
      <family val="2"/>
      <scheme val="minor"/>
    </font>
    <font>
      <sz val="10"/>
      <color theme="2" tint="-0.749992370372631"/>
      <name val="Palatino Linotype"/>
      <family val="1"/>
    </font>
    <font>
      <sz val="10"/>
      <color rgb="FFFF0000"/>
      <name val="Palatino Linotype"/>
      <family val="1"/>
    </font>
    <font>
      <b/>
      <sz val="12"/>
      <color theme="0"/>
      <name val="Palatino Linotype"/>
      <family val="1"/>
    </font>
    <font>
      <b/>
      <sz val="10"/>
      <color theme="1"/>
      <name val="Palatino Linotype"/>
      <family val="1"/>
    </font>
    <font>
      <b/>
      <sz val="9"/>
      <color theme="0"/>
      <name val="Palatino Linotype"/>
      <family val="1"/>
    </font>
    <font>
      <b/>
      <sz val="20"/>
      <color theme="0"/>
      <name val="Palatino Linotype"/>
      <family val="1"/>
    </font>
    <font>
      <sz val="10"/>
      <name val="Palatino Linotype"/>
      <family val="1"/>
    </font>
    <font>
      <sz val="11"/>
      <color rgb="FFFF0000"/>
      <name val="Calibri"/>
      <family val="2"/>
      <scheme val="minor"/>
    </font>
    <font>
      <b/>
      <sz val="10"/>
      <color rgb="FFFF0000"/>
      <name val="Palatino Linotype"/>
      <family val="1"/>
    </font>
    <font>
      <b/>
      <strike/>
      <sz val="10"/>
      <color theme="0"/>
      <name val="Palatino Linotype"/>
      <family val="1"/>
    </font>
    <font>
      <sz val="20"/>
      <color rgb="FFFF0000"/>
      <name val="Calibri"/>
      <family val="2"/>
      <scheme val="minor"/>
    </font>
    <font>
      <b/>
      <sz val="14"/>
      <color rgb="FFFF0000"/>
      <name val="Calibri"/>
      <family val="2"/>
      <scheme val="minor"/>
    </font>
    <font>
      <b/>
      <sz val="9"/>
      <color rgb="FFFF0000"/>
      <name val="Calibri"/>
      <family val="2"/>
      <scheme val="minor"/>
    </font>
    <font>
      <sz val="11"/>
      <color theme="0"/>
      <name val="Calibri"/>
      <family val="2"/>
      <scheme val="minor"/>
    </font>
    <font>
      <sz val="9"/>
      <color theme="1"/>
      <name val="Palatino Linotype"/>
      <family val="1"/>
    </font>
    <font>
      <sz val="9"/>
      <color theme="1"/>
      <name val="Calibri"/>
      <family val="2"/>
      <scheme val="minor"/>
    </font>
    <font>
      <b/>
      <sz val="26"/>
      <color rgb="FFFF0000"/>
      <name val="Palatino Linotype"/>
      <family val="1"/>
    </font>
    <font>
      <b/>
      <sz val="16"/>
      <color theme="0"/>
      <name val="Palatino Linotype"/>
      <family val="1"/>
    </font>
  </fonts>
  <fills count="12">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1" tint="0.34998626667073579"/>
        <bgColor indexed="64"/>
      </patternFill>
    </fill>
    <fill>
      <patternFill patternType="solid">
        <fgColor theme="2"/>
        <bgColor indexed="64"/>
      </patternFill>
    </fill>
    <fill>
      <patternFill patternType="solid">
        <fgColor theme="1"/>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4" tint="0.59999389629810485"/>
        <bgColor indexed="64"/>
      </patternFill>
    </fill>
  </fills>
  <borders count="1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style="thin">
        <color theme="0"/>
      </left>
      <right style="thin">
        <color theme="0"/>
      </right>
      <top style="thin">
        <color theme="0"/>
      </top>
      <bottom style="thin">
        <color theme="0"/>
      </bottom>
      <diagonal/>
    </border>
    <border>
      <left/>
      <right/>
      <top style="thin">
        <color auto="1"/>
      </top>
      <bottom/>
      <diagonal/>
    </border>
    <border>
      <left style="thin">
        <color auto="1"/>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14">
    <xf numFmtId="0" fontId="0" fillId="0" borderId="0" xfId="0"/>
    <xf numFmtId="0" fontId="0" fillId="0" borderId="0" xfId="0" applyAlignment="1">
      <alignment horizontal="left"/>
    </xf>
    <xf numFmtId="164" fontId="0" fillId="0" borderId="0" xfId="2" applyNumberFormat="1" applyFont="1" applyAlignment="1">
      <alignment horizontal="left"/>
    </xf>
    <xf numFmtId="0" fontId="4" fillId="0" borderId="0" xfId="0" applyFont="1"/>
    <xf numFmtId="0" fontId="0" fillId="0" borderId="0" xfId="0" applyAlignment="1">
      <alignment wrapText="1"/>
    </xf>
    <xf numFmtId="0" fontId="0" fillId="7" borderId="0" xfId="0" applyFill="1"/>
    <xf numFmtId="0" fontId="0" fillId="7" borderId="0" xfId="0" applyFill="1" applyAlignment="1">
      <alignment horizontal="left"/>
    </xf>
    <xf numFmtId="164" fontId="0" fillId="7" borderId="0" xfId="2" applyNumberFormat="1" applyFont="1" applyFill="1" applyAlignment="1">
      <alignment horizontal="left"/>
    </xf>
    <xf numFmtId="0" fontId="0" fillId="7" borderId="0" xfId="0" applyFill="1" applyAlignment="1">
      <alignment wrapText="1"/>
    </xf>
    <xf numFmtId="0" fontId="4" fillId="7" borderId="0" xfId="0" applyFont="1" applyFill="1"/>
    <xf numFmtId="0" fontId="0" fillId="0" borderId="11" xfId="0" applyBorder="1"/>
    <xf numFmtId="0" fontId="12" fillId="0" borderId="11" xfId="0" applyFont="1" applyBorder="1"/>
    <xf numFmtId="0" fontId="16" fillId="0" borderId="11" xfId="0" applyFont="1" applyBorder="1"/>
    <xf numFmtId="0" fontId="9" fillId="4" borderId="1" xfId="0" applyFont="1" applyFill="1" applyBorder="1" applyAlignment="1" applyProtection="1">
      <alignment horizontal="center" vertical="center" wrapText="1"/>
      <protection locked="0"/>
    </xf>
    <xf numFmtId="0" fontId="19" fillId="3" borderId="1" xfId="0" applyFont="1" applyFill="1" applyBorder="1" applyAlignment="1" applyProtection="1">
      <alignment horizontal="center" vertical="center" wrapText="1"/>
      <protection locked="0"/>
    </xf>
    <xf numFmtId="0" fontId="2" fillId="2" borderId="0" xfId="0" applyFont="1" applyFill="1" applyBorder="1" applyAlignment="1" applyProtection="1">
      <alignment shrinkToFit="1"/>
    </xf>
    <xf numFmtId="0" fontId="2" fillId="2" borderId="0" xfId="0" applyFont="1" applyFill="1" applyAlignment="1" applyProtection="1">
      <alignment horizontal="center" vertical="center" shrinkToFit="1"/>
    </xf>
    <xf numFmtId="0" fontId="2" fillId="2" borderId="0" xfId="0" applyFont="1" applyFill="1" applyAlignment="1" applyProtection="1">
      <alignment shrinkToFit="1"/>
    </xf>
    <xf numFmtId="0" fontId="19" fillId="3" borderId="1" xfId="0" applyFont="1" applyFill="1" applyBorder="1" applyAlignment="1" applyProtection="1">
      <alignment horizontal="center" vertical="center" wrapText="1"/>
    </xf>
    <xf numFmtId="0" fontId="20" fillId="0" borderId="1" xfId="0" applyFont="1" applyBorder="1" applyAlignment="1" applyProtection="1">
      <alignment wrapText="1"/>
    </xf>
    <xf numFmtId="0" fontId="18" fillId="2" borderId="0" xfId="0" applyFont="1" applyFill="1" applyAlignment="1" applyProtection="1">
      <alignment wrapText="1"/>
    </xf>
    <xf numFmtId="0" fontId="0" fillId="2" borderId="0" xfId="0" applyFill="1" applyAlignment="1" applyProtection="1">
      <alignment wrapText="1"/>
    </xf>
    <xf numFmtId="0" fontId="15" fillId="2" borderId="0" xfId="0" applyFont="1" applyFill="1" applyAlignment="1" applyProtection="1">
      <alignment wrapText="1"/>
    </xf>
    <xf numFmtId="0" fontId="20" fillId="2" borderId="0" xfId="0" applyFont="1" applyFill="1" applyAlignment="1" applyProtection="1">
      <alignment wrapText="1"/>
    </xf>
    <xf numFmtId="166" fontId="2" fillId="3" borderId="1" xfId="0" applyNumberFormat="1" applyFont="1" applyFill="1" applyBorder="1" applyAlignment="1" applyProtection="1">
      <alignment vertical="center" shrinkToFit="1"/>
      <protection locked="0"/>
    </xf>
    <xf numFmtId="0" fontId="3" fillId="0" borderId="0" xfId="0" applyFont="1" applyFill="1" applyBorder="1" applyAlignment="1" applyProtection="1">
      <alignment horizontal="left" vertical="center" shrinkToFit="1"/>
    </xf>
    <xf numFmtId="0" fontId="2" fillId="2" borderId="0" xfId="0" applyFont="1" applyFill="1" applyAlignment="1" applyProtection="1">
      <alignment vertical="center" shrinkToFit="1"/>
    </xf>
    <xf numFmtId="14" fontId="2" fillId="2" borderId="0" xfId="0" applyNumberFormat="1" applyFont="1" applyFill="1" applyAlignment="1" applyProtection="1">
      <alignment shrinkToFit="1"/>
    </xf>
    <xf numFmtId="14" fontId="2" fillId="3" borderId="1" xfId="1" applyNumberFormat="1" applyFont="1" applyFill="1" applyBorder="1" applyAlignment="1" applyProtection="1">
      <alignment horizontal="left" shrinkToFit="1"/>
    </xf>
    <xf numFmtId="165" fontId="2" fillId="3" borderId="1" xfId="1" applyNumberFormat="1" applyFont="1" applyFill="1" applyBorder="1" applyAlignment="1" applyProtection="1">
      <alignment horizontal="left" shrinkToFit="1"/>
    </xf>
    <xf numFmtId="0" fontId="2" fillId="2" borderId="0" xfId="0" applyFont="1" applyFill="1" applyAlignment="1" applyProtection="1">
      <alignment horizontal="left" shrinkToFit="1"/>
    </xf>
    <xf numFmtId="0" fontId="2" fillId="2" borderId="0" xfId="1" applyNumberFormat="1" applyFont="1" applyFill="1" applyAlignment="1" applyProtection="1">
      <alignment horizontal="left" shrinkToFit="1"/>
    </xf>
    <xf numFmtId="165" fontId="2" fillId="2" borderId="0" xfId="1" applyNumberFormat="1" applyFont="1" applyFill="1" applyAlignment="1" applyProtection="1">
      <alignment horizontal="left" shrinkToFit="1"/>
    </xf>
    <xf numFmtId="14" fontId="2" fillId="2" borderId="0" xfId="1" applyNumberFormat="1" applyFont="1" applyFill="1" applyAlignment="1" applyProtection="1">
      <alignment horizontal="left" shrinkToFit="1"/>
    </xf>
    <xf numFmtId="0" fontId="2" fillId="6" borderId="4" xfId="0" applyFont="1" applyFill="1" applyBorder="1" applyAlignment="1" applyProtection="1">
      <alignment horizontal="center" vertical="center" shrinkToFit="1"/>
    </xf>
    <xf numFmtId="0" fontId="2" fillId="6" borderId="4" xfId="0" applyFont="1" applyFill="1" applyBorder="1" applyAlignment="1" applyProtection="1">
      <alignment vertical="center" shrinkToFit="1"/>
    </xf>
    <xf numFmtId="0" fontId="2" fillId="6" borderId="2" xfId="0" applyFont="1" applyFill="1" applyBorder="1" applyAlignment="1" applyProtection="1">
      <alignment vertical="center" shrinkToFit="1"/>
    </xf>
    <xf numFmtId="0" fontId="2" fillId="3" borderId="1" xfId="0" applyFont="1" applyFill="1" applyBorder="1" applyAlignment="1" applyProtection="1">
      <alignment horizontal="left" shrinkToFit="1"/>
    </xf>
    <xf numFmtId="0" fontId="2" fillId="3" borderId="1" xfId="1" applyNumberFormat="1" applyFont="1" applyFill="1" applyBorder="1" applyAlignment="1" applyProtection="1">
      <alignment horizontal="left" shrinkToFit="1"/>
    </xf>
    <xf numFmtId="0" fontId="2" fillId="6" borderId="1" xfId="0" applyFont="1" applyFill="1" applyBorder="1" applyAlignment="1" applyProtection="1">
      <alignment horizontal="left" shrinkToFit="1"/>
    </xf>
    <xf numFmtId="0" fontId="2" fillId="11" borderId="1" xfId="0" applyFont="1" applyFill="1" applyBorder="1" applyAlignment="1" applyProtection="1">
      <alignment horizontal="center" vertical="center" shrinkToFit="1"/>
    </xf>
    <xf numFmtId="0" fontId="2" fillId="11" borderId="9" xfId="0" applyFont="1" applyFill="1" applyBorder="1" applyAlignment="1" applyProtection="1">
      <alignment horizontal="center" vertical="center" shrinkToFit="1"/>
    </xf>
    <xf numFmtId="0" fontId="2" fillId="3" borderId="9" xfId="0" applyFont="1" applyFill="1" applyBorder="1" applyAlignment="1" applyProtection="1">
      <alignment horizontal="left" shrinkToFit="1"/>
    </xf>
    <xf numFmtId="0" fontId="22" fillId="4" borderId="5" xfId="0" applyFont="1" applyFill="1" applyBorder="1" applyAlignment="1" applyProtection="1">
      <alignment horizontal="center" vertical="center" shrinkToFit="1"/>
    </xf>
    <xf numFmtId="0" fontId="9" fillId="4" borderId="1" xfId="0" applyFont="1" applyFill="1" applyBorder="1" applyAlignment="1" applyProtection="1">
      <alignment horizontal="center" vertical="center" wrapText="1"/>
    </xf>
    <xf numFmtId="166" fontId="2" fillId="3" borderId="1" xfId="1" applyNumberFormat="1" applyFont="1" applyFill="1" applyBorder="1" applyAlignment="1" applyProtection="1">
      <alignment horizontal="left" shrinkToFit="1"/>
    </xf>
    <xf numFmtId="165" fontId="2" fillId="6" borderId="1" xfId="1" applyNumberFormat="1" applyFont="1" applyFill="1" applyBorder="1" applyAlignment="1" applyProtection="1">
      <alignment horizontal="left" shrinkToFit="1"/>
    </xf>
    <xf numFmtId="0" fontId="17" fillId="0" borderId="0" xfId="0" applyFont="1" applyAlignment="1" applyProtection="1">
      <alignment shrinkToFit="1"/>
    </xf>
    <xf numFmtId="0" fontId="10" fillId="4" borderId="13" xfId="0" applyFont="1" applyFill="1" applyBorder="1" applyAlignment="1" applyProtection="1">
      <alignment vertical="top" shrinkToFit="1"/>
    </xf>
    <xf numFmtId="0" fontId="10" fillId="4" borderId="10" xfId="0" applyFont="1" applyFill="1" applyBorder="1" applyAlignment="1" applyProtection="1">
      <alignment vertical="top" shrinkToFit="1"/>
    </xf>
    <xf numFmtId="166" fontId="2" fillId="3" borderId="1" xfId="0" applyNumberFormat="1" applyFont="1" applyFill="1" applyBorder="1" applyAlignment="1" applyProtection="1">
      <alignment vertical="center" shrinkToFit="1"/>
    </xf>
    <xf numFmtId="0" fontId="2" fillId="11" borderId="9" xfId="0" applyFont="1" applyFill="1" applyBorder="1" applyAlignment="1" applyProtection="1">
      <alignment horizontal="center" vertical="center" shrinkToFit="1"/>
      <protection locked="0"/>
    </xf>
    <xf numFmtId="0" fontId="2" fillId="3" borderId="9" xfId="0" applyFont="1" applyFill="1" applyBorder="1" applyAlignment="1" applyProtection="1">
      <alignment horizontal="left" shrinkToFit="1"/>
      <protection locked="0"/>
    </xf>
    <xf numFmtId="0" fontId="2" fillId="3" borderId="1" xfId="1" applyNumberFormat="1" applyFont="1" applyFill="1" applyBorder="1" applyAlignment="1" applyProtection="1">
      <alignment horizontal="left" shrinkToFit="1"/>
      <protection locked="0"/>
    </xf>
    <xf numFmtId="166" fontId="2" fillId="3" borderId="1" xfId="1" applyNumberFormat="1" applyFont="1" applyFill="1" applyBorder="1" applyAlignment="1" applyProtection="1">
      <alignment horizontal="left" shrinkToFit="1"/>
      <protection locked="0"/>
    </xf>
    <xf numFmtId="14" fontId="2" fillId="3" borderId="1" xfId="1" applyNumberFormat="1" applyFont="1" applyFill="1" applyBorder="1" applyAlignment="1" applyProtection="1">
      <alignment horizontal="left" shrinkToFit="1"/>
      <protection locked="0"/>
    </xf>
    <xf numFmtId="165" fontId="2" fillId="3" borderId="1" xfId="1" applyNumberFormat="1" applyFont="1" applyFill="1" applyBorder="1" applyAlignment="1" applyProtection="1">
      <alignment horizontal="left" shrinkToFit="1"/>
      <protection locked="0"/>
    </xf>
    <xf numFmtId="0" fontId="2" fillId="11" borderId="1" xfId="0" applyFont="1" applyFill="1" applyBorder="1" applyAlignment="1" applyProtection="1">
      <alignment horizontal="center" vertical="center" shrinkToFit="1"/>
      <protection locked="0"/>
    </xf>
    <xf numFmtId="0" fontId="2" fillId="3" borderId="1" xfId="0" applyFont="1" applyFill="1" applyBorder="1" applyAlignment="1" applyProtection="1">
      <alignment horizontal="left" shrinkToFit="1"/>
      <protection locked="0"/>
    </xf>
    <xf numFmtId="0" fontId="22" fillId="4" borderId="1" xfId="0" applyFont="1" applyFill="1" applyBorder="1" applyAlignment="1" applyProtection="1">
      <alignment horizontal="center" vertical="center" shrinkToFit="1"/>
    </xf>
    <xf numFmtId="0" fontId="9" fillId="4" borderId="1" xfId="0" applyFont="1" applyFill="1" applyBorder="1" applyAlignment="1" applyProtection="1">
      <alignment horizontal="center" vertical="center" wrapText="1"/>
    </xf>
    <xf numFmtId="0" fontId="9" fillId="4" borderId="3" xfId="0" applyFont="1" applyFill="1" applyBorder="1" applyAlignment="1" applyProtection="1">
      <alignment vertical="center" wrapText="1"/>
    </xf>
    <xf numFmtId="0" fontId="9" fillId="4" borderId="2" xfId="0" applyFont="1" applyFill="1" applyBorder="1" applyAlignment="1" applyProtection="1">
      <alignment horizontal="center" vertical="center" wrapText="1"/>
    </xf>
    <xf numFmtId="0" fontId="9" fillId="4" borderId="4" xfId="0" applyFont="1" applyFill="1" applyBorder="1" applyAlignment="1" applyProtection="1">
      <alignment horizontal="center" vertical="center" wrapText="1"/>
    </xf>
    <xf numFmtId="0" fontId="9" fillId="4" borderId="3" xfId="0" applyFont="1" applyFill="1" applyBorder="1" applyAlignment="1" applyProtection="1">
      <alignment horizontal="center" vertical="center" wrapText="1"/>
    </xf>
    <xf numFmtId="0" fontId="20" fillId="0" borderId="0" xfId="0" applyFont="1" applyAlignment="1" applyProtection="1">
      <alignment wrapText="1"/>
    </xf>
    <xf numFmtId="0" fontId="13" fillId="2" borderId="12" xfId="0" applyFont="1" applyFill="1" applyBorder="1" applyAlignment="1" applyProtection="1">
      <alignment horizontal="left" vertical="center" shrinkToFit="1"/>
    </xf>
    <xf numFmtId="0" fontId="0" fillId="0" borderId="12" xfId="0" applyBorder="1" applyAlignment="1" applyProtection="1">
      <alignment vertical="center" shrinkToFit="1"/>
    </xf>
    <xf numFmtId="0" fontId="3" fillId="4" borderId="1" xfId="0" applyFont="1" applyFill="1" applyBorder="1" applyAlignment="1" applyProtection="1">
      <alignment horizontal="center" vertical="center" wrapText="1" shrinkToFit="1"/>
    </xf>
    <xf numFmtId="0" fontId="3" fillId="4" borderId="1" xfId="0" applyFont="1" applyFill="1" applyBorder="1" applyAlignment="1" applyProtection="1">
      <alignment horizontal="center" vertical="center" shrinkToFit="1"/>
    </xf>
    <xf numFmtId="0" fontId="14" fillId="4" borderId="1" xfId="0" applyFont="1" applyFill="1" applyBorder="1" applyAlignment="1" applyProtection="1">
      <alignment horizontal="center" vertical="center" shrinkToFit="1"/>
    </xf>
    <xf numFmtId="0" fontId="3" fillId="5" borderId="1" xfId="0" applyFont="1" applyFill="1" applyBorder="1" applyAlignment="1" applyProtection="1">
      <alignment horizontal="center" vertical="center" shrinkToFit="1"/>
    </xf>
    <xf numFmtId="37" fontId="8" fillId="3" borderId="1" xfId="1" applyNumberFormat="1" applyFont="1" applyFill="1" applyBorder="1" applyAlignment="1" applyProtection="1">
      <alignment horizontal="center" vertical="center" shrinkToFit="1"/>
      <protection locked="0"/>
    </xf>
    <xf numFmtId="37" fontId="8" fillId="6" borderId="1" xfId="1" applyNumberFormat="1" applyFont="1" applyFill="1" applyBorder="1" applyAlignment="1" applyProtection="1">
      <alignment horizontal="center" vertical="center" shrinkToFit="1"/>
    </xf>
    <xf numFmtId="0" fontId="3" fillId="4" borderId="3" xfId="0" applyFont="1" applyFill="1" applyBorder="1" applyAlignment="1" applyProtection="1">
      <alignment horizontal="left" vertical="center" shrinkToFit="1"/>
    </xf>
    <xf numFmtId="0" fontId="3" fillId="4" borderId="2" xfId="0" applyFont="1" applyFill="1" applyBorder="1" applyAlignment="1" applyProtection="1">
      <alignment horizontal="left" vertical="center" shrinkToFit="1"/>
    </xf>
    <xf numFmtId="0" fontId="2" fillId="3" borderId="1" xfId="0" applyFont="1" applyFill="1" applyBorder="1" applyAlignment="1" applyProtection="1">
      <alignment horizontal="left" vertical="center" shrinkToFit="1"/>
    </xf>
    <xf numFmtId="0" fontId="5" fillId="6" borderId="1" xfId="1" applyNumberFormat="1" applyFont="1" applyFill="1" applyBorder="1" applyAlignment="1" applyProtection="1">
      <alignment horizontal="left" shrinkToFit="1"/>
    </xf>
    <xf numFmtId="0" fontId="7" fillId="4" borderId="1" xfId="0" applyFont="1" applyFill="1" applyBorder="1" applyAlignment="1" applyProtection="1">
      <alignment horizontal="center" vertical="center" shrinkToFit="1"/>
    </xf>
    <xf numFmtId="0" fontId="11" fillId="8" borderId="3" xfId="1" applyNumberFormat="1" applyFont="1" applyFill="1" applyBorder="1" applyAlignment="1" applyProtection="1">
      <alignment horizontal="left" shrinkToFit="1"/>
    </xf>
    <xf numFmtId="0" fontId="11" fillId="8" borderId="4" xfId="1" applyNumberFormat="1" applyFont="1" applyFill="1" applyBorder="1" applyAlignment="1" applyProtection="1">
      <alignment horizontal="left" shrinkToFit="1"/>
    </xf>
    <xf numFmtId="0" fontId="11" fillId="8" borderId="2" xfId="1" applyNumberFormat="1" applyFont="1" applyFill="1" applyBorder="1" applyAlignment="1" applyProtection="1">
      <alignment horizontal="left" shrinkToFit="1"/>
    </xf>
    <xf numFmtId="0" fontId="11" fillId="9" borderId="3" xfId="1" applyNumberFormat="1" applyFont="1" applyFill="1" applyBorder="1" applyAlignment="1" applyProtection="1">
      <alignment horizontal="left" shrinkToFit="1"/>
    </xf>
    <xf numFmtId="0" fontId="11" fillId="9" borderId="4" xfId="1" applyNumberFormat="1" applyFont="1" applyFill="1" applyBorder="1" applyAlignment="1" applyProtection="1">
      <alignment horizontal="left" shrinkToFit="1"/>
    </xf>
    <xf numFmtId="0" fontId="11" fillId="9" borderId="2" xfId="1" applyNumberFormat="1" applyFont="1" applyFill="1" applyBorder="1" applyAlignment="1" applyProtection="1">
      <alignment horizontal="left" shrinkToFit="1"/>
    </xf>
    <xf numFmtId="0" fontId="2" fillId="3" borderId="3" xfId="0" applyFont="1" applyFill="1" applyBorder="1" applyAlignment="1" applyProtection="1">
      <alignment horizontal="left" vertical="center" shrinkToFit="1"/>
      <protection locked="0"/>
    </xf>
    <xf numFmtId="0" fontId="2" fillId="3" borderId="4" xfId="0" applyFont="1" applyFill="1" applyBorder="1" applyAlignment="1" applyProtection="1">
      <alignment horizontal="left" vertical="center" shrinkToFit="1"/>
      <protection locked="0"/>
    </xf>
    <xf numFmtId="0" fontId="2" fillId="3" borderId="2" xfId="0" applyFont="1" applyFill="1" applyBorder="1" applyAlignment="1" applyProtection="1">
      <alignment horizontal="left" vertical="center" shrinkToFit="1"/>
      <protection locked="0"/>
    </xf>
    <xf numFmtId="166" fontId="2" fillId="3" borderId="3" xfId="0" applyNumberFormat="1" applyFont="1" applyFill="1" applyBorder="1" applyAlignment="1" applyProtection="1">
      <alignment horizontal="left" vertical="center" shrinkToFit="1"/>
      <protection locked="0"/>
    </xf>
    <xf numFmtId="166" fontId="2" fillId="3" borderId="4" xfId="0" applyNumberFormat="1" applyFont="1" applyFill="1" applyBorder="1" applyAlignment="1" applyProtection="1">
      <alignment horizontal="left" vertical="center" shrinkToFit="1"/>
      <protection locked="0"/>
    </xf>
    <xf numFmtId="166" fontId="2" fillId="3" borderId="2" xfId="0" applyNumberFormat="1" applyFont="1" applyFill="1" applyBorder="1" applyAlignment="1" applyProtection="1">
      <alignment horizontal="left" vertical="center" shrinkToFit="1"/>
      <protection locked="0"/>
    </xf>
    <xf numFmtId="0" fontId="3" fillId="4" borderId="1" xfId="0" applyFont="1" applyFill="1" applyBorder="1" applyAlignment="1" applyProtection="1">
      <alignment horizontal="left" vertical="center" wrapText="1" shrinkToFit="1"/>
    </xf>
    <xf numFmtId="0" fontId="3" fillId="4" borderId="1" xfId="0" applyFont="1" applyFill="1" applyBorder="1" applyAlignment="1" applyProtection="1">
      <alignment horizontal="left" vertical="center" shrinkToFit="1"/>
    </xf>
    <xf numFmtId="0" fontId="10" fillId="4" borderId="7" xfId="0" applyFont="1" applyFill="1" applyBorder="1" applyAlignment="1" applyProtection="1">
      <alignment horizontal="center" vertical="top" shrinkToFit="1"/>
    </xf>
    <xf numFmtId="0" fontId="10" fillId="4" borderId="8" xfId="0" applyFont="1" applyFill="1" applyBorder="1" applyAlignment="1" applyProtection="1">
      <alignment horizontal="center" vertical="top" shrinkToFit="1"/>
    </xf>
    <xf numFmtId="0" fontId="10" fillId="4" borderId="10" xfId="0" applyFont="1" applyFill="1" applyBorder="1" applyAlignment="1" applyProtection="1">
      <alignment horizontal="center" vertical="center" shrinkToFit="1"/>
    </xf>
    <xf numFmtId="0" fontId="10" fillId="4" borderId="6" xfId="0" applyFont="1" applyFill="1" applyBorder="1" applyAlignment="1" applyProtection="1">
      <alignment horizontal="center" vertical="center" shrinkToFit="1"/>
    </xf>
    <xf numFmtId="0" fontId="3" fillId="4" borderId="2" xfId="0" applyFont="1" applyFill="1" applyBorder="1" applyAlignment="1" applyProtection="1">
      <alignment horizontal="center" vertical="center" wrapText="1" shrinkToFit="1"/>
    </xf>
    <xf numFmtId="0" fontId="3" fillId="4" borderId="2" xfId="0" applyFont="1" applyFill="1" applyBorder="1" applyAlignment="1" applyProtection="1">
      <alignment horizontal="center" vertical="center" shrinkToFit="1"/>
    </xf>
    <xf numFmtId="0" fontId="3" fillId="4" borderId="3" xfId="0" applyFont="1" applyFill="1" applyBorder="1" applyAlignment="1" applyProtection="1">
      <alignment horizontal="center" vertical="center" shrinkToFit="1"/>
    </xf>
    <xf numFmtId="0" fontId="3" fillId="4" borderId="4" xfId="0" applyFont="1" applyFill="1" applyBorder="1" applyAlignment="1" applyProtection="1">
      <alignment horizontal="center" vertical="center" shrinkToFit="1"/>
    </xf>
    <xf numFmtId="0" fontId="9" fillId="4" borderId="3" xfId="0" applyFont="1" applyFill="1" applyBorder="1" applyAlignment="1" applyProtection="1">
      <alignment horizontal="center" vertical="center" wrapText="1"/>
    </xf>
    <xf numFmtId="0" fontId="9" fillId="4" borderId="2" xfId="0" applyFont="1" applyFill="1" applyBorder="1" applyAlignment="1" applyProtection="1">
      <alignment horizontal="center" vertical="center" wrapText="1"/>
    </xf>
    <xf numFmtId="0" fontId="21" fillId="10" borderId="0" xfId="0" applyFont="1" applyFill="1" applyBorder="1" applyAlignment="1" applyProtection="1">
      <alignment horizontal="center" vertical="center" shrinkToFit="1"/>
    </xf>
    <xf numFmtId="0" fontId="13" fillId="10" borderId="0" xfId="0" applyFont="1" applyFill="1" applyBorder="1" applyAlignment="1" applyProtection="1">
      <alignment horizontal="center" vertical="center" shrinkToFit="1"/>
    </xf>
    <xf numFmtId="0" fontId="2" fillId="3" borderId="3" xfId="0" applyFont="1" applyFill="1" applyBorder="1" applyAlignment="1" applyProtection="1">
      <alignment horizontal="left" vertical="center" shrinkToFit="1"/>
    </xf>
    <xf numFmtId="0" fontId="2" fillId="3" borderId="4" xfId="0" applyFont="1" applyFill="1" applyBorder="1" applyAlignment="1" applyProtection="1">
      <alignment horizontal="left" vertical="center" shrinkToFit="1"/>
    </xf>
    <xf numFmtId="0" fontId="2" fillId="3" borderId="2" xfId="0" applyFont="1" applyFill="1" applyBorder="1" applyAlignment="1" applyProtection="1">
      <alignment horizontal="left" vertical="center" shrinkToFit="1"/>
    </xf>
    <xf numFmtId="166" fontId="2" fillId="3" borderId="3" xfId="0" applyNumberFormat="1" applyFont="1" applyFill="1" applyBorder="1" applyAlignment="1" applyProtection="1">
      <alignment horizontal="left" vertical="center" shrinkToFit="1"/>
    </xf>
    <xf numFmtId="166" fontId="2" fillId="3" borderId="4" xfId="0" applyNumberFormat="1" applyFont="1" applyFill="1" applyBorder="1" applyAlignment="1" applyProtection="1">
      <alignment horizontal="left" vertical="center" shrinkToFit="1"/>
    </xf>
    <xf numFmtId="166" fontId="2" fillId="3" borderId="2" xfId="0" applyNumberFormat="1" applyFont="1" applyFill="1" applyBorder="1" applyAlignment="1" applyProtection="1">
      <alignment horizontal="left" vertical="center" shrinkToFit="1"/>
    </xf>
    <xf numFmtId="39" fontId="8" fillId="6" borderId="1" xfId="1" applyNumberFormat="1" applyFont="1" applyFill="1" applyBorder="1" applyAlignment="1" applyProtection="1">
      <alignment horizontal="center" vertical="center" shrinkToFit="1"/>
    </xf>
    <xf numFmtId="37" fontId="8" fillId="3" borderId="1" xfId="1" applyNumberFormat="1" applyFont="1" applyFill="1" applyBorder="1" applyAlignment="1" applyProtection="1">
      <alignment horizontal="center" vertical="center" shrinkToFit="1"/>
    </xf>
    <xf numFmtId="0" fontId="9" fillId="4" borderId="1" xfId="0" applyFont="1" applyFill="1" applyBorder="1" applyAlignment="1" applyProtection="1">
      <alignment horizontal="center" vertical="center" wrapText="1"/>
    </xf>
  </cellXfs>
  <cellStyles count="3">
    <cellStyle name="Comma" xfId="1" builtinId="3"/>
    <cellStyle name="Normal" xfId="0" builtinId="0"/>
    <cellStyle name="Percent" xfId="2" builtinId="5"/>
  </cellStyles>
  <dxfs count="7">
    <dxf>
      <font>
        <color rgb="FFFF0000"/>
      </font>
    </dxf>
    <dxf>
      <font>
        <color rgb="FFFF0000"/>
      </font>
    </dxf>
    <dxf>
      <fill>
        <patternFill>
          <bgColor rgb="FF92D050"/>
        </patternFill>
      </fill>
    </dxf>
    <dxf>
      <fill>
        <patternFill>
          <bgColor rgb="FFFF0000"/>
        </patternFill>
      </fill>
    </dxf>
    <dxf>
      <font>
        <color rgb="FFFF0000"/>
      </font>
    </dxf>
    <dxf>
      <font>
        <color rgb="FFFF0000"/>
      </font>
      <fill>
        <patternFill patternType="solid">
          <bgColor theme="4" tint="0.79998168889431442"/>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4536</xdr:colOff>
      <xdr:row>0</xdr:row>
      <xdr:rowOff>19050</xdr:rowOff>
    </xdr:from>
    <xdr:to>
      <xdr:col>14</xdr:col>
      <xdr:colOff>0</xdr:colOff>
      <xdr:row>7</xdr:row>
      <xdr:rowOff>6350</xdr:rowOff>
    </xdr:to>
    <xdr:sp macro="" textlink="">
      <xdr:nvSpPr>
        <xdr:cNvPr id="2" name="TextBox 1"/>
        <xdr:cNvSpPr txBox="1"/>
      </xdr:nvSpPr>
      <xdr:spPr>
        <a:xfrm>
          <a:off x="55336" y="19050"/>
          <a:ext cx="11641364" cy="1276350"/>
        </a:xfrm>
        <a:prstGeom prst="rect">
          <a:avLst/>
        </a:prstGeom>
        <a:gradFill>
          <a:gsLst>
            <a:gs pos="73000">
              <a:schemeClr val="accent1">
                <a:lumMod val="66000"/>
                <a:lumOff val="34000"/>
              </a:schemeClr>
            </a:gs>
            <a:gs pos="100000">
              <a:schemeClr val="accent1">
                <a:lumMod val="90000"/>
              </a:schemeClr>
            </a:gs>
            <a:gs pos="46000">
              <a:srgbClr val="92D050"/>
            </a:gs>
          </a:gsLst>
          <a:lin ang="4800000" scaled="0"/>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i="0">
              <a:solidFill>
                <a:schemeClr val="dk1"/>
              </a:solidFill>
              <a:effectLst/>
              <a:latin typeface="Palatino Linotype" panose="02040502050505030304" pitchFamily="18" charset="0"/>
              <a:ea typeface="+mn-ea"/>
              <a:cs typeface="+mn-cs"/>
            </a:rPr>
            <a:t>			</a:t>
          </a:r>
          <a:r>
            <a:rPr lang="en-US" sz="2800" b="1" i="0">
              <a:solidFill>
                <a:srgbClr val="002060"/>
              </a:solidFill>
              <a:effectLst/>
              <a:latin typeface="Arial" panose="020B0604020202020204" pitchFamily="34" charset="0"/>
              <a:ea typeface="+mn-ea"/>
              <a:cs typeface="Arial" panose="020B0604020202020204" pitchFamily="34" charset="0"/>
            </a:rPr>
            <a:t>Register of Implemented Energy</a:t>
          </a:r>
          <a:r>
            <a:rPr lang="en-US" sz="2800" b="1" i="0" baseline="0">
              <a:solidFill>
                <a:srgbClr val="002060"/>
              </a:solidFill>
              <a:effectLst/>
              <a:latin typeface="Arial" panose="020B0604020202020204" pitchFamily="34" charset="0"/>
              <a:ea typeface="+mn-ea"/>
              <a:cs typeface="Arial" panose="020B0604020202020204" pitchFamily="34" charset="0"/>
            </a:rPr>
            <a:t> </a:t>
          </a:r>
          <a:r>
            <a:rPr lang="en-US" sz="2800" b="1" i="0">
              <a:solidFill>
                <a:srgbClr val="002060"/>
              </a:solidFill>
              <a:effectLst/>
              <a:latin typeface="Arial" panose="020B0604020202020204" pitchFamily="34" charset="0"/>
              <a:ea typeface="+mn-ea"/>
              <a:cs typeface="Arial" panose="020B0604020202020204" pitchFamily="34" charset="0"/>
            </a:rPr>
            <a:t>Performance</a:t>
          </a:r>
          <a:r>
            <a:rPr lang="en-US" sz="2800" b="1" i="0" baseline="0">
              <a:solidFill>
                <a:srgbClr val="002060"/>
              </a:solidFill>
              <a:effectLst/>
              <a:latin typeface="Arial" panose="020B0604020202020204" pitchFamily="34" charset="0"/>
              <a:ea typeface="+mn-ea"/>
              <a:cs typeface="Arial" panose="020B0604020202020204" pitchFamily="34" charset="0"/>
            </a:rPr>
            <a:t> 						</a:t>
          </a:r>
          <a:r>
            <a:rPr lang="en-US" sz="2800" b="1" i="0">
              <a:solidFill>
                <a:srgbClr val="002060"/>
              </a:solidFill>
              <a:effectLst/>
              <a:latin typeface="Arial" panose="020B0604020202020204" pitchFamily="34" charset="0"/>
              <a:ea typeface="+mn-ea"/>
              <a:cs typeface="Arial" panose="020B0604020202020204" pitchFamily="34" charset="0"/>
            </a:rPr>
            <a:t>Improvement Actions</a:t>
          </a:r>
          <a:endParaRPr lang="en-US" sz="2800" b="1" i="0">
            <a:solidFill>
              <a:srgbClr val="002060"/>
            </a:solidFill>
            <a:latin typeface="Arial" panose="020B0604020202020204" pitchFamily="34" charset="0"/>
            <a:cs typeface="Arial" panose="020B0604020202020204" pitchFamily="34" charset="0"/>
          </a:endParaRPr>
        </a:p>
      </xdr:txBody>
    </xdr:sp>
    <xdr:clientData/>
  </xdr:twoCellAnchor>
  <xdr:twoCellAnchor editAs="oneCell">
    <xdr:from>
      <xdr:col>1</xdr:col>
      <xdr:colOff>114300</xdr:colOff>
      <xdr:row>0</xdr:row>
      <xdr:rowOff>146050</xdr:rowOff>
    </xdr:from>
    <xdr:to>
      <xdr:col>2</xdr:col>
      <xdr:colOff>2396062</xdr:colOff>
      <xdr:row>6</xdr:row>
      <xdr:rowOff>95250</xdr:rowOff>
    </xdr:to>
    <xdr:pic>
      <xdr:nvPicPr>
        <xdr:cNvPr id="3" name="Picture 2"/>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100" y="146050"/>
          <a:ext cx="2484962" cy="1054100"/>
        </a:xfrm>
        <a:prstGeom prst="rect">
          <a:avLst/>
        </a:prstGeom>
      </xdr:spPr>
    </xdr:pic>
    <xdr:clientData/>
  </xdr:twoCellAnchor>
  <xdr:twoCellAnchor>
    <xdr:from>
      <xdr:col>1</xdr:col>
      <xdr:colOff>0</xdr:colOff>
      <xdr:row>8</xdr:row>
      <xdr:rowOff>19050</xdr:rowOff>
    </xdr:from>
    <xdr:to>
      <xdr:col>14</xdr:col>
      <xdr:colOff>0</xdr:colOff>
      <xdr:row>10</xdr:row>
      <xdr:rowOff>165100</xdr:rowOff>
    </xdr:to>
    <xdr:sp macro="" textlink="">
      <xdr:nvSpPr>
        <xdr:cNvPr id="4" name="TextBox 3"/>
        <xdr:cNvSpPr txBox="1"/>
      </xdr:nvSpPr>
      <xdr:spPr>
        <a:xfrm>
          <a:off x="50800" y="1492250"/>
          <a:ext cx="11653992" cy="514350"/>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i="0">
              <a:solidFill>
                <a:schemeClr val="bg1"/>
              </a:solidFill>
              <a:effectLst/>
              <a:latin typeface="Arial" panose="020B0604020202020204" pitchFamily="34" charset="0"/>
              <a:ea typeface="+mn-ea"/>
              <a:cs typeface="Arial" panose="020B0604020202020204" pitchFamily="34" charset="0"/>
            </a:rPr>
            <a:t>QUICK GUIDE</a:t>
          </a:r>
          <a:r>
            <a:rPr lang="en-US" sz="2800" b="1" i="0" baseline="0">
              <a:solidFill>
                <a:schemeClr val="bg1"/>
              </a:solidFill>
              <a:effectLst/>
              <a:latin typeface="Arial" panose="020B0604020202020204" pitchFamily="34" charset="0"/>
              <a:ea typeface="+mn-ea"/>
              <a:cs typeface="Arial" panose="020B0604020202020204" pitchFamily="34" charset="0"/>
            </a:rPr>
            <a:t> -</a:t>
          </a:r>
          <a:r>
            <a:rPr lang="en-US" sz="2800" b="1" i="0">
              <a:solidFill>
                <a:schemeClr val="bg1"/>
              </a:solidFill>
              <a:effectLst/>
              <a:latin typeface="Arial" panose="020B0604020202020204" pitchFamily="34" charset="0"/>
              <a:ea typeface="+mn-ea"/>
              <a:cs typeface="Arial" panose="020B0604020202020204" pitchFamily="34" charset="0"/>
            </a:rPr>
            <a:t> HOW TO USE</a:t>
          </a:r>
          <a:r>
            <a:rPr lang="en-US" sz="2800" b="1" i="0" baseline="0">
              <a:solidFill>
                <a:schemeClr val="bg1"/>
              </a:solidFill>
              <a:effectLst/>
              <a:latin typeface="Arial" panose="020B0604020202020204" pitchFamily="34" charset="0"/>
              <a:ea typeface="+mn-ea"/>
              <a:cs typeface="Arial" panose="020B0604020202020204" pitchFamily="34" charset="0"/>
            </a:rPr>
            <a:t> THIS TOOL</a:t>
          </a:r>
          <a:endParaRPr lang="en-US" sz="2800" b="1" i="0">
            <a:solidFill>
              <a:schemeClr val="bg1"/>
            </a:solidFill>
            <a:latin typeface="Arial" panose="020B0604020202020204" pitchFamily="34" charset="0"/>
            <a:cs typeface="Arial" panose="020B0604020202020204" pitchFamily="34" charset="0"/>
          </a:endParaRPr>
        </a:p>
      </xdr:txBody>
    </xdr:sp>
    <xdr:clientData/>
  </xdr:twoCellAnchor>
  <xdr:twoCellAnchor>
    <xdr:from>
      <xdr:col>1</xdr:col>
      <xdr:colOff>6351</xdr:colOff>
      <xdr:row>15</xdr:row>
      <xdr:rowOff>31750</xdr:rowOff>
    </xdr:from>
    <xdr:to>
      <xdr:col>13</xdr:col>
      <xdr:colOff>640081</xdr:colOff>
      <xdr:row>38</xdr:row>
      <xdr:rowOff>243840</xdr:rowOff>
    </xdr:to>
    <xdr:sp macro="" textlink="">
      <xdr:nvSpPr>
        <xdr:cNvPr id="5" name="TextBox 4"/>
        <xdr:cNvSpPr txBox="1"/>
      </xdr:nvSpPr>
      <xdr:spPr>
        <a:xfrm>
          <a:off x="59691" y="3011170"/>
          <a:ext cx="11454130" cy="4585970"/>
        </a:xfrm>
        <a:prstGeom prst="rect">
          <a:avLst/>
        </a:prstGeom>
        <a:solidFill>
          <a:schemeClr val="bg1">
            <a:lumMod val="95000"/>
          </a:schemeClr>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baseline="0">
              <a:solidFill>
                <a:schemeClr val="dk1"/>
              </a:solidFill>
              <a:effectLst/>
              <a:latin typeface="Palatino Linotype" panose="02040502050505030304" pitchFamily="18" charset="0"/>
              <a:ea typeface="+mn-ea"/>
              <a:cs typeface="+mn-cs"/>
            </a:rPr>
            <a:t>This register is</a:t>
          </a:r>
          <a:r>
            <a:rPr lang="en-US" sz="1050" b="0" baseline="0">
              <a:solidFill>
                <a:sysClr val="windowText" lastClr="000000"/>
              </a:solidFill>
              <a:effectLst/>
              <a:latin typeface="Palatino Linotype" panose="02040502050505030304" pitchFamily="18" charset="0"/>
              <a:ea typeface="+mn-ea"/>
              <a:cs typeface="+mn-cs"/>
            </a:rPr>
            <a:t> </a:t>
          </a:r>
          <a:r>
            <a:rPr lang="en-US" sz="1050" b="0" baseline="0">
              <a:solidFill>
                <a:schemeClr val="dk1"/>
              </a:solidFill>
              <a:effectLst/>
              <a:latin typeface="Palatino Linotype" panose="02040502050505030304" pitchFamily="18" charset="0"/>
              <a:ea typeface="+mn-ea"/>
              <a:cs typeface="+mn-cs"/>
            </a:rPr>
            <a:t>designed to assist you in your path towards SEP certification in meeting the requirements of the SEP M&amp;V Protocol.</a:t>
          </a:r>
        </a:p>
        <a:p>
          <a:pPr marL="0" marR="0" indent="0" defTabSz="914400" eaLnBrk="1" fontAlgn="auto" latinLnBrk="0" hangingPunct="1">
            <a:lnSpc>
              <a:spcPct val="100000"/>
            </a:lnSpc>
            <a:spcBef>
              <a:spcPts val="0"/>
            </a:spcBef>
            <a:spcAft>
              <a:spcPts val="0"/>
            </a:spcAft>
            <a:buClrTx/>
            <a:buSzTx/>
            <a:buFontTx/>
            <a:buNone/>
            <a:tabLst/>
            <a:defRPr/>
          </a:pPr>
          <a:r>
            <a:rPr lang="en-US" sz="1050" b="0" baseline="0">
              <a:solidFill>
                <a:schemeClr val="dk1"/>
              </a:solidFill>
              <a:effectLst/>
              <a:latin typeface="Palatino Linotype" panose="02040502050505030304" pitchFamily="18" charset="0"/>
              <a:ea typeface="+mn-ea"/>
              <a:cs typeface="+mn-cs"/>
            </a:rPr>
            <a:t>Completion of this register </a:t>
          </a:r>
          <a:r>
            <a:rPr lang="en-US" sz="1050" b="1" u="sng" baseline="0">
              <a:solidFill>
                <a:schemeClr val="dk1"/>
              </a:solidFill>
              <a:effectLst/>
              <a:latin typeface="Palatino Linotype" panose="02040502050505030304" pitchFamily="18" charset="0"/>
              <a:ea typeface="+mn-ea"/>
              <a:cs typeface="+mn-cs"/>
            </a:rPr>
            <a:t>does not</a:t>
          </a:r>
          <a:r>
            <a:rPr lang="en-US" sz="1050" b="0" baseline="0">
              <a:solidFill>
                <a:schemeClr val="dk1"/>
              </a:solidFill>
              <a:effectLst/>
              <a:latin typeface="Palatino Linotype" panose="02040502050505030304" pitchFamily="18" charset="0"/>
              <a:ea typeface="+mn-ea"/>
              <a:cs typeface="+mn-cs"/>
            </a:rPr>
            <a:t> guarantee certification. If you are not pursuing SEP certification, you can still use this register to organize and track your energy performance.</a:t>
          </a:r>
        </a:p>
        <a:p>
          <a:pPr marL="0" marR="0" indent="0" defTabSz="914400" eaLnBrk="1" fontAlgn="auto" latinLnBrk="0" hangingPunct="1">
            <a:lnSpc>
              <a:spcPct val="100000"/>
            </a:lnSpc>
            <a:spcBef>
              <a:spcPts val="0"/>
            </a:spcBef>
            <a:spcAft>
              <a:spcPts val="0"/>
            </a:spcAft>
            <a:buClrTx/>
            <a:buSzTx/>
            <a:buFontTx/>
            <a:buNone/>
            <a:tabLst/>
            <a:defRPr/>
          </a:pPr>
          <a:endParaRPr lang="en-US" sz="1050" b="0" baseline="0">
            <a:solidFill>
              <a:schemeClr val="dk1"/>
            </a:solidFill>
            <a:effectLst/>
            <a:latin typeface="Palatino Linotype" panose="02040502050505030304" pitchFamily="18" charset="0"/>
            <a:ea typeface="+mn-ea"/>
            <a:cs typeface="+mn-cs"/>
          </a:endParaRPr>
        </a:p>
        <a:p>
          <a:r>
            <a:rPr lang="en-US" sz="1050" b="0">
              <a:solidFill>
                <a:schemeClr val="dk1"/>
              </a:solidFill>
              <a:effectLst/>
              <a:latin typeface="Palatino Linotype" panose="02040502050505030304" pitchFamily="18" charset="0"/>
              <a:ea typeface="+mn-ea"/>
              <a:cs typeface="+mn-cs"/>
            </a:rPr>
            <a:t>This Register, will summarize the key details of the implementation of each Action, including Action description, actual energy savings, source of energy savings determination, and responsible party. </a:t>
          </a:r>
          <a:r>
            <a:rPr lang="en-US" sz="1050" b="0">
              <a:solidFill>
                <a:sysClr val="windowText" lastClr="000000"/>
              </a:solidFill>
              <a:effectLst/>
              <a:latin typeface="Palatino Linotype" panose="02040502050505030304" pitchFamily="18" charset="0"/>
              <a:ea typeface="+mn-ea"/>
              <a:cs typeface="+mn-cs"/>
            </a:rPr>
            <a:t>To maximize the benefit</a:t>
          </a:r>
          <a:r>
            <a:rPr lang="en-US" sz="1050" b="0" baseline="0">
              <a:solidFill>
                <a:sysClr val="windowText" lastClr="000000"/>
              </a:solidFill>
              <a:effectLst/>
              <a:latin typeface="Palatino Linotype" panose="02040502050505030304" pitchFamily="18" charset="0"/>
              <a:ea typeface="+mn-ea"/>
              <a:cs typeface="+mn-cs"/>
            </a:rPr>
            <a:t> of maintaining this register, include a</a:t>
          </a:r>
          <a:r>
            <a:rPr lang="en-US" sz="1050" b="0">
              <a:solidFill>
                <a:sysClr val="windowText" lastClr="000000"/>
              </a:solidFill>
              <a:effectLst/>
              <a:latin typeface="Palatino Linotype" panose="02040502050505030304" pitchFamily="18" charset="0"/>
              <a:ea typeface="+mn-ea"/>
              <a:cs typeface="+mn-cs"/>
            </a:rPr>
            <a:t>ll </a:t>
          </a:r>
          <a:r>
            <a:rPr lang="en-US" sz="1050" b="0">
              <a:solidFill>
                <a:schemeClr val="dk1"/>
              </a:solidFill>
              <a:effectLst/>
              <a:latin typeface="Palatino Linotype" panose="02040502050505030304" pitchFamily="18" charset="0"/>
              <a:ea typeface="+mn-ea"/>
              <a:cs typeface="+mn-cs"/>
            </a:rPr>
            <a:t>actions affecting the energy performance improvement over the achievement period, regardless of whether the action is associated with ISO 50001 Action Plans or Significant Energy Uses. </a:t>
          </a:r>
          <a:r>
            <a:rPr lang="en-US" sz="1050" b="0">
              <a:solidFill>
                <a:sysClr val="windowText" lastClr="000000"/>
              </a:solidFill>
              <a:effectLst/>
              <a:latin typeface="Palatino Linotype" panose="02040502050505030304" pitchFamily="18" charset="0"/>
              <a:ea typeface="+mn-ea"/>
              <a:cs typeface="+mn-cs"/>
            </a:rPr>
            <a:t>The goal in using </a:t>
          </a:r>
          <a:r>
            <a:rPr lang="en-US" sz="1050" b="0" baseline="0">
              <a:solidFill>
                <a:sysClr val="windowText" lastClr="000000"/>
              </a:solidFill>
              <a:effectLst/>
              <a:latin typeface="Palatino Linotype" panose="02040502050505030304" pitchFamily="18" charset="0"/>
              <a:ea typeface="+mn-ea"/>
              <a:cs typeface="+mn-cs"/>
            </a:rPr>
            <a:t>the </a:t>
          </a:r>
          <a:r>
            <a:rPr lang="en-US" sz="1050" b="0">
              <a:solidFill>
                <a:schemeClr val="dk1"/>
              </a:solidFill>
              <a:effectLst/>
              <a:latin typeface="Palatino Linotype" panose="02040502050505030304" pitchFamily="18" charset="0"/>
              <a:ea typeface="+mn-ea"/>
              <a:cs typeface="+mn-cs"/>
            </a:rPr>
            <a:t>Register </a:t>
          </a:r>
          <a:r>
            <a:rPr lang="en-US" sz="1050" b="0" strike="noStrike" baseline="0">
              <a:solidFill>
                <a:sysClr val="windowText" lastClr="000000"/>
              </a:solidFill>
              <a:effectLst/>
              <a:latin typeface="Palatino Linotype" panose="02040502050505030304" pitchFamily="18" charset="0"/>
              <a:ea typeface="+mn-ea"/>
              <a:cs typeface="+mn-cs"/>
            </a:rPr>
            <a:t>is to develop a record of </a:t>
          </a:r>
          <a:r>
            <a:rPr lang="en-US" sz="1050" b="0">
              <a:solidFill>
                <a:sysClr val="windowText" lastClr="000000"/>
              </a:solidFill>
              <a:effectLst/>
              <a:latin typeface="Palatino Linotype" panose="02040502050505030304" pitchFamily="18" charset="0"/>
              <a:ea typeface="+mn-ea"/>
              <a:cs typeface="+mn-cs"/>
            </a:rPr>
            <a:t>e</a:t>
          </a:r>
          <a:r>
            <a:rPr lang="en-US" sz="1050" b="0">
              <a:solidFill>
                <a:schemeClr val="dk1"/>
              </a:solidFill>
              <a:effectLst/>
              <a:latin typeface="Palatino Linotype" panose="02040502050505030304" pitchFamily="18" charset="0"/>
              <a:ea typeface="+mn-ea"/>
              <a:cs typeface="+mn-cs"/>
            </a:rPr>
            <a:t>nergy savings over the reporting period; typically this will be annual savings.</a:t>
          </a:r>
        </a:p>
        <a:p>
          <a:endParaRPr lang="en-US" sz="1050" b="0" baseline="0">
            <a:solidFill>
              <a:schemeClr val="dk1"/>
            </a:solidFill>
            <a:effectLst/>
            <a:latin typeface="Palatino Linotype" panose="02040502050505030304" pitchFamily="18" charset="0"/>
            <a:ea typeface="+mn-ea"/>
            <a:cs typeface="+mn-cs"/>
          </a:endParaRPr>
        </a:p>
        <a:p>
          <a:r>
            <a:rPr lang="en-US" sz="1050" b="0" baseline="0">
              <a:solidFill>
                <a:schemeClr val="dk1"/>
              </a:solidFill>
              <a:effectLst/>
              <a:latin typeface="Palatino Linotype" panose="02040502050505030304" pitchFamily="18" charset="0"/>
              <a:ea typeface="+mn-ea"/>
              <a:cs typeface="+mn-cs"/>
            </a:rPr>
            <a:t>For each energy performance improvement action, the facility should provide the following:</a:t>
          </a:r>
        </a:p>
        <a:p>
          <a:pPr marL="171450" indent="-171450">
            <a:buFont typeface="Arial" panose="020B0604020202020204" pitchFamily="34" charset="0"/>
            <a:buChar char="•"/>
          </a:pPr>
          <a:r>
            <a:rPr lang="en-US" sz="1050" b="0" baseline="0">
              <a:solidFill>
                <a:schemeClr val="dk1"/>
              </a:solidFill>
              <a:effectLst/>
              <a:latin typeface="Palatino Linotype" panose="02040502050505030304" pitchFamily="18" charset="0"/>
              <a:ea typeface="+mn-ea"/>
              <a:cs typeface="+mn-cs"/>
            </a:rPr>
            <a:t>Description of energy performance improvement action.</a:t>
          </a:r>
        </a:p>
        <a:p>
          <a:pPr marL="171450" indent="-171450">
            <a:buFont typeface="Arial" panose="020B0604020202020204" pitchFamily="34" charset="0"/>
            <a:buChar char="•"/>
          </a:pPr>
          <a:r>
            <a:rPr lang="en-US" sz="1050" b="0" baseline="0">
              <a:solidFill>
                <a:schemeClr val="dk1"/>
              </a:solidFill>
              <a:effectLst/>
              <a:latin typeface="Palatino Linotype" panose="02040502050505030304" pitchFamily="18" charset="0"/>
              <a:ea typeface="+mn-ea"/>
              <a:cs typeface="+mn-cs"/>
            </a:rPr>
            <a:t>Anticipated annual delivered energy savings for each energy type (NOTE: Savings are listed as annual, assuming a 12-month reporting period. The savings shall be over the same number of months as the baseline and reporting periods):</a:t>
          </a:r>
        </a:p>
        <a:p>
          <a:pPr marL="171450" indent="-171450">
            <a:buFont typeface="Courier New" panose="02070309020205020404" pitchFamily="49" charset="0"/>
            <a:buChar char="o"/>
          </a:pPr>
          <a:r>
            <a:rPr lang="en-US" sz="1050" b="0" baseline="0">
              <a:solidFill>
                <a:schemeClr val="dk1"/>
              </a:solidFill>
              <a:effectLst/>
              <a:latin typeface="Palatino Linotype" panose="02040502050505030304" pitchFamily="18" charset="0"/>
              <a:ea typeface="+mn-ea"/>
              <a:cs typeface="+mn-cs"/>
            </a:rPr>
            <a:t>	Describe operating conditions for which energy savings are calculated.</a:t>
          </a:r>
        </a:p>
        <a:p>
          <a:pPr marL="171450" indent="-171450">
            <a:buFont typeface="Courier New" panose="02070309020205020404" pitchFamily="49" charset="0"/>
            <a:buChar char="o"/>
          </a:pPr>
          <a:r>
            <a:rPr lang="en-US" sz="1050" b="0" baseline="0">
              <a:solidFill>
                <a:schemeClr val="dk1"/>
              </a:solidFill>
              <a:effectLst/>
              <a:latin typeface="Palatino Linotype" panose="02040502050505030304" pitchFamily="18" charset="0"/>
              <a:ea typeface="+mn-ea"/>
              <a:cs typeface="+mn-cs"/>
            </a:rPr>
            <a:t>	Describe the starting point or baseline situation that was improved upon (e.g., equipment, systems, practices, or procedures).</a:t>
          </a:r>
        </a:p>
        <a:p>
          <a:pPr marL="171450" indent="-171450">
            <a:buFont typeface="Arial" panose="020B0604020202020204" pitchFamily="34" charset="0"/>
            <a:buChar char="•"/>
          </a:pPr>
          <a:r>
            <a:rPr lang="en-US" sz="1050" b="0" baseline="0">
              <a:solidFill>
                <a:schemeClr val="dk1"/>
              </a:solidFill>
              <a:effectLst/>
              <a:latin typeface="Palatino Linotype" panose="02040502050505030304" pitchFamily="18" charset="0"/>
              <a:ea typeface="+mn-ea"/>
              <a:cs typeface="+mn-cs"/>
            </a:rPr>
            <a:t>Anticipated annual primary energy savings for each energy type.</a:t>
          </a:r>
        </a:p>
        <a:p>
          <a:pPr marL="171450" indent="-171450">
            <a:buFont typeface="Arial" panose="020B0604020202020204" pitchFamily="34" charset="0"/>
            <a:buChar char="•"/>
          </a:pPr>
          <a:r>
            <a:rPr lang="en-US" sz="1050" b="0" baseline="0">
              <a:solidFill>
                <a:schemeClr val="dk1"/>
              </a:solidFill>
              <a:effectLst/>
              <a:latin typeface="Palatino Linotype" panose="02040502050505030304" pitchFamily="18" charset="0"/>
              <a:ea typeface="+mn-ea"/>
              <a:cs typeface="+mn-cs"/>
            </a:rPr>
            <a:t>Link or location of action plan documentation, as appropriate.</a:t>
          </a:r>
        </a:p>
        <a:p>
          <a:pPr marL="171450" indent="-171450">
            <a:buFont typeface="Arial" panose="020B0604020202020204" pitchFamily="34" charset="0"/>
            <a:buChar char="•"/>
          </a:pPr>
          <a:r>
            <a:rPr lang="en-US" sz="1050" b="0" baseline="0">
              <a:solidFill>
                <a:schemeClr val="dk1"/>
              </a:solidFill>
              <a:effectLst/>
              <a:latin typeface="Palatino Linotype" panose="02040502050505030304" pitchFamily="18" charset="0"/>
              <a:ea typeface="+mn-ea"/>
              <a:cs typeface="+mn-cs"/>
            </a:rPr>
            <a:t>Date action implementation was completed.</a:t>
          </a:r>
        </a:p>
        <a:p>
          <a:pPr marL="171450" indent="-171450">
            <a:buFont typeface="Arial" panose="020B0604020202020204" pitchFamily="34" charset="0"/>
            <a:buChar char="•"/>
          </a:pPr>
          <a:r>
            <a:rPr lang="en-US" sz="1050" b="0" baseline="0">
              <a:solidFill>
                <a:schemeClr val="dk1"/>
              </a:solidFill>
              <a:effectLst/>
              <a:latin typeface="Palatino Linotype" panose="02040502050505030304" pitchFamily="18" charset="0"/>
              <a:ea typeface="+mn-ea"/>
              <a:cs typeface="+mn-cs"/>
            </a:rPr>
            <a:t>Actual annual delivered energy savings for each energy type for the reporting period, determined after the implementation of the energy performance improvement action is complete (NOTE: If the action was taken during the reporting period, annual energy savings may be pro-rated to align with the implementation date).</a:t>
          </a:r>
        </a:p>
        <a:p>
          <a:pPr marL="171450" indent="-171450">
            <a:buFont typeface="Arial" panose="020B0604020202020204" pitchFamily="34" charset="0"/>
            <a:buChar char="•"/>
          </a:pPr>
          <a:r>
            <a:rPr lang="en-US" sz="1050" b="0" baseline="0">
              <a:solidFill>
                <a:schemeClr val="dk1"/>
              </a:solidFill>
              <a:effectLst/>
              <a:latin typeface="Palatino Linotype" panose="02040502050505030304" pitchFamily="18" charset="0"/>
              <a:ea typeface="+mn-ea"/>
              <a:cs typeface="+mn-cs"/>
            </a:rPr>
            <a:t>Actual annual primary energy savings for each type of energy for the reporting period, determined after the implementation of the energy performance improvement action is complete.</a:t>
          </a:r>
        </a:p>
        <a:p>
          <a:pPr marL="171450" indent="-171450">
            <a:buFont typeface="Arial" panose="020B0604020202020204" pitchFamily="34" charset="0"/>
            <a:buChar char="•"/>
          </a:pPr>
          <a:r>
            <a:rPr lang="en-US" sz="1050" b="0" baseline="0">
              <a:solidFill>
                <a:schemeClr val="dk1"/>
              </a:solidFill>
              <a:effectLst/>
              <a:latin typeface="Palatino Linotype" panose="02040502050505030304" pitchFamily="18" charset="0"/>
              <a:ea typeface="+mn-ea"/>
              <a:cs typeface="+mn-cs"/>
            </a:rPr>
            <a:t>Method(s) used to determine actual annual energy savings.</a:t>
          </a:r>
        </a:p>
        <a:p>
          <a:pPr marL="171450" indent="-171450">
            <a:buFont typeface="Courier New" panose="02070309020205020404" pitchFamily="49" charset="0"/>
            <a:buChar char="o"/>
          </a:pPr>
          <a:r>
            <a:rPr lang="en-US" sz="1050" b="0" baseline="0">
              <a:solidFill>
                <a:schemeClr val="dk1"/>
              </a:solidFill>
              <a:effectLst/>
              <a:latin typeface="Palatino Linotype" panose="02040502050505030304" pitchFamily="18" charset="0"/>
              <a:ea typeface="+mn-ea"/>
              <a:cs typeface="+mn-cs"/>
            </a:rPr>
            <a:t>	For example, assumptions used, measurements taken, calculations, and conversion factors.</a:t>
          </a:r>
        </a:p>
        <a:p>
          <a:pPr marL="171450" indent="-171450">
            <a:buFont typeface="Arial" panose="020B0604020202020204" pitchFamily="34" charset="0"/>
            <a:buChar char="•"/>
          </a:pPr>
          <a:endParaRPr lang="en-US" sz="1050" b="0" baseline="0">
            <a:solidFill>
              <a:schemeClr val="dk1"/>
            </a:solidFill>
            <a:effectLst/>
            <a:latin typeface="Palatino Linotype" panose="02040502050505030304" pitchFamily="18" charset="0"/>
            <a:ea typeface="+mn-ea"/>
            <a:cs typeface="+mn-cs"/>
          </a:endParaRPr>
        </a:p>
        <a:p>
          <a:r>
            <a:rPr lang="en-US" sz="1050" b="0">
              <a:solidFill>
                <a:schemeClr val="dk1"/>
              </a:solidFill>
              <a:effectLst/>
              <a:latin typeface="Palatino Linotype" panose="02040502050505030304" pitchFamily="18" charset="0"/>
              <a:ea typeface="+mn-ea"/>
              <a:cs typeface="+mn-cs"/>
            </a:rPr>
            <a:t>To view a copy of this register that is prepopulated with sample information</a:t>
          </a:r>
          <a:r>
            <a:rPr lang="en-US" sz="1050" b="0" baseline="0">
              <a:solidFill>
                <a:schemeClr val="dk1"/>
              </a:solidFill>
              <a:effectLst/>
              <a:latin typeface="Palatino Linotype" panose="02040502050505030304" pitchFamily="18" charset="0"/>
              <a:ea typeface="+mn-ea"/>
              <a:cs typeface="+mn-cs"/>
            </a:rPr>
            <a:t> please see the EXAMPLE tabs. For more detailed information, please review the "Guidance Document" tab.</a:t>
          </a:r>
          <a:endParaRPr lang="en-US" sz="1050" b="0">
            <a:solidFill>
              <a:schemeClr val="dk1"/>
            </a:solidFill>
            <a:effectLst/>
            <a:latin typeface="Palatino Linotype" panose="02040502050505030304" pitchFamily="18" charset="0"/>
            <a:ea typeface="+mn-ea"/>
            <a:cs typeface="+mn-cs"/>
          </a:endParaRPr>
        </a:p>
      </xdr:txBody>
    </xdr:sp>
    <xdr:clientData/>
  </xdr:twoCellAnchor>
  <xdr:twoCellAnchor>
    <xdr:from>
      <xdr:col>1</xdr:col>
      <xdr:colOff>0</xdr:colOff>
      <xdr:row>48</xdr:row>
      <xdr:rowOff>19050</xdr:rowOff>
    </xdr:from>
    <xdr:to>
      <xdr:col>14</xdr:col>
      <xdr:colOff>0</xdr:colOff>
      <xdr:row>50</xdr:row>
      <xdr:rowOff>165100</xdr:rowOff>
    </xdr:to>
    <xdr:sp macro="" textlink="">
      <xdr:nvSpPr>
        <xdr:cNvPr id="6" name="TextBox 5"/>
        <xdr:cNvSpPr txBox="1"/>
      </xdr:nvSpPr>
      <xdr:spPr>
        <a:xfrm>
          <a:off x="50800" y="8324850"/>
          <a:ext cx="11653992" cy="514350"/>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i="0">
              <a:solidFill>
                <a:schemeClr val="bg1"/>
              </a:solidFill>
              <a:effectLst/>
              <a:latin typeface="Arial" panose="020B0604020202020204" pitchFamily="34" charset="0"/>
              <a:ea typeface="+mn-ea"/>
              <a:cs typeface="Arial" panose="020B0604020202020204" pitchFamily="34" charset="0"/>
            </a:rPr>
            <a:t>RESULTS</a:t>
          </a:r>
          <a:endParaRPr lang="en-US" sz="2800" b="1" i="0">
            <a:solidFill>
              <a:schemeClr val="bg1"/>
            </a:solidFill>
            <a:latin typeface="Arial" panose="020B0604020202020204" pitchFamily="34" charset="0"/>
            <a:cs typeface="Arial" panose="020B0604020202020204" pitchFamily="34" charset="0"/>
          </a:endParaRPr>
        </a:p>
      </xdr:txBody>
    </xdr:sp>
    <xdr:clientData/>
  </xdr:twoCellAnchor>
  <xdr:twoCellAnchor>
    <xdr:from>
      <xdr:col>1</xdr:col>
      <xdr:colOff>0</xdr:colOff>
      <xdr:row>61</xdr:row>
      <xdr:rowOff>19050</xdr:rowOff>
    </xdr:from>
    <xdr:to>
      <xdr:col>14</xdr:col>
      <xdr:colOff>0</xdr:colOff>
      <xdr:row>63</xdr:row>
      <xdr:rowOff>165100</xdr:rowOff>
    </xdr:to>
    <xdr:sp macro="" textlink="">
      <xdr:nvSpPr>
        <xdr:cNvPr id="7" name="TextBox 6"/>
        <xdr:cNvSpPr txBox="1"/>
      </xdr:nvSpPr>
      <xdr:spPr>
        <a:xfrm>
          <a:off x="50800" y="9436100"/>
          <a:ext cx="11655806" cy="514350"/>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i="0">
              <a:solidFill>
                <a:schemeClr val="bg1"/>
              </a:solidFill>
              <a:effectLst/>
              <a:latin typeface="Arial" panose="020B0604020202020204" pitchFamily="34" charset="0"/>
              <a:ea typeface="+mn-ea"/>
              <a:cs typeface="Arial" panose="020B0604020202020204" pitchFamily="34" charset="0"/>
            </a:rPr>
            <a:t>ACTIONS</a:t>
          </a:r>
          <a:endParaRPr lang="en-US" sz="1600" b="1" i="0">
            <a:solidFill>
              <a:srgbClr val="FFC000"/>
            </a:solidFill>
            <a:latin typeface="Arial" panose="020B0604020202020204" pitchFamily="34" charset="0"/>
            <a:cs typeface="Arial" panose="020B0604020202020204" pitchFamily="34" charset="0"/>
          </a:endParaRPr>
        </a:p>
      </xdr:txBody>
    </xdr:sp>
    <xdr:clientData/>
  </xdr:twoCellAnchor>
  <xdr:twoCellAnchor>
    <xdr:from>
      <xdr:col>1</xdr:col>
      <xdr:colOff>0</xdr:colOff>
      <xdr:row>39</xdr:row>
      <xdr:rowOff>25400</xdr:rowOff>
    </xdr:from>
    <xdr:to>
      <xdr:col>14</xdr:col>
      <xdr:colOff>7620</xdr:colOff>
      <xdr:row>41</xdr:row>
      <xdr:rowOff>171450</xdr:rowOff>
    </xdr:to>
    <xdr:sp macro="" textlink="">
      <xdr:nvSpPr>
        <xdr:cNvPr id="8" name="TextBox 7"/>
        <xdr:cNvSpPr txBox="1"/>
      </xdr:nvSpPr>
      <xdr:spPr>
        <a:xfrm>
          <a:off x="53340" y="7630160"/>
          <a:ext cx="11475720" cy="527050"/>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i="0">
              <a:solidFill>
                <a:schemeClr val="bg1"/>
              </a:solidFill>
              <a:effectLst/>
              <a:latin typeface="Arial" panose="020B0604020202020204" pitchFamily="34" charset="0"/>
              <a:ea typeface="+mn-ea"/>
              <a:cs typeface="Arial" panose="020B0604020202020204" pitchFamily="34" charset="0"/>
            </a:rPr>
            <a:t>FACILITY INFORMATION</a:t>
          </a:r>
          <a:endParaRPr lang="en-US" sz="2800" b="1" i="0">
            <a:solidFill>
              <a:schemeClr val="bg1"/>
            </a:solidFill>
            <a:latin typeface="Arial" panose="020B0604020202020204" pitchFamily="34" charset="0"/>
            <a:cs typeface="Arial" panose="020B0604020202020204" pitchFamily="34" charset="0"/>
          </a:endParaRPr>
        </a:p>
      </xdr:txBody>
    </xdr:sp>
    <xdr:clientData/>
  </xdr:twoCellAnchor>
  <xdr:twoCellAnchor>
    <xdr:from>
      <xdr:col>11</xdr:col>
      <xdr:colOff>24681</xdr:colOff>
      <xdr:row>53</xdr:row>
      <xdr:rowOff>18056</xdr:rowOff>
    </xdr:from>
    <xdr:to>
      <xdr:col>14</xdr:col>
      <xdr:colOff>0</xdr:colOff>
      <xdr:row>60</xdr:row>
      <xdr:rowOff>0</xdr:rowOff>
    </xdr:to>
    <xdr:sp macro="" textlink="">
      <xdr:nvSpPr>
        <xdr:cNvPr id="12" name="TextBox 11"/>
        <xdr:cNvSpPr txBox="1"/>
      </xdr:nvSpPr>
      <xdr:spPr>
        <a:xfrm>
          <a:off x="9380716" y="10679430"/>
          <a:ext cx="2148675" cy="1327040"/>
        </a:xfrm>
        <a:prstGeom prst="rect">
          <a:avLst/>
        </a:prstGeom>
        <a:solidFill>
          <a:schemeClr val="accent2">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00">
              <a:solidFill>
                <a:schemeClr val="dk1"/>
              </a:solidFill>
              <a:effectLst/>
              <a:latin typeface="Garamond" panose="02020404030301010803" pitchFamily="18" charset="0"/>
              <a:ea typeface="+mn-ea"/>
              <a:cs typeface="+mn-cs"/>
            </a:rPr>
            <a:t>Reconciliation Factor (RF) is the ratio of bottom up estimated energy savings to energy savings estimated from the top down adjustment method used to calculate the SEnPI.</a:t>
          </a:r>
          <a:r>
            <a:rPr lang="en-US" sz="1000">
              <a:latin typeface="Garamond" panose="02020404030301010803" pitchFamily="18" charset="0"/>
            </a:rPr>
            <a:t> It should be noted that ideally the RF will be 1.0 or higher (bottom up meets or exceeds top down).</a:t>
          </a:r>
          <a:endParaRPr lang="en-US" sz="1000" b="1">
            <a:solidFill>
              <a:srgbClr val="FF0000"/>
            </a:solidFill>
            <a:latin typeface="Garamond" panose="02020404030301010803" pitchFamily="18" charset="0"/>
          </a:endParaRPr>
        </a:p>
      </xdr:txBody>
    </xdr:sp>
    <xdr:clientData/>
  </xdr:twoCellAnchor>
  <xdr:twoCellAnchor>
    <xdr:from>
      <xdr:col>1</xdr:col>
      <xdr:colOff>50800</xdr:colOff>
      <xdr:row>64</xdr:row>
      <xdr:rowOff>63500</xdr:rowOff>
    </xdr:from>
    <xdr:to>
      <xdr:col>2</xdr:col>
      <xdr:colOff>2741422</xdr:colOff>
      <xdr:row>66</xdr:row>
      <xdr:rowOff>355600</xdr:rowOff>
    </xdr:to>
    <xdr:grpSp>
      <xdr:nvGrpSpPr>
        <xdr:cNvPr id="15" name="Group 14"/>
        <xdr:cNvGrpSpPr/>
      </xdr:nvGrpSpPr>
      <xdr:grpSpPr>
        <a:xfrm>
          <a:off x="104140" y="12979400"/>
          <a:ext cx="2881122" cy="833120"/>
          <a:chOff x="107950" y="12655550"/>
          <a:chExt cx="2887472" cy="831850"/>
        </a:xfrm>
      </xdr:grpSpPr>
      <xdr:sp macro="" textlink="">
        <xdr:nvSpPr>
          <xdr:cNvPr id="9" name="Bent Arrow 8"/>
          <xdr:cNvSpPr/>
        </xdr:nvSpPr>
        <xdr:spPr>
          <a:xfrm rot="16200000" flipH="1">
            <a:off x="-87630" y="13069570"/>
            <a:ext cx="613410" cy="222250"/>
          </a:xfrm>
          <a:prstGeom prst="bentArrow">
            <a:avLst>
              <a:gd name="adj1" fmla="val 23070"/>
              <a:gd name="adj2" fmla="val 23647"/>
              <a:gd name="adj3" fmla="val 50000"/>
              <a:gd name="adj4" fmla="val 68362"/>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1" name="TextBox 10"/>
          <xdr:cNvSpPr txBox="1"/>
        </xdr:nvSpPr>
        <xdr:spPr>
          <a:xfrm>
            <a:off x="361950" y="12655550"/>
            <a:ext cx="2633472" cy="495300"/>
          </a:xfrm>
          <a:prstGeom prst="rect">
            <a:avLst/>
          </a:prstGeom>
          <a:solidFill>
            <a:schemeClr val="accent5">
              <a:lumMod val="75000"/>
            </a:schemeClr>
          </a:solidFill>
          <a:ln w="38100" cmpd="tri">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FFC000"/>
                </a:solidFill>
              </a:rPr>
              <a:t>Use multiple rows</a:t>
            </a:r>
            <a:r>
              <a:rPr lang="en-US" sz="1200" b="1" baseline="0">
                <a:solidFill>
                  <a:srgbClr val="FFC000"/>
                </a:solidFill>
              </a:rPr>
              <a:t> for multiple energy types impacted by the same action.</a:t>
            </a:r>
            <a:endParaRPr lang="en-US" sz="1200" b="1">
              <a:solidFill>
                <a:srgbClr val="FFC000"/>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2</xdr:row>
      <xdr:rowOff>354</xdr:rowOff>
    </xdr:from>
    <xdr:to>
      <xdr:col>8</xdr:col>
      <xdr:colOff>0</xdr:colOff>
      <xdr:row>3</xdr:row>
      <xdr:rowOff>0</xdr:rowOff>
    </xdr:to>
    <xdr:sp macro="" textlink="">
      <xdr:nvSpPr>
        <xdr:cNvPr id="4" name="TextBox 3"/>
        <xdr:cNvSpPr txBox="1"/>
      </xdr:nvSpPr>
      <xdr:spPr>
        <a:xfrm>
          <a:off x="7564438" y="921104"/>
          <a:ext cx="4016375" cy="222214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7</xdr:col>
      <xdr:colOff>4013896</xdr:colOff>
      <xdr:row>2</xdr:row>
      <xdr:rowOff>0</xdr:rowOff>
    </xdr:from>
    <xdr:to>
      <xdr:col>9</xdr:col>
      <xdr:colOff>0</xdr:colOff>
      <xdr:row>3</xdr:row>
      <xdr:rowOff>0</xdr:rowOff>
    </xdr:to>
    <xdr:sp macro="" textlink="">
      <xdr:nvSpPr>
        <xdr:cNvPr id="32" name="TextBox 31"/>
        <xdr:cNvSpPr txBox="1"/>
      </xdr:nvSpPr>
      <xdr:spPr>
        <a:xfrm>
          <a:off x="9009229" y="917222"/>
          <a:ext cx="4015327" cy="1919111"/>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6</xdr:col>
      <xdr:colOff>2638072</xdr:colOff>
      <xdr:row>3</xdr:row>
      <xdr:rowOff>354</xdr:rowOff>
    </xdr:from>
    <xdr:to>
      <xdr:col>8</xdr:col>
      <xdr:colOff>0</xdr:colOff>
      <xdr:row>4</xdr:row>
      <xdr:rowOff>0</xdr:rowOff>
    </xdr:to>
    <xdr:sp macro="" textlink="">
      <xdr:nvSpPr>
        <xdr:cNvPr id="35" name="TextBox 34"/>
        <xdr:cNvSpPr txBox="1"/>
      </xdr:nvSpPr>
      <xdr:spPr>
        <a:xfrm>
          <a:off x="4994628" y="847021"/>
          <a:ext cx="4015316" cy="222214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7</xdr:col>
      <xdr:colOff>4013896</xdr:colOff>
      <xdr:row>3</xdr:row>
      <xdr:rowOff>0</xdr:rowOff>
    </xdr:from>
    <xdr:to>
      <xdr:col>9</xdr:col>
      <xdr:colOff>0</xdr:colOff>
      <xdr:row>4</xdr:row>
      <xdr:rowOff>0</xdr:rowOff>
    </xdr:to>
    <xdr:sp macro="" textlink="">
      <xdr:nvSpPr>
        <xdr:cNvPr id="36" name="TextBox 35"/>
        <xdr:cNvSpPr txBox="1"/>
      </xdr:nvSpPr>
      <xdr:spPr>
        <a:xfrm>
          <a:off x="9009229" y="846667"/>
          <a:ext cx="4015327" cy="2222500"/>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6</xdr:col>
      <xdr:colOff>2638072</xdr:colOff>
      <xdr:row>4</xdr:row>
      <xdr:rowOff>354</xdr:rowOff>
    </xdr:from>
    <xdr:to>
      <xdr:col>8</xdr:col>
      <xdr:colOff>0</xdr:colOff>
      <xdr:row>5</xdr:row>
      <xdr:rowOff>0</xdr:rowOff>
    </xdr:to>
    <xdr:sp macro="" textlink="">
      <xdr:nvSpPr>
        <xdr:cNvPr id="37" name="TextBox 36"/>
        <xdr:cNvSpPr txBox="1"/>
      </xdr:nvSpPr>
      <xdr:spPr>
        <a:xfrm>
          <a:off x="4994628" y="3069521"/>
          <a:ext cx="4015316" cy="222214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7</xdr:col>
      <xdr:colOff>4013896</xdr:colOff>
      <xdr:row>4</xdr:row>
      <xdr:rowOff>0</xdr:rowOff>
    </xdr:from>
    <xdr:to>
      <xdr:col>9</xdr:col>
      <xdr:colOff>0</xdr:colOff>
      <xdr:row>5</xdr:row>
      <xdr:rowOff>0</xdr:rowOff>
    </xdr:to>
    <xdr:sp macro="" textlink="">
      <xdr:nvSpPr>
        <xdr:cNvPr id="38" name="TextBox 37"/>
        <xdr:cNvSpPr txBox="1"/>
      </xdr:nvSpPr>
      <xdr:spPr>
        <a:xfrm>
          <a:off x="9009229" y="3069167"/>
          <a:ext cx="4015327" cy="2222500"/>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baseline="0">
              <a:solidFill>
                <a:schemeClr val="dk1"/>
              </a:solidFill>
              <a:latin typeface="Palatino Linotype" panose="02040502050505030304" pitchFamily="18" charset="0"/>
              <a:ea typeface="+mn-ea"/>
              <a:cs typeface="+mn-cs"/>
            </a:rPr>
            <a:t>Enter text here ...</a:t>
          </a:r>
        </a:p>
      </xdr:txBody>
    </xdr:sp>
    <xdr:clientData/>
  </xdr:twoCellAnchor>
  <xdr:twoCellAnchor>
    <xdr:from>
      <xdr:col>6</xdr:col>
      <xdr:colOff>2638072</xdr:colOff>
      <xdr:row>5</xdr:row>
      <xdr:rowOff>354</xdr:rowOff>
    </xdr:from>
    <xdr:to>
      <xdr:col>8</xdr:col>
      <xdr:colOff>0</xdr:colOff>
      <xdr:row>6</xdr:row>
      <xdr:rowOff>0</xdr:rowOff>
    </xdr:to>
    <xdr:sp macro="" textlink="">
      <xdr:nvSpPr>
        <xdr:cNvPr id="39" name="TextBox 38"/>
        <xdr:cNvSpPr txBox="1"/>
      </xdr:nvSpPr>
      <xdr:spPr>
        <a:xfrm>
          <a:off x="4994628" y="3069521"/>
          <a:ext cx="4015316" cy="222214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7</xdr:col>
      <xdr:colOff>4013896</xdr:colOff>
      <xdr:row>5</xdr:row>
      <xdr:rowOff>0</xdr:rowOff>
    </xdr:from>
    <xdr:to>
      <xdr:col>9</xdr:col>
      <xdr:colOff>0</xdr:colOff>
      <xdr:row>6</xdr:row>
      <xdr:rowOff>0</xdr:rowOff>
    </xdr:to>
    <xdr:sp macro="" textlink="">
      <xdr:nvSpPr>
        <xdr:cNvPr id="40" name="TextBox 39"/>
        <xdr:cNvSpPr txBox="1"/>
      </xdr:nvSpPr>
      <xdr:spPr>
        <a:xfrm>
          <a:off x="9009229" y="3069167"/>
          <a:ext cx="4015327" cy="2222500"/>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6</xdr:col>
      <xdr:colOff>2638072</xdr:colOff>
      <xdr:row>10</xdr:row>
      <xdr:rowOff>354</xdr:rowOff>
    </xdr:from>
    <xdr:to>
      <xdr:col>8</xdr:col>
      <xdr:colOff>0</xdr:colOff>
      <xdr:row>11</xdr:row>
      <xdr:rowOff>0</xdr:rowOff>
    </xdr:to>
    <xdr:sp macro="" textlink="">
      <xdr:nvSpPr>
        <xdr:cNvPr id="51" name="TextBox 50"/>
        <xdr:cNvSpPr txBox="1"/>
      </xdr:nvSpPr>
      <xdr:spPr>
        <a:xfrm>
          <a:off x="4994628" y="847021"/>
          <a:ext cx="4015316" cy="222214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dk1"/>
              </a:solidFill>
              <a:latin typeface="Palatino Linotype" panose="02040502050505030304" pitchFamily="18" charset="0"/>
              <a:ea typeface="+mn-ea"/>
              <a:cs typeface="+mn-cs"/>
            </a:rPr>
            <a:t>Enter text here ...</a:t>
          </a:r>
          <a:endParaRPr lang="en-US" sz="800" baseline="0">
            <a:solidFill>
              <a:schemeClr val="dk1"/>
            </a:solidFill>
            <a:latin typeface="Palatino Linotype" panose="02040502050505030304" pitchFamily="18" charset="0"/>
            <a:ea typeface="+mn-ea"/>
            <a:cs typeface="+mn-cs"/>
          </a:endParaRPr>
        </a:p>
      </xdr:txBody>
    </xdr:sp>
    <xdr:clientData/>
  </xdr:twoCellAnchor>
  <xdr:twoCellAnchor>
    <xdr:from>
      <xdr:col>7</xdr:col>
      <xdr:colOff>4013896</xdr:colOff>
      <xdr:row>10</xdr:row>
      <xdr:rowOff>0</xdr:rowOff>
    </xdr:from>
    <xdr:to>
      <xdr:col>9</xdr:col>
      <xdr:colOff>0</xdr:colOff>
      <xdr:row>11</xdr:row>
      <xdr:rowOff>0</xdr:rowOff>
    </xdr:to>
    <xdr:sp macro="" textlink="">
      <xdr:nvSpPr>
        <xdr:cNvPr id="52" name="TextBox 51"/>
        <xdr:cNvSpPr txBox="1"/>
      </xdr:nvSpPr>
      <xdr:spPr>
        <a:xfrm>
          <a:off x="9009229" y="846667"/>
          <a:ext cx="4015327" cy="2222500"/>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dk1"/>
              </a:solidFill>
              <a:latin typeface="Palatino Linotype" panose="02040502050505030304" pitchFamily="18" charset="0"/>
              <a:ea typeface="+mn-ea"/>
              <a:cs typeface="+mn-cs"/>
            </a:rPr>
            <a:t>Enter text here ...</a:t>
          </a:r>
          <a:endParaRPr lang="en-US" sz="800" baseline="0">
            <a:solidFill>
              <a:schemeClr val="dk1"/>
            </a:solidFill>
            <a:latin typeface="Palatino Linotype" panose="02040502050505030304" pitchFamily="18" charset="0"/>
            <a:ea typeface="+mn-ea"/>
            <a:cs typeface="+mn-cs"/>
          </a:endParaRPr>
        </a:p>
      </xdr:txBody>
    </xdr:sp>
    <xdr:clientData/>
  </xdr:twoCellAnchor>
  <xdr:twoCellAnchor>
    <xdr:from>
      <xdr:col>6</xdr:col>
      <xdr:colOff>2638072</xdr:colOff>
      <xdr:row>11</xdr:row>
      <xdr:rowOff>354</xdr:rowOff>
    </xdr:from>
    <xdr:to>
      <xdr:col>8</xdr:col>
      <xdr:colOff>0</xdr:colOff>
      <xdr:row>12</xdr:row>
      <xdr:rowOff>0</xdr:rowOff>
    </xdr:to>
    <xdr:sp macro="" textlink="">
      <xdr:nvSpPr>
        <xdr:cNvPr id="53" name="TextBox 52"/>
        <xdr:cNvSpPr txBox="1"/>
      </xdr:nvSpPr>
      <xdr:spPr>
        <a:xfrm>
          <a:off x="4994628" y="3069521"/>
          <a:ext cx="4015316" cy="222214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7</xdr:col>
      <xdr:colOff>4013896</xdr:colOff>
      <xdr:row>11</xdr:row>
      <xdr:rowOff>0</xdr:rowOff>
    </xdr:from>
    <xdr:to>
      <xdr:col>9</xdr:col>
      <xdr:colOff>0</xdr:colOff>
      <xdr:row>12</xdr:row>
      <xdr:rowOff>0</xdr:rowOff>
    </xdr:to>
    <xdr:sp macro="" textlink="">
      <xdr:nvSpPr>
        <xdr:cNvPr id="54" name="TextBox 53"/>
        <xdr:cNvSpPr txBox="1"/>
      </xdr:nvSpPr>
      <xdr:spPr>
        <a:xfrm>
          <a:off x="9009229" y="3069167"/>
          <a:ext cx="4015327" cy="2222500"/>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6</xdr:col>
      <xdr:colOff>2638072</xdr:colOff>
      <xdr:row>12</xdr:row>
      <xdr:rowOff>354</xdr:rowOff>
    </xdr:from>
    <xdr:to>
      <xdr:col>8</xdr:col>
      <xdr:colOff>0</xdr:colOff>
      <xdr:row>13</xdr:row>
      <xdr:rowOff>0</xdr:rowOff>
    </xdr:to>
    <xdr:sp macro="" textlink="">
      <xdr:nvSpPr>
        <xdr:cNvPr id="55" name="TextBox 54"/>
        <xdr:cNvSpPr txBox="1"/>
      </xdr:nvSpPr>
      <xdr:spPr>
        <a:xfrm>
          <a:off x="4994628" y="5292021"/>
          <a:ext cx="4015316" cy="222214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7</xdr:col>
      <xdr:colOff>4013896</xdr:colOff>
      <xdr:row>12</xdr:row>
      <xdr:rowOff>0</xdr:rowOff>
    </xdr:from>
    <xdr:to>
      <xdr:col>9</xdr:col>
      <xdr:colOff>0</xdr:colOff>
      <xdr:row>13</xdr:row>
      <xdr:rowOff>0</xdr:rowOff>
    </xdr:to>
    <xdr:sp macro="" textlink="">
      <xdr:nvSpPr>
        <xdr:cNvPr id="56" name="TextBox 55"/>
        <xdr:cNvSpPr txBox="1"/>
      </xdr:nvSpPr>
      <xdr:spPr>
        <a:xfrm>
          <a:off x="9009229" y="5291667"/>
          <a:ext cx="4015327" cy="2222500"/>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6</xdr:col>
      <xdr:colOff>2638072</xdr:colOff>
      <xdr:row>13</xdr:row>
      <xdr:rowOff>354</xdr:rowOff>
    </xdr:from>
    <xdr:to>
      <xdr:col>8</xdr:col>
      <xdr:colOff>0</xdr:colOff>
      <xdr:row>14</xdr:row>
      <xdr:rowOff>0</xdr:rowOff>
    </xdr:to>
    <xdr:sp macro="" textlink="">
      <xdr:nvSpPr>
        <xdr:cNvPr id="57" name="TextBox 56"/>
        <xdr:cNvSpPr txBox="1"/>
      </xdr:nvSpPr>
      <xdr:spPr>
        <a:xfrm>
          <a:off x="4994628" y="7514521"/>
          <a:ext cx="4015316" cy="222214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7</xdr:col>
      <xdr:colOff>4013896</xdr:colOff>
      <xdr:row>13</xdr:row>
      <xdr:rowOff>0</xdr:rowOff>
    </xdr:from>
    <xdr:to>
      <xdr:col>9</xdr:col>
      <xdr:colOff>0</xdr:colOff>
      <xdr:row>14</xdr:row>
      <xdr:rowOff>0</xdr:rowOff>
    </xdr:to>
    <xdr:sp macro="" textlink="">
      <xdr:nvSpPr>
        <xdr:cNvPr id="58" name="TextBox 57"/>
        <xdr:cNvSpPr txBox="1"/>
      </xdr:nvSpPr>
      <xdr:spPr>
        <a:xfrm>
          <a:off x="9009229" y="7514167"/>
          <a:ext cx="4015327" cy="2222500"/>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6</xdr:col>
      <xdr:colOff>2638072</xdr:colOff>
      <xdr:row>19</xdr:row>
      <xdr:rowOff>354</xdr:rowOff>
    </xdr:from>
    <xdr:to>
      <xdr:col>8</xdr:col>
      <xdr:colOff>0</xdr:colOff>
      <xdr:row>20</xdr:row>
      <xdr:rowOff>0</xdr:rowOff>
    </xdr:to>
    <xdr:sp macro="" textlink="">
      <xdr:nvSpPr>
        <xdr:cNvPr id="59" name="TextBox 58"/>
        <xdr:cNvSpPr txBox="1"/>
      </xdr:nvSpPr>
      <xdr:spPr>
        <a:xfrm>
          <a:off x="4994628" y="10950576"/>
          <a:ext cx="4015316" cy="222214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dk1"/>
              </a:solidFill>
              <a:latin typeface="Palatino Linotype" panose="02040502050505030304" pitchFamily="18" charset="0"/>
              <a:ea typeface="+mn-ea"/>
              <a:cs typeface="+mn-cs"/>
            </a:rPr>
            <a:t>Enter text here ...</a:t>
          </a:r>
          <a:endParaRPr lang="en-US" sz="800" baseline="0">
            <a:solidFill>
              <a:schemeClr val="dk1"/>
            </a:solidFill>
            <a:latin typeface="Palatino Linotype" panose="02040502050505030304" pitchFamily="18" charset="0"/>
            <a:ea typeface="+mn-ea"/>
            <a:cs typeface="+mn-cs"/>
          </a:endParaRPr>
        </a:p>
      </xdr:txBody>
    </xdr:sp>
    <xdr:clientData/>
  </xdr:twoCellAnchor>
  <xdr:twoCellAnchor>
    <xdr:from>
      <xdr:col>7</xdr:col>
      <xdr:colOff>4013896</xdr:colOff>
      <xdr:row>19</xdr:row>
      <xdr:rowOff>0</xdr:rowOff>
    </xdr:from>
    <xdr:to>
      <xdr:col>9</xdr:col>
      <xdr:colOff>0</xdr:colOff>
      <xdr:row>20</xdr:row>
      <xdr:rowOff>0</xdr:rowOff>
    </xdr:to>
    <xdr:sp macro="" textlink="">
      <xdr:nvSpPr>
        <xdr:cNvPr id="60" name="TextBox 59"/>
        <xdr:cNvSpPr txBox="1"/>
      </xdr:nvSpPr>
      <xdr:spPr>
        <a:xfrm>
          <a:off x="9009229" y="10950222"/>
          <a:ext cx="4015327" cy="2222500"/>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dk1"/>
              </a:solidFill>
              <a:latin typeface="Palatino Linotype" panose="02040502050505030304" pitchFamily="18" charset="0"/>
              <a:ea typeface="+mn-ea"/>
              <a:cs typeface="+mn-cs"/>
            </a:rPr>
            <a:t>Enter text here ...</a:t>
          </a:r>
          <a:endParaRPr lang="en-US" sz="800" baseline="0">
            <a:solidFill>
              <a:schemeClr val="dk1"/>
            </a:solidFill>
            <a:latin typeface="Palatino Linotype" panose="02040502050505030304" pitchFamily="18" charset="0"/>
            <a:ea typeface="+mn-ea"/>
            <a:cs typeface="+mn-cs"/>
          </a:endParaRPr>
        </a:p>
      </xdr:txBody>
    </xdr:sp>
    <xdr:clientData/>
  </xdr:twoCellAnchor>
  <xdr:twoCellAnchor>
    <xdr:from>
      <xdr:col>6</xdr:col>
      <xdr:colOff>2638072</xdr:colOff>
      <xdr:row>20</xdr:row>
      <xdr:rowOff>354</xdr:rowOff>
    </xdr:from>
    <xdr:to>
      <xdr:col>8</xdr:col>
      <xdr:colOff>0</xdr:colOff>
      <xdr:row>21</xdr:row>
      <xdr:rowOff>0</xdr:rowOff>
    </xdr:to>
    <xdr:sp macro="" textlink="">
      <xdr:nvSpPr>
        <xdr:cNvPr id="61" name="TextBox 60"/>
        <xdr:cNvSpPr txBox="1"/>
      </xdr:nvSpPr>
      <xdr:spPr>
        <a:xfrm>
          <a:off x="4994628" y="13173076"/>
          <a:ext cx="4015316" cy="222214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7</xdr:col>
      <xdr:colOff>4013896</xdr:colOff>
      <xdr:row>20</xdr:row>
      <xdr:rowOff>0</xdr:rowOff>
    </xdr:from>
    <xdr:to>
      <xdr:col>9</xdr:col>
      <xdr:colOff>0</xdr:colOff>
      <xdr:row>21</xdr:row>
      <xdr:rowOff>0</xdr:rowOff>
    </xdr:to>
    <xdr:sp macro="" textlink="">
      <xdr:nvSpPr>
        <xdr:cNvPr id="62" name="TextBox 61"/>
        <xdr:cNvSpPr txBox="1"/>
      </xdr:nvSpPr>
      <xdr:spPr>
        <a:xfrm>
          <a:off x="9009229" y="13172722"/>
          <a:ext cx="4015327" cy="2222500"/>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6</xdr:col>
      <xdr:colOff>2638072</xdr:colOff>
      <xdr:row>21</xdr:row>
      <xdr:rowOff>354</xdr:rowOff>
    </xdr:from>
    <xdr:to>
      <xdr:col>8</xdr:col>
      <xdr:colOff>0</xdr:colOff>
      <xdr:row>22</xdr:row>
      <xdr:rowOff>0</xdr:rowOff>
    </xdr:to>
    <xdr:sp macro="" textlink="">
      <xdr:nvSpPr>
        <xdr:cNvPr id="63" name="TextBox 62"/>
        <xdr:cNvSpPr txBox="1"/>
      </xdr:nvSpPr>
      <xdr:spPr>
        <a:xfrm>
          <a:off x="4994628" y="15395576"/>
          <a:ext cx="4015316" cy="222214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7</xdr:col>
      <xdr:colOff>4013896</xdr:colOff>
      <xdr:row>21</xdr:row>
      <xdr:rowOff>0</xdr:rowOff>
    </xdr:from>
    <xdr:to>
      <xdr:col>9</xdr:col>
      <xdr:colOff>0</xdr:colOff>
      <xdr:row>22</xdr:row>
      <xdr:rowOff>0</xdr:rowOff>
    </xdr:to>
    <xdr:sp macro="" textlink="">
      <xdr:nvSpPr>
        <xdr:cNvPr id="64" name="TextBox 63"/>
        <xdr:cNvSpPr txBox="1"/>
      </xdr:nvSpPr>
      <xdr:spPr>
        <a:xfrm>
          <a:off x="9009229" y="15395222"/>
          <a:ext cx="4015327" cy="2222500"/>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6</xdr:col>
      <xdr:colOff>2638072</xdr:colOff>
      <xdr:row>22</xdr:row>
      <xdr:rowOff>354</xdr:rowOff>
    </xdr:from>
    <xdr:to>
      <xdr:col>8</xdr:col>
      <xdr:colOff>0</xdr:colOff>
      <xdr:row>23</xdr:row>
      <xdr:rowOff>0</xdr:rowOff>
    </xdr:to>
    <xdr:sp macro="" textlink="">
      <xdr:nvSpPr>
        <xdr:cNvPr id="65" name="TextBox 64"/>
        <xdr:cNvSpPr txBox="1"/>
      </xdr:nvSpPr>
      <xdr:spPr>
        <a:xfrm>
          <a:off x="4994628" y="17618076"/>
          <a:ext cx="4015316" cy="222214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7</xdr:col>
      <xdr:colOff>4013896</xdr:colOff>
      <xdr:row>22</xdr:row>
      <xdr:rowOff>0</xdr:rowOff>
    </xdr:from>
    <xdr:to>
      <xdr:col>9</xdr:col>
      <xdr:colOff>0</xdr:colOff>
      <xdr:row>23</xdr:row>
      <xdr:rowOff>0</xdr:rowOff>
    </xdr:to>
    <xdr:sp macro="" textlink="">
      <xdr:nvSpPr>
        <xdr:cNvPr id="66" name="TextBox 65"/>
        <xdr:cNvSpPr txBox="1"/>
      </xdr:nvSpPr>
      <xdr:spPr>
        <a:xfrm>
          <a:off x="9009229" y="17617722"/>
          <a:ext cx="4015327" cy="2222500"/>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6</xdr:col>
      <xdr:colOff>2638072</xdr:colOff>
      <xdr:row>28</xdr:row>
      <xdr:rowOff>354</xdr:rowOff>
    </xdr:from>
    <xdr:to>
      <xdr:col>8</xdr:col>
      <xdr:colOff>0</xdr:colOff>
      <xdr:row>29</xdr:row>
      <xdr:rowOff>0</xdr:rowOff>
    </xdr:to>
    <xdr:sp macro="" textlink="">
      <xdr:nvSpPr>
        <xdr:cNvPr id="67" name="TextBox 66"/>
        <xdr:cNvSpPr txBox="1"/>
      </xdr:nvSpPr>
      <xdr:spPr>
        <a:xfrm>
          <a:off x="4994628" y="21237576"/>
          <a:ext cx="4015316" cy="222214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dk1"/>
              </a:solidFill>
              <a:latin typeface="Palatino Linotype" panose="02040502050505030304" pitchFamily="18" charset="0"/>
              <a:ea typeface="+mn-ea"/>
              <a:cs typeface="+mn-cs"/>
            </a:rPr>
            <a:t>Enter text here ...</a:t>
          </a:r>
          <a:endParaRPr lang="en-US" sz="800" baseline="0">
            <a:solidFill>
              <a:schemeClr val="dk1"/>
            </a:solidFill>
            <a:latin typeface="Palatino Linotype" panose="02040502050505030304" pitchFamily="18" charset="0"/>
            <a:ea typeface="+mn-ea"/>
            <a:cs typeface="+mn-cs"/>
          </a:endParaRPr>
        </a:p>
      </xdr:txBody>
    </xdr:sp>
    <xdr:clientData/>
  </xdr:twoCellAnchor>
  <xdr:twoCellAnchor>
    <xdr:from>
      <xdr:col>7</xdr:col>
      <xdr:colOff>4013896</xdr:colOff>
      <xdr:row>28</xdr:row>
      <xdr:rowOff>0</xdr:rowOff>
    </xdr:from>
    <xdr:to>
      <xdr:col>9</xdr:col>
      <xdr:colOff>0</xdr:colOff>
      <xdr:row>29</xdr:row>
      <xdr:rowOff>0</xdr:rowOff>
    </xdr:to>
    <xdr:sp macro="" textlink="">
      <xdr:nvSpPr>
        <xdr:cNvPr id="68" name="TextBox 67"/>
        <xdr:cNvSpPr txBox="1"/>
      </xdr:nvSpPr>
      <xdr:spPr>
        <a:xfrm>
          <a:off x="9009229" y="21237222"/>
          <a:ext cx="4015327" cy="2222500"/>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dk1"/>
              </a:solidFill>
              <a:latin typeface="Palatino Linotype" panose="02040502050505030304" pitchFamily="18" charset="0"/>
              <a:ea typeface="+mn-ea"/>
              <a:cs typeface="+mn-cs"/>
            </a:rPr>
            <a:t>Enter text here ...</a:t>
          </a:r>
          <a:endParaRPr lang="en-US" sz="800" baseline="0">
            <a:solidFill>
              <a:schemeClr val="dk1"/>
            </a:solidFill>
            <a:latin typeface="Palatino Linotype" panose="02040502050505030304" pitchFamily="18" charset="0"/>
            <a:ea typeface="+mn-ea"/>
            <a:cs typeface="+mn-cs"/>
          </a:endParaRPr>
        </a:p>
      </xdr:txBody>
    </xdr:sp>
    <xdr:clientData/>
  </xdr:twoCellAnchor>
  <xdr:twoCellAnchor>
    <xdr:from>
      <xdr:col>6</xdr:col>
      <xdr:colOff>2638072</xdr:colOff>
      <xdr:row>29</xdr:row>
      <xdr:rowOff>354</xdr:rowOff>
    </xdr:from>
    <xdr:to>
      <xdr:col>8</xdr:col>
      <xdr:colOff>0</xdr:colOff>
      <xdr:row>30</xdr:row>
      <xdr:rowOff>0</xdr:rowOff>
    </xdr:to>
    <xdr:sp macro="" textlink="">
      <xdr:nvSpPr>
        <xdr:cNvPr id="69" name="TextBox 68"/>
        <xdr:cNvSpPr txBox="1"/>
      </xdr:nvSpPr>
      <xdr:spPr>
        <a:xfrm>
          <a:off x="4994628" y="23460076"/>
          <a:ext cx="4015316" cy="222214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7</xdr:col>
      <xdr:colOff>4013896</xdr:colOff>
      <xdr:row>29</xdr:row>
      <xdr:rowOff>0</xdr:rowOff>
    </xdr:from>
    <xdr:to>
      <xdr:col>9</xdr:col>
      <xdr:colOff>0</xdr:colOff>
      <xdr:row>30</xdr:row>
      <xdr:rowOff>0</xdr:rowOff>
    </xdr:to>
    <xdr:sp macro="" textlink="">
      <xdr:nvSpPr>
        <xdr:cNvPr id="70" name="TextBox 69"/>
        <xdr:cNvSpPr txBox="1"/>
      </xdr:nvSpPr>
      <xdr:spPr>
        <a:xfrm>
          <a:off x="9009229" y="23459722"/>
          <a:ext cx="4015327" cy="2222500"/>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6</xdr:col>
      <xdr:colOff>2638072</xdr:colOff>
      <xdr:row>30</xdr:row>
      <xdr:rowOff>354</xdr:rowOff>
    </xdr:from>
    <xdr:to>
      <xdr:col>8</xdr:col>
      <xdr:colOff>0</xdr:colOff>
      <xdr:row>31</xdr:row>
      <xdr:rowOff>0</xdr:rowOff>
    </xdr:to>
    <xdr:sp macro="" textlink="">
      <xdr:nvSpPr>
        <xdr:cNvPr id="71" name="TextBox 70"/>
        <xdr:cNvSpPr txBox="1"/>
      </xdr:nvSpPr>
      <xdr:spPr>
        <a:xfrm>
          <a:off x="4994628" y="25682576"/>
          <a:ext cx="4015316" cy="222214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7</xdr:col>
      <xdr:colOff>4013896</xdr:colOff>
      <xdr:row>30</xdr:row>
      <xdr:rowOff>0</xdr:rowOff>
    </xdr:from>
    <xdr:to>
      <xdr:col>9</xdr:col>
      <xdr:colOff>0</xdr:colOff>
      <xdr:row>31</xdr:row>
      <xdr:rowOff>0</xdr:rowOff>
    </xdr:to>
    <xdr:sp macro="" textlink="">
      <xdr:nvSpPr>
        <xdr:cNvPr id="72" name="TextBox 71"/>
        <xdr:cNvSpPr txBox="1"/>
      </xdr:nvSpPr>
      <xdr:spPr>
        <a:xfrm>
          <a:off x="9009229" y="25682222"/>
          <a:ext cx="4015327" cy="2222500"/>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6</xdr:col>
      <xdr:colOff>2638072</xdr:colOff>
      <xdr:row>31</xdr:row>
      <xdr:rowOff>354</xdr:rowOff>
    </xdr:from>
    <xdr:to>
      <xdr:col>8</xdr:col>
      <xdr:colOff>0</xdr:colOff>
      <xdr:row>32</xdr:row>
      <xdr:rowOff>0</xdr:rowOff>
    </xdr:to>
    <xdr:sp macro="" textlink="">
      <xdr:nvSpPr>
        <xdr:cNvPr id="73" name="TextBox 72"/>
        <xdr:cNvSpPr txBox="1"/>
      </xdr:nvSpPr>
      <xdr:spPr>
        <a:xfrm>
          <a:off x="4994628" y="27905076"/>
          <a:ext cx="4015316" cy="222214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7</xdr:col>
      <xdr:colOff>4013896</xdr:colOff>
      <xdr:row>31</xdr:row>
      <xdr:rowOff>0</xdr:rowOff>
    </xdr:from>
    <xdr:to>
      <xdr:col>9</xdr:col>
      <xdr:colOff>0</xdr:colOff>
      <xdr:row>32</xdr:row>
      <xdr:rowOff>0</xdr:rowOff>
    </xdr:to>
    <xdr:sp macro="" textlink="">
      <xdr:nvSpPr>
        <xdr:cNvPr id="74" name="TextBox 73"/>
        <xdr:cNvSpPr txBox="1"/>
      </xdr:nvSpPr>
      <xdr:spPr>
        <a:xfrm>
          <a:off x="9009229" y="27904722"/>
          <a:ext cx="4015327" cy="2222500"/>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6</xdr:col>
      <xdr:colOff>2638072</xdr:colOff>
      <xdr:row>37</xdr:row>
      <xdr:rowOff>354</xdr:rowOff>
    </xdr:from>
    <xdr:to>
      <xdr:col>8</xdr:col>
      <xdr:colOff>0</xdr:colOff>
      <xdr:row>38</xdr:row>
      <xdr:rowOff>0</xdr:rowOff>
    </xdr:to>
    <xdr:sp macro="" textlink="">
      <xdr:nvSpPr>
        <xdr:cNvPr id="75" name="TextBox 74"/>
        <xdr:cNvSpPr txBox="1"/>
      </xdr:nvSpPr>
      <xdr:spPr>
        <a:xfrm>
          <a:off x="4994628" y="31524576"/>
          <a:ext cx="4015316" cy="222214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dk1"/>
              </a:solidFill>
              <a:latin typeface="Palatino Linotype" panose="02040502050505030304" pitchFamily="18" charset="0"/>
              <a:ea typeface="+mn-ea"/>
              <a:cs typeface="+mn-cs"/>
            </a:rPr>
            <a:t>Enter text here ...</a:t>
          </a:r>
          <a:endParaRPr lang="en-US" sz="800" baseline="0">
            <a:solidFill>
              <a:schemeClr val="dk1"/>
            </a:solidFill>
            <a:latin typeface="Palatino Linotype" panose="02040502050505030304" pitchFamily="18" charset="0"/>
            <a:ea typeface="+mn-ea"/>
            <a:cs typeface="+mn-cs"/>
          </a:endParaRPr>
        </a:p>
      </xdr:txBody>
    </xdr:sp>
    <xdr:clientData/>
  </xdr:twoCellAnchor>
  <xdr:twoCellAnchor>
    <xdr:from>
      <xdr:col>7</xdr:col>
      <xdr:colOff>4013896</xdr:colOff>
      <xdr:row>37</xdr:row>
      <xdr:rowOff>0</xdr:rowOff>
    </xdr:from>
    <xdr:to>
      <xdr:col>9</xdr:col>
      <xdr:colOff>0</xdr:colOff>
      <xdr:row>38</xdr:row>
      <xdr:rowOff>0</xdr:rowOff>
    </xdr:to>
    <xdr:sp macro="" textlink="">
      <xdr:nvSpPr>
        <xdr:cNvPr id="76" name="TextBox 75"/>
        <xdr:cNvSpPr txBox="1"/>
      </xdr:nvSpPr>
      <xdr:spPr>
        <a:xfrm>
          <a:off x="9009229" y="31524222"/>
          <a:ext cx="4015327" cy="2222500"/>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dk1"/>
              </a:solidFill>
              <a:latin typeface="Palatino Linotype" panose="02040502050505030304" pitchFamily="18" charset="0"/>
              <a:ea typeface="+mn-ea"/>
              <a:cs typeface="+mn-cs"/>
            </a:rPr>
            <a:t>Enter text here ...</a:t>
          </a:r>
          <a:endParaRPr lang="en-US" sz="800" baseline="0">
            <a:solidFill>
              <a:schemeClr val="dk1"/>
            </a:solidFill>
            <a:latin typeface="Palatino Linotype" panose="02040502050505030304" pitchFamily="18" charset="0"/>
            <a:ea typeface="+mn-ea"/>
            <a:cs typeface="+mn-cs"/>
          </a:endParaRPr>
        </a:p>
      </xdr:txBody>
    </xdr:sp>
    <xdr:clientData/>
  </xdr:twoCellAnchor>
  <xdr:twoCellAnchor>
    <xdr:from>
      <xdr:col>6</xdr:col>
      <xdr:colOff>2638072</xdr:colOff>
      <xdr:row>38</xdr:row>
      <xdr:rowOff>354</xdr:rowOff>
    </xdr:from>
    <xdr:to>
      <xdr:col>8</xdr:col>
      <xdr:colOff>0</xdr:colOff>
      <xdr:row>39</xdr:row>
      <xdr:rowOff>0</xdr:rowOff>
    </xdr:to>
    <xdr:sp macro="" textlink="">
      <xdr:nvSpPr>
        <xdr:cNvPr id="77" name="TextBox 76"/>
        <xdr:cNvSpPr txBox="1"/>
      </xdr:nvSpPr>
      <xdr:spPr>
        <a:xfrm>
          <a:off x="4994628" y="33747076"/>
          <a:ext cx="4015316" cy="222214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7</xdr:col>
      <xdr:colOff>4013896</xdr:colOff>
      <xdr:row>38</xdr:row>
      <xdr:rowOff>0</xdr:rowOff>
    </xdr:from>
    <xdr:to>
      <xdr:col>9</xdr:col>
      <xdr:colOff>0</xdr:colOff>
      <xdr:row>39</xdr:row>
      <xdr:rowOff>0</xdr:rowOff>
    </xdr:to>
    <xdr:sp macro="" textlink="">
      <xdr:nvSpPr>
        <xdr:cNvPr id="78" name="TextBox 77"/>
        <xdr:cNvSpPr txBox="1"/>
      </xdr:nvSpPr>
      <xdr:spPr>
        <a:xfrm>
          <a:off x="9009229" y="33746722"/>
          <a:ext cx="4015327" cy="2222500"/>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6</xdr:col>
      <xdr:colOff>2638072</xdr:colOff>
      <xdr:row>39</xdr:row>
      <xdr:rowOff>354</xdr:rowOff>
    </xdr:from>
    <xdr:to>
      <xdr:col>8</xdr:col>
      <xdr:colOff>0</xdr:colOff>
      <xdr:row>40</xdr:row>
      <xdr:rowOff>0</xdr:rowOff>
    </xdr:to>
    <xdr:sp macro="" textlink="">
      <xdr:nvSpPr>
        <xdr:cNvPr id="79" name="TextBox 78"/>
        <xdr:cNvSpPr txBox="1"/>
      </xdr:nvSpPr>
      <xdr:spPr>
        <a:xfrm>
          <a:off x="4994628" y="35969576"/>
          <a:ext cx="4015316" cy="222214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7</xdr:col>
      <xdr:colOff>4013896</xdr:colOff>
      <xdr:row>39</xdr:row>
      <xdr:rowOff>0</xdr:rowOff>
    </xdr:from>
    <xdr:to>
      <xdr:col>9</xdr:col>
      <xdr:colOff>0</xdr:colOff>
      <xdr:row>40</xdr:row>
      <xdr:rowOff>0</xdr:rowOff>
    </xdr:to>
    <xdr:sp macro="" textlink="">
      <xdr:nvSpPr>
        <xdr:cNvPr id="80" name="TextBox 79"/>
        <xdr:cNvSpPr txBox="1"/>
      </xdr:nvSpPr>
      <xdr:spPr>
        <a:xfrm>
          <a:off x="9009229" y="35969222"/>
          <a:ext cx="4015327" cy="2222500"/>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6</xdr:col>
      <xdr:colOff>2638072</xdr:colOff>
      <xdr:row>40</xdr:row>
      <xdr:rowOff>354</xdr:rowOff>
    </xdr:from>
    <xdr:to>
      <xdr:col>8</xdr:col>
      <xdr:colOff>0</xdr:colOff>
      <xdr:row>41</xdr:row>
      <xdr:rowOff>0</xdr:rowOff>
    </xdr:to>
    <xdr:sp macro="" textlink="">
      <xdr:nvSpPr>
        <xdr:cNvPr id="81" name="TextBox 80"/>
        <xdr:cNvSpPr txBox="1"/>
      </xdr:nvSpPr>
      <xdr:spPr>
        <a:xfrm>
          <a:off x="4994628" y="38192076"/>
          <a:ext cx="4015316" cy="222214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7</xdr:col>
      <xdr:colOff>4013896</xdr:colOff>
      <xdr:row>40</xdr:row>
      <xdr:rowOff>0</xdr:rowOff>
    </xdr:from>
    <xdr:to>
      <xdr:col>9</xdr:col>
      <xdr:colOff>0</xdr:colOff>
      <xdr:row>41</xdr:row>
      <xdr:rowOff>0</xdr:rowOff>
    </xdr:to>
    <xdr:sp macro="" textlink="">
      <xdr:nvSpPr>
        <xdr:cNvPr id="82" name="TextBox 81"/>
        <xdr:cNvSpPr txBox="1"/>
      </xdr:nvSpPr>
      <xdr:spPr>
        <a:xfrm>
          <a:off x="9009229" y="38191722"/>
          <a:ext cx="4015327" cy="2222500"/>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6</xdr:col>
      <xdr:colOff>2638072</xdr:colOff>
      <xdr:row>46</xdr:row>
      <xdr:rowOff>354</xdr:rowOff>
    </xdr:from>
    <xdr:to>
      <xdr:col>8</xdr:col>
      <xdr:colOff>0</xdr:colOff>
      <xdr:row>47</xdr:row>
      <xdr:rowOff>0</xdr:rowOff>
    </xdr:to>
    <xdr:sp macro="" textlink="">
      <xdr:nvSpPr>
        <xdr:cNvPr id="42" name="TextBox 41"/>
        <xdr:cNvSpPr txBox="1"/>
      </xdr:nvSpPr>
      <xdr:spPr>
        <a:xfrm>
          <a:off x="5085997" y="41799229"/>
          <a:ext cx="3296003" cy="222214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dk1"/>
              </a:solidFill>
              <a:latin typeface="Palatino Linotype" panose="02040502050505030304" pitchFamily="18" charset="0"/>
              <a:ea typeface="+mn-ea"/>
              <a:cs typeface="+mn-cs"/>
            </a:rPr>
            <a:t>Enter text here ...</a:t>
          </a:r>
          <a:endParaRPr lang="en-US" sz="800" baseline="0">
            <a:solidFill>
              <a:schemeClr val="dk1"/>
            </a:solidFill>
            <a:latin typeface="Palatino Linotype" panose="02040502050505030304" pitchFamily="18" charset="0"/>
            <a:ea typeface="+mn-ea"/>
            <a:cs typeface="+mn-cs"/>
          </a:endParaRPr>
        </a:p>
      </xdr:txBody>
    </xdr:sp>
    <xdr:clientData/>
  </xdr:twoCellAnchor>
  <xdr:twoCellAnchor>
    <xdr:from>
      <xdr:col>7</xdr:col>
      <xdr:colOff>4013896</xdr:colOff>
      <xdr:row>46</xdr:row>
      <xdr:rowOff>0</xdr:rowOff>
    </xdr:from>
    <xdr:to>
      <xdr:col>9</xdr:col>
      <xdr:colOff>0</xdr:colOff>
      <xdr:row>47</xdr:row>
      <xdr:rowOff>0</xdr:rowOff>
    </xdr:to>
    <xdr:sp macro="" textlink="">
      <xdr:nvSpPr>
        <xdr:cNvPr id="43" name="TextBox 42"/>
        <xdr:cNvSpPr txBox="1"/>
      </xdr:nvSpPr>
      <xdr:spPr>
        <a:xfrm>
          <a:off x="8376346" y="41798875"/>
          <a:ext cx="3307654" cy="2222500"/>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dk1"/>
              </a:solidFill>
              <a:latin typeface="Palatino Linotype" panose="02040502050505030304" pitchFamily="18" charset="0"/>
              <a:ea typeface="+mn-ea"/>
              <a:cs typeface="+mn-cs"/>
            </a:rPr>
            <a:t>Enter text here ...</a:t>
          </a:r>
          <a:endParaRPr lang="en-US" sz="800" baseline="0">
            <a:solidFill>
              <a:schemeClr val="dk1"/>
            </a:solidFill>
            <a:latin typeface="Palatino Linotype" panose="02040502050505030304" pitchFamily="18" charset="0"/>
            <a:ea typeface="+mn-ea"/>
            <a:cs typeface="+mn-cs"/>
          </a:endParaRPr>
        </a:p>
      </xdr:txBody>
    </xdr:sp>
    <xdr:clientData/>
  </xdr:twoCellAnchor>
  <xdr:twoCellAnchor>
    <xdr:from>
      <xdr:col>6</xdr:col>
      <xdr:colOff>2638072</xdr:colOff>
      <xdr:row>47</xdr:row>
      <xdr:rowOff>354</xdr:rowOff>
    </xdr:from>
    <xdr:to>
      <xdr:col>8</xdr:col>
      <xdr:colOff>0</xdr:colOff>
      <xdr:row>48</xdr:row>
      <xdr:rowOff>0</xdr:rowOff>
    </xdr:to>
    <xdr:sp macro="" textlink="">
      <xdr:nvSpPr>
        <xdr:cNvPr id="44" name="TextBox 43"/>
        <xdr:cNvSpPr txBox="1"/>
      </xdr:nvSpPr>
      <xdr:spPr>
        <a:xfrm>
          <a:off x="5085997" y="44021729"/>
          <a:ext cx="3296003" cy="222214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7</xdr:col>
      <xdr:colOff>4013896</xdr:colOff>
      <xdr:row>47</xdr:row>
      <xdr:rowOff>0</xdr:rowOff>
    </xdr:from>
    <xdr:to>
      <xdr:col>9</xdr:col>
      <xdr:colOff>0</xdr:colOff>
      <xdr:row>48</xdr:row>
      <xdr:rowOff>0</xdr:rowOff>
    </xdr:to>
    <xdr:sp macro="" textlink="">
      <xdr:nvSpPr>
        <xdr:cNvPr id="45" name="TextBox 44"/>
        <xdr:cNvSpPr txBox="1"/>
      </xdr:nvSpPr>
      <xdr:spPr>
        <a:xfrm>
          <a:off x="8376346" y="44021375"/>
          <a:ext cx="3307654" cy="2222500"/>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6</xdr:col>
      <xdr:colOff>2638072</xdr:colOff>
      <xdr:row>48</xdr:row>
      <xdr:rowOff>354</xdr:rowOff>
    </xdr:from>
    <xdr:to>
      <xdr:col>8</xdr:col>
      <xdr:colOff>0</xdr:colOff>
      <xdr:row>49</xdr:row>
      <xdr:rowOff>0</xdr:rowOff>
    </xdr:to>
    <xdr:sp macro="" textlink="">
      <xdr:nvSpPr>
        <xdr:cNvPr id="46" name="TextBox 45"/>
        <xdr:cNvSpPr txBox="1"/>
      </xdr:nvSpPr>
      <xdr:spPr>
        <a:xfrm>
          <a:off x="5085997" y="46244229"/>
          <a:ext cx="3296003" cy="222214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7</xdr:col>
      <xdr:colOff>4013896</xdr:colOff>
      <xdr:row>48</xdr:row>
      <xdr:rowOff>0</xdr:rowOff>
    </xdr:from>
    <xdr:to>
      <xdr:col>9</xdr:col>
      <xdr:colOff>0</xdr:colOff>
      <xdr:row>49</xdr:row>
      <xdr:rowOff>0</xdr:rowOff>
    </xdr:to>
    <xdr:sp macro="" textlink="">
      <xdr:nvSpPr>
        <xdr:cNvPr id="47" name="TextBox 46"/>
        <xdr:cNvSpPr txBox="1"/>
      </xdr:nvSpPr>
      <xdr:spPr>
        <a:xfrm>
          <a:off x="8376346" y="46243875"/>
          <a:ext cx="3307654" cy="2222500"/>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6</xdr:col>
      <xdr:colOff>2638072</xdr:colOff>
      <xdr:row>49</xdr:row>
      <xdr:rowOff>354</xdr:rowOff>
    </xdr:from>
    <xdr:to>
      <xdr:col>8</xdr:col>
      <xdr:colOff>0</xdr:colOff>
      <xdr:row>50</xdr:row>
      <xdr:rowOff>0</xdr:rowOff>
    </xdr:to>
    <xdr:sp macro="" textlink="">
      <xdr:nvSpPr>
        <xdr:cNvPr id="48" name="TextBox 47"/>
        <xdr:cNvSpPr txBox="1"/>
      </xdr:nvSpPr>
      <xdr:spPr>
        <a:xfrm>
          <a:off x="5085997" y="48466729"/>
          <a:ext cx="3296003" cy="222214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twoCellAnchor>
    <xdr:from>
      <xdr:col>7</xdr:col>
      <xdr:colOff>4013896</xdr:colOff>
      <xdr:row>49</xdr:row>
      <xdr:rowOff>0</xdr:rowOff>
    </xdr:from>
    <xdr:to>
      <xdr:col>9</xdr:col>
      <xdr:colOff>0</xdr:colOff>
      <xdr:row>50</xdr:row>
      <xdr:rowOff>0</xdr:rowOff>
    </xdr:to>
    <xdr:sp macro="" textlink="">
      <xdr:nvSpPr>
        <xdr:cNvPr id="49" name="TextBox 48"/>
        <xdr:cNvSpPr txBox="1"/>
      </xdr:nvSpPr>
      <xdr:spPr>
        <a:xfrm>
          <a:off x="8376346" y="48466375"/>
          <a:ext cx="3307654" cy="2222500"/>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Enter text here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6350</xdr:colOff>
      <xdr:row>3</xdr:row>
      <xdr:rowOff>0</xdr:rowOff>
    </xdr:from>
    <xdr:to>
      <xdr:col>19</xdr:col>
      <xdr:colOff>552450</xdr:colOff>
      <xdr:row>55</xdr:row>
      <xdr:rowOff>76200</xdr:rowOff>
    </xdr:to>
    <xdr:sp macro="" textlink="">
      <xdr:nvSpPr>
        <xdr:cNvPr id="2" name="TextBox 1"/>
        <xdr:cNvSpPr txBox="1"/>
      </xdr:nvSpPr>
      <xdr:spPr>
        <a:xfrm>
          <a:off x="173990" y="548640"/>
          <a:ext cx="11381740" cy="96774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Palatino Linotype" panose="02040502050505030304" pitchFamily="18" charset="0"/>
              <a:ea typeface="+mn-ea"/>
              <a:cs typeface="+mn-cs"/>
            </a:rPr>
            <a:t>This register is designed to assist you in your path towards SEP certification and complements the SEP M&amp;V Protocol. Completion of this register does not guarantee certification. If you are not pursuing SEP certification, you can still use this register to organize and track your energy performance.</a:t>
          </a:r>
        </a:p>
        <a:p>
          <a:endParaRPr lang="en-US" sz="1100">
            <a:solidFill>
              <a:schemeClr val="dk1"/>
            </a:solidFill>
            <a:effectLst/>
            <a:latin typeface="Palatino Linotype" panose="02040502050505030304" pitchFamily="18" charset="0"/>
            <a:ea typeface="+mn-ea"/>
            <a:cs typeface="+mn-cs"/>
          </a:endParaRPr>
        </a:p>
        <a:p>
          <a:r>
            <a:rPr lang="en-US" sz="1100">
              <a:solidFill>
                <a:schemeClr val="dk1"/>
              </a:solidFill>
              <a:effectLst/>
              <a:latin typeface="Palatino Linotype" panose="02040502050505030304" pitchFamily="18" charset="0"/>
              <a:ea typeface="+mn-ea"/>
              <a:cs typeface="+mn-cs"/>
            </a:rPr>
            <a:t>This register, will summarize the key details of the implementation of each action, including action description, actual energy savings, source of energy savings determination, and responsible party. All actions affecting the energy performance improvement over the achievement period should be included, regardless of whether the action is associated with ISO 50001 Action Plans or Significant Energy Uses. The register should reflect energy savings over the reporting period; typically, this will be annual savings.</a:t>
          </a:r>
        </a:p>
        <a:p>
          <a:r>
            <a:rPr lang="en-US" sz="1100">
              <a:solidFill>
                <a:schemeClr val="dk1"/>
              </a:solidFill>
              <a:effectLst/>
              <a:latin typeface="Palatino Linotype" panose="02040502050505030304" pitchFamily="18" charset="0"/>
              <a:ea typeface="+mn-ea"/>
              <a:cs typeface="+mn-cs"/>
            </a:rPr>
            <a:t>The register is prepopulated with sample information that can be seen by clicking on "EXAMPLE 1" and "EXAMPLE 2" tabs.</a:t>
          </a:r>
        </a:p>
        <a:p>
          <a:endParaRPr lang="en-US" sz="1100">
            <a:solidFill>
              <a:schemeClr val="dk1"/>
            </a:solidFill>
            <a:effectLst/>
            <a:latin typeface="Palatino Linotype" panose="02040502050505030304" pitchFamily="18" charset="0"/>
            <a:ea typeface="+mn-ea"/>
            <a:cs typeface="+mn-cs"/>
          </a:endParaRPr>
        </a:p>
        <a:p>
          <a:r>
            <a:rPr lang="en-US" sz="1100">
              <a:solidFill>
                <a:schemeClr val="dk1"/>
              </a:solidFill>
              <a:effectLst/>
              <a:latin typeface="Palatino Linotype" panose="02040502050505030304" pitchFamily="18" charset="0"/>
              <a:ea typeface="+mn-ea"/>
              <a:cs typeface="+mn-cs"/>
            </a:rPr>
            <a:t>The input and output cells are color-coded so that user input, fixed parameters, and calculated results can be easily identified. The table below defines this color-coding. Overwriting </a:t>
          </a:r>
          <a:r>
            <a:rPr lang="en-US" sz="1100" b="1" u="sng">
              <a:solidFill>
                <a:schemeClr val="bg2">
                  <a:lumMod val="50000"/>
                </a:schemeClr>
              </a:solidFill>
              <a:effectLst/>
              <a:latin typeface="Palatino Linotype" panose="02040502050505030304" pitchFamily="18" charset="0"/>
              <a:ea typeface="+mn-ea"/>
              <a:cs typeface="+mn-cs"/>
            </a:rPr>
            <a:t>gray</a:t>
          </a:r>
          <a:r>
            <a:rPr lang="en-US" sz="1100">
              <a:solidFill>
                <a:schemeClr val="dk1"/>
              </a:solidFill>
              <a:effectLst/>
              <a:latin typeface="Palatino Linotype" panose="02040502050505030304" pitchFamily="18" charset="0"/>
              <a:ea typeface="+mn-ea"/>
              <a:cs typeface="+mn-cs"/>
            </a:rPr>
            <a:t>, </a:t>
          </a:r>
          <a:r>
            <a:rPr lang="en-US" sz="1100" b="1" u="sng">
              <a:solidFill>
                <a:schemeClr val="accent6">
                  <a:lumMod val="75000"/>
                </a:schemeClr>
              </a:solidFill>
              <a:effectLst/>
              <a:latin typeface="Palatino Linotype" panose="02040502050505030304" pitchFamily="18" charset="0"/>
              <a:ea typeface="+mn-ea"/>
              <a:cs typeface="+mn-cs"/>
            </a:rPr>
            <a:t>green</a:t>
          </a:r>
          <a:r>
            <a:rPr lang="en-US" sz="1100">
              <a:solidFill>
                <a:schemeClr val="dk1"/>
              </a:solidFill>
              <a:effectLst/>
              <a:latin typeface="Palatino Linotype" panose="02040502050505030304" pitchFamily="18" charset="0"/>
              <a:ea typeface="+mn-ea"/>
              <a:cs typeface="+mn-cs"/>
            </a:rPr>
            <a:t>, and </a:t>
          </a:r>
          <a:r>
            <a:rPr lang="en-US" sz="1100" b="1" u="sng">
              <a:solidFill>
                <a:srgbClr val="FF0000"/>
              </a:solidFill>
              <a:effectLst/>
              <a:latin typeface="Palatino Linotype" panose="02040502050505030304" pitchFamily="18" charset="0"/>
              <a:ea typeface="+mn-ea"/>
              <a:cs typeface="+mn-cs"/>
            </a:rPr>
            <a:t>red</a:t>
          </a:r>
          <a:r>
            <a:rPr lang="en-US" sz="1100">
              <a:solidFill>
                <a:schemeClr val="dk1"/>
              </a:solidFill>
              <a:effectLst/>
              <a:latin typeface="Palatino Linotype" panose="02040502050505030304" pitchFamily="18" charset="0"/>
              <a:ea typeface="+mn-ea"/>
              <a:cs typeface="+mn-cs"/>
            </a:rPr>
            <a:t> cells will result in loss of the equation in that cell. Please save a copy of the original file before modifying those cells to avoid any loss of information.</a:t>
          </a:r>
        </a:p>
        <a:p>
          <a:endParaRPr lang="en-US" sz="1100">
            <a:solidFill>
              <a:schemeClr val="dk1"/>
            </a:solidFill>
            <a:effectLst/>
            <a:latin typeface="Palatino Linotype" panose="02040502050505030304" pitchFamily="18" charset="0"/>
            <a:ea typeface="+mn-ea"/>
            <a:cs typeface="+mn-cs"/>
          </a:endParaRPr>
        </a:p>
        <a:p>
          <a:endParaRPr lang="en-US" sz="1100">
            <a:solidFill>
              <a:schemeClr val="dk1"/>
            </a:solidFill>
            <a:effectLst/>
            <a:latin typeface="Palatino Linotype" panose="02040502050505030304" pitchFamily="18" charset="0"/>
            <a:ea typeface="+mn-ea"/>
            <a:cs typeface="+mn-cs"/>
          </a:endParaRPr>
        </a:p>
        <a:p>
          <a:endParaRPr lang="en-US" sz="1100">
            <a:solidFill>
              <a:schemeClr val="dk1"/>
            </a:solidFill>
            <a:effectLst/>
            <a:latin typeface="Palatino Linotype" panose="02040502050505030304" pitchFamily="18" charset="0"/>
            <a:ea typeface="+mn-ea"/>
            <a:cs typeface="+mn-cs"/>
          </a:endParaRPr>
        </a:p>
        <a:p>
          <a:endParaRPr lang="en-US" sz="1100">
            <a:solidFill>
              <a:schemeClr val="dk1"/>
            </a:solidFill>
            <a:effectLst/>
            <a:latin typeface="Palatino Linotype" panose="02040502050505030304" pitchFamily="18" charset="0"/>
            <a:ea typeface="+mn-ea"/>
            <a:cs typeface="+mn-cs"/>
          </a:endParaRPr>
        </a:p>
        <a:p>
          <a:endParaRPr lang="en-US" sz="1100">
            <a:solidFill>
              <a:schemeClr val="dk1"/>
            </a:solidFill>
            <a:effectLst/>
            <a:latin typeface="Palatino Linotype" panose="02040502050505030304" pitchFamily="18" charset="0"/>
            <a:ea typeface="+mn-ea"/>
            <a:cs typeface="+mn-cs"/>
          </a:endParaRPr>
        </a:p>
        <a:p>
          <a:endParaRPr lang="en-US" sz="1100">
            <a:solidFill>
              <a:schemeClr val="dk1"/>
            </a:solidFill>
            <a:effectLst/>
            <a:latin typeface="Palatino Linotype" panose="02040502050505030304" pitchFamily="18" charset="0"/>
            <a:ea typeface="+mn-ea"/>
            <a:cs typeface="+mn-cs"/>
          </a:endParaRPr>
        </a:p>
        <a:p>
          <a:endParaRPr lang="en-US" sz="1100">
            <a:solidFill>
              <a:schemeClr val="dk1"/>
            </a:solidFill>
            <a:effectLst/>
            <a:latin typeface="Palatino Linotype" panose="02040502050505030304" pitchFamily="18" charset="0"/>
            <a:ea typeface="+mn-ea"/>
            <a:cs typeface="+mn-cs"/>
          </a:endParaRPr>
        </a:p>
        <a:p>
          <a:r>
            <a:rPr lang="en-US" sz="1100">
              <a:solidFill>
                <a:schemeClr val="dk1"/>
              </a:solidFill>
              <a:effectLst/>
              <a:latin typeface="Palatino Linotype" panose="02040502050505030304" pitchFamily="18" charset="0"/>
              <a:ea typeface="+mn-ea"/>
              <a:cs typeface="+mn-cs"/>
            </a:rPr>
            <a:t>General information must be provided in the "FACILITY INFORMATION" rows. In the "RESULTS" row, the Top Down Energy Savings should be entered by the user from a linear regression analysis (i.e. EnPI tool shown below). Determination of the top down energy savings estimates depends on the normalization method used. Please refer to section 8.3 of the SEP M&amp;V Protocol (Equations</a:t>
          </a:r>
          <a:r>
            <a:rPr lang="en-US" sz="1100" baseline="0">
              <a:solidFill>
                <a:schemeClr val="dk1"/>
              </a:solidFill>
              <a:effectLst/>
              <a:latin typeface="Palatino Linotype" panose="02040502050505030304" pitchFamily="18" charset="0"/>
              <a:ea typeface="+mn-ea"/>
              <a:cs typeface="+mn-cs"/>
            </a:rPr>
            <a:t> 9-12 shown below)</a:t>
          </a:r>
          <a:r>
            <a:rPr lang="en-US" sz="1100">
              <a:solidFill>
                <a:schemeClr val="dk1"/>
              </a:solidFill>
              <a:effectLst/>
              <a:latin typeface="Palatino Linotype" panose="02040502050505030304" pitchFamily="18" charset="0"/>
              <a:ea typeface="+mn-ea"/>
              <a:cs typeface="+mn-cs"/>
            </a:rPr>
            <a:t> for further information regarding the top down analysis.</a:t>
          </a:r>
          <a:r>
            <a:rPr lang="en-US" sz="1100" baseline="0">
              <a:solidFill>
                <a:schemeClr val="dk1"/>
              </a:solidFill>
              <a:effectLst/>
              <a:latin typeface="Palatino Linotype" panose="02040502050505030304" pitchFamily="18" charset="0"/>
              <a:ea typeface="+mn-ea"/>
              <a:cs typeface="+mn-cs"/>
            </a:rPr>
            <a:t> </a:t>
          </a:r>
          <a:r>
            <a:rPr lang="en-US" sz="1100">
              <a:solidFill>
                <a:schemeClr val="dk1"/>
              </a:solidFill>
              <a:effectLst/>
              <a:latin typeface="Palatino Linotype" panose="02040502050505030304" pitchFamily="18" charset="0"/>
              <a:ea typeface="+mn-ea"/>
              <a:cs typeface="+mn-cs"/>
            </a:rPr>
            <a:t>The tool will then calculate Bottom Up Energy Savings and the Reconciliation Factor, based on the actions entered.</a:t>
          </a:r>
        </a:p>
        <a:p>
          <a:endParaRPr lang="en-US" sz="1100">
            <a:solidFill>
              <a:schemeClr val="dk1"/>
            </a:solidFill>
            <a:effectLst/>
            <a:latin typeface="Palatino Linotype" panose="02040502050505030304" pitchFamily="18" charset="0"/>
            <a:ea typeface="+mn-ea"/>
            <a:cs typeface="+mn-cs"/>
          </a:endParaRPr>
        </a:p>
        <a:p>
          <a:endParaRPr lang="en-US" sz="1100">
            <a:solidFill>
              <a:schemeClr val="dk1"/>
            </a:solidFill>
            <a:effectLst/>
            <a:latin typeface="Palatino Linotype" panose="02040502050505030304" pitchFamily="18" charset="0"/>
            <a:ea typeface="+mn-ea"/>
            <a:cs typeface="+mn-cs"/>
          </a:endParaRPr>
        </a:p>
        <a:p>
          <a:endParaRPr lang="en-US" sz="1100">
            <a:solidFill>
              <a:schemeClr val="dk1"/>
            </a:solidFill>
            <a:effectLst/>
            <a:latin typeface="Palatino Linotype" panose="02040502050505030304" pitchFamily="18" charset="0"/>
            <a:ea typeface="+mn-ea"/>
            <a:cs typeface="+mn-cs"/>
          </a:endParaRPr>
        </a:p>
        <a:p>
          <a:endParaRPr lang="en-US" sz="1100">
            <a:solidFill>
              <a:schemeClr val="dk1"/>
            </a:solidFill>
            <a:effectLst/>
            <a:latin typeface="Palatino Linotype" panose="02040502050505030304" pitchFamily="18" charset="0"/>
            <a:ea typeface="+mn-ea"/>
            <a:cs typeface="+mn-cs"/>
          </a:endParaRPr>
        </a:p>
        <a:p>
          <a:endParaRPr lang="en-US" sz="1100">
            <a:solidFill>
              <a:schemeClr val="dk1"/>
            </a:solidFill>
            <a:effectLst/>
            <a:latin typeface="Palatino Linotype" panose="02040502050505030304" pitchFamily="18" charset="0"/>
            <a:ea typeface="+mn-ea"/>
            <a:cs typeface="+mn-cs"/>
          </a:endParaRPr>
        </a:p>
        <a:p>
          <a:endParaRPr lang="en-US" sz="1100">
            <a:solidFill>
              <a:schemeClr val="dk1"/>
            </a:solidFill>
            <a:effectLst/>
            <a:latin typeface="Palatino Linotype" panose="02040502050505030304" pitchFamily="18" charset="0"/>
            <a:ea typeface="+mn-ea"/>
            <a:cs typeface="+mn-cs"/>
          </a:endParaRPr>
        </a:p>
        <a:p>
          <a:endParaRPr lang="en-US" sz="1100">
            <a:solidFill>
              <a:schemeClr val="dk1"/>
            </a:solidFill>
            <a:effectLst/>
            <a:latin typeface="Palatino Linotype" panose="02040502050505030304" pitchFamily="18" charset="0"/>
            <a:ea typeface="+mn-ea"/>
            <a:cs typeface="+mn-cs"/>
          </a:endParaRPr>
        </a:p>
        <a:p>
          <a:endParaRPr lang="en-US" sz="1100">
            <a:solidFill>
              <a:schemeClr val="dk1"/>
            </a:solidFill>
            <a:effectLst/>
            <a:latin typeface="Palatino Linotype" panose="02040502050505030304" pitchFamily="18" charset="0"/>
            <a:ea typeface="+mn-ea"/>
            <a:cs typeface="+mn-cs"/>
          </a:endParaRPr>
        </a:p>
        <a:p>
          <a:endParaRPr lang="en-US" sz="1100">
            <a:solidFill>
              <a:schemeClr val="dk1"/>
            </a:solidFill>
            <a:effectLst/>
            <a:latin typeface="Palatino Linotype" panose="02040502050505030304" pitchFamily="18" charset="0"/>
            <a:ea typeface="+mn-ea"/>
            <a:cs typeface="+mn-cs"/>
          </a:endParaRPr>
        </a:p>
        <a:p>
          <a:endParaRPr lang="en-US" sz="1100">
            <a:solidFill>
              <a:schemeClr val="dk1"/>
            </a:solidFill>
            <a:effectLst/>
            <a:latin typeface="Palatino Linotype" panose="02040502050505030304" pitchFamily="18" charset="0"/>
            <a:ea typeface="+mn-ea"/>
            <a:cs typeface="+mn-cs"/>
          </a:endParaRPr>
        </a:p>
        <a:p>
          <a:endParaRPr lang="en-US" sz="1100">
            <a:solidFill>
              <a:schemeClr val="dk1"/>
            </a:solidFill>
            <a:effectLst/>
            <a:latin typeface="Palatino Linotype" panose="02040502050505030304" pitchFamily="18" charset="0"/>
            <a:ea typeface="+mn-ea"/>
            <a:cs typeface="+mn-cs"/>
          </a:endParaRPr>
        </a:p>
        <a:p>
          <a:endParaRPr lang="en-US" sz="1100">
            <a:solidFill>
              <a:schemeClr val="dk1"/>
            </a:solidFill>
            <a:effectLst/>
            <a:latin typeface="Palatino Linotype" panose="02040502050505030304" pitchFamily="18" charset="0"/>
            <a:ea typeface="+mn-ea"/>
            <a:cs typeface="+mn-cs"/>
          </a:endParaRPr>
        </a:p>
        <a:p>
          <a:endParaRPr lang="en-US" sz="1100">
            <a:solidFill>
              <a:schemeClr val="dk1"/>
            </a:solidFill>
            <a:effectLst/>
            <a:latin typeface="Palatino Linotype" panose="02040502050505030304" pitchFamily="18" charset="0"/>
            <a:ea typeface="+mn-ea"/>
            <a:cs typeface="+mn-cs"/>
          </a:endParaRPr>
        </a:p>
        <a:p>
          <a:endParaRPr lang="en-US" sz="1100">
            <a:solidFill>
              <a:schemeClr val="dk1"/>
            </a:solidFill>
            <a:effectLst/>
            <a:latin typeface="Palatino Linotype" panose="02040502050505030304" pitchFamily="18" charset="0"/>
            <a:ea typeface="+mn-ea"/>
            <a:cs typeface="+mn-cs"/>
          </a:endParaRPr>
        </a:p>
        <a:p>
          <a:endParaRPr lang="en-US" sz="1100">
            <a:solidFill>
              <a:schemeClr val="dk1"/>
            </a:solidFill>
            <a:effectLst/>
            <a:latin typeface="Palatino Linotype" panose="02040502050505030304" pitchFamily="18" charset="0"/>
            <a:ea typeface="+mn-ea"/>
            <a:cs typeface="+mn-cs"/>
          </a:endParaRPr>
        </a:p>
        <a:p>
          <a:r>
            <a:rPr lang="en-US" sz="1100">
              <a:solidFill>
                <a:schemeClr val="dk1"/>
              </a:solidFill>
              <a:effectLst/>
              <a:latin typeface="Palatino Linotype" panose="02040502050505030304" pitchFamily="18" charset="0"/>
              <a:ea typeface="+mn-ea"/>
              <a:cs typeface="+mn-cs"/>
            </a:rPr>
            <a:t>To enter actions, start by entering the action number and a descriptive title for that action. Each row should be dedicated to a specific energy source impacted. Use multiple rows for multiple energy sources impacted by the same action. The action type can be selected from a drop down menu. Actions should fall into one of the available four categories (Behavior, Operations, Equipment, and Processes). Select NA if the selected action does not fall into those categories and use the documentation tab for further explanation.</a:t>
          </a:r>
        </a:p>
        <a:p>
          <a:endParaRPr lang="en-US" sz="1100">
            <a:solidFill>
              <a:schemeClr val="dk1"/>
            </a:solidFill>
            <a:effectLst/>
            <a:latin typeface="Palatino Linotype" panose="02040502050505030304" pitchFamily="18" charset="0"/>
            <a:ea typeface="+mn-ea"/>
            <a:cs typeface="+mn-cs"/>
          </a:endParaRPr>
        </a:p>
        <a:p>
          <a:r>
            <a:rPr lang="en-US" sz="1100">
              <a:solidFill>
                <a:schemeClr val="dk1"/>
              </a:solidFill>
              <a:effectLst/>
              <a:latin typeface="Palatino Linotype" panose="02040502050505030304" pitchFamily="18" charset="0"/>
              <a:ea typeface="+mn-ea"/>
              <a:cs typeface="+mn-cs"/>
            </a:rPr>
            <a:t>Impacted energy sources can be selected from a drop down menu. The most common energy sources are Electricity, Natural Gas, Fuel Oil, Coal, and Propane. The built-in library of this register will automatically populate the primary</a:t>
          </a:r>
          <a:r>
            <a:rPr lang="en-US" sz="1100" baseline="0">
              <a:solidFill>
                <a:schemeClr val="dk1"/>
              </a:solidFill>
              <a:effectLst/>
              <a:latin typeface="Palatino Linotype" panose="02040502050505030304" pitchFamily="18" charset="0"/>
              <a:ea typeface="+mn-ea"/>
              <a:cs typeface="+mn-cs"/>
            </a:rPr>
            <a:t> energy conversion factor </a:t>
          </a:r>
          <a:r>
            <a:rPr lang="en-US" sz="1100">
              <a:solidFill>
                <a:schemeClr val="dk1"/>
              </a:solidFill>
              <a:effectLst/>
              <a:latin typeface="Palatino Linotype" panose="02040502050505030304" pitchFamily="18" charset="0"/>
              <a:ea typeface="+mn-ea"/>
              <a:cs typeface="+mn-cs"/>
            </a:rPr>
            <a:t>once a fuel source is selected from the list. If the desired fuel sources is not listed, please select "Other" and provide further detail in the documentation tab. You will then be promoted to manually enter the primary energy</a:t>
          </a:r>
          <a:r>
            <a:rPr lang="en-US" sz="1100" baseline="0">
              <a:solidFill>
                <a:schemeClr val="dk1"/>
              </a:solidFill>
              <a:effectLst/>
              <a:latin typeface="Palatino Linotype" panose="02040502050505030304" pitchFamily="18" charset="0"/>
              <a:ea typeface="+mn-ea"/>
              <a:cs typeface="+mn-cs"/>
            </a:rPr>
            <a:t> conversion factor</a:t>
          </a:r>
          <a:r>
            <a:rPr lang="en-US" sz="1100">
              <a:solidFill>
                <a:schemeClr val="dk1"/>
              </a:solidFill>
              <a:effectLst/>
              <a:latin typeface="Palatino Linotype" panose="02040502050505030304" pitchFamily="18" charset="0"/>
              <a:ea typeface="+mn-ea"/>
              <a:cs typeface="+mn-cs"/>
            </a:rPr>
            <a:t> in the next column.</a:t>
          </a:r>
        </a:p>
        <a:p>
          <a:endParaRPr lang="en-US" sz="1100">
            <a:solidFill>
              <a:schemeClr val="dk1"/>
            </a:solidFill>
            <a:effectLst/>
            <a:latin typeface="Palatino Linotype" panose="02040502050505030304" pitchFamily="18" charset="0"/>
            <a:ea typeface="+mn-ea"/>
            <a:cs typeface="+mn-cs"/>
          </a:endParaRPr>
        </a:p>
        <a:p>
          <a:r>
            <a:rPr lang="en-US" sz="1100">
              <a:solidFill>
                <a:schemeClr val="dk1"/>
              </a:solidFill>
              <a:effectLst/>
              <a:latin typeface="Palatino Linotype" panose="02040502050505030304" pitchFamily="18" charset="0"/>
              <a:ea typeface="+mn-ea"/>
              <a:cs typeface="+mn-cs"/>
            </a:rPr>
            <a:t>Next, enter anticipated and actual energy consumption during the reporting period as well as the method used to come up with those values. Measurement methods can be defined using a drop down menu. When entering change in Energy Consumption During the Reporting Period, please use "+" for savings and "-" for increased consumption.</a:t>
          </a:r>
        </a:p>
        <a:p>
          <a:endParaRPr lang="en-US" sz="1100">
            <a:solidFill>
              <a:schemeClr val="dk1"/>
            </a:solidFill>
            <a:effectLst/>
            <a:latin typeface="Palatino Linotype" panose="02040502050505030304" pitchFamily="18" charset="0"/>
            <a:ea typeface="+mn-ea"/>
            <a:cs typeface="+mn-cs"/>
          </a:endParaRPr>
        </a:p>
        <a:p>
          <a:r>
            <a:rPr lang="en-US" sz="1100">
              <a:solidFill>
                <a:schemeClr val="dk1"/>
              </a:solidFill>
              <a:effectLst/>
              <a:latin typeface="Palatino Linotype" panose="02040502050505030304" pitchFamily="18" charset="0"/>
              <a:ea typeface="+mn-ea"/>
              <a:cs typeface="+mn-cs"/>
            </a:rPr>
            <a:t>Use the documentation tab to provide further information regarding each action in the automated register sheet. For each action, please document the location of the action plan documentation, description of the action, and a detailed documentation on how the energy savings are calculated. The documentation should include equations, assumptions, parameters, operating condition before and after the action.</a:t>
          </a:r>
        </a:p>
        <a:p>
          <a:endParaRPr lang="en-US" sz="1100" baseline="0">
            <a:solidFill>
              <a:schemeClr val="dk1"/>
            </a:solidFill>
            <a:effectLst/>
            <a:latin typeface="Palatino Linotype" panose="02040502050505030304" pitchFamily="18" charset="0"/>
            <a:ea typeface="+mn-ea"/>
            <a:cs typeface="+mn-cs"/>
          </a:endParaRPr>
        </a:p>
        <a:p>
          <a:endParaRPr lang="en-US" sz="1100" baseline="0">
            <a:solidFill>
              <a:schemeClr val="dk1"/>
            </a:solidFill>
            <a:effectLst/>
            <a:latin typeface="Palatino Linotype" panose="02040502050505030304" pitchFamily="18" charset="0"/>
            <a:ea typeface="+mn-ea"/>
            <a:cs typeface="+mn-cs"/>
          </a:endParaRPr>
        </a:p>
      </xdr:txBody>
    </xdr:sp>
    <xdr:clientData/>
  </xdr:twoCellAnchor>
  <xdr:twoCellAnchor>
    <xdr:from>
      <xdr:col>1</xdr:col>
      <xdr:colOff>0</xdr:colOff>
      <xdr:row>0</xdr:row>
      <xdr:rowOff>25400</xdr:rowOff>
    </xdr:from>
    <xdr:to>
      <xdr:col>19</xdr:col>
      <xdr:colOff>558800</xdr:colOff>
      <xdr:row>2</xdr:row>
      <xdr:rowOff>171450</xdr:rowOff>
    </xdr:to>
    <xdr:sp macro="" textlink="">
      <xdr:nvSpPr>
        <xdr:cNvPr id="3" name="TextBox 2"/>
        <xdr:cNvSpPr txBox="1"/>
      </xdr:nvSpPr>
      <xdr:spPr>
        <a:xfrm>
          <a:off x="184150" y="25400"/>
          <a:ext cx="11531600" cy="514350"/>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i="0">
              <a:solidFill>
                <a:schemeClr val="bg1"/>
              </a:solidFill>
              <a:effectLst/>
              <a:latin typeface="Arial" panose="020B0604020202020204" pitchFamily="34" charset="0"/>
              <a:ea typeface="+mn-ea"/>
              <a:cs typeface="Arial" panose="020B0604020202020204" pitchFamily="34" charset="0"/>
            </a:rPr>
            <a:t>GUIDANCE DOCUMENT</a:t>
          </a:r>
          <a:endParaRPr lang="en-US" sz="2800" b="1" i="0">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1</xdr:col>
      <xdr:colOff>292100</xdr:colOff>
      <xdr:row>14</xdr:row>
      <xdr:rowOff>115570</xdr:rowOff>
    </xdr:from>
    <xdr:to>
      <xdr:col>10</xdr:col>
      <xdr:colOff>170180</xdr:colOff>
      <xdr:row>18</xdr:row>
      <xdr:rowOff>90788</xdr:rowOff>
    </xdr:to>
    <xdr:pic>
      <xdr:nvPicPr>
        <xdr:cNvPr id="13" name="Picture 12"/>
        <xdr:cNvPicPr>
          <a:picLocks noChangeAspect="1"/>
        </xdr:cNvPicPr>
      </xdr:nvPicPr>
      <xdr:blipFill>
        <a:blip xmlns:r="http://schemas.openxmlformats.org/officeDocument/2006/relationships" r:embed="rId1"/>
        <a:stretch>
          <a:fillRect/>
        </a:stretch>
      </xdr:blipFill>
      <xdr:spPr>
        <a:xfrm>
          <a:off x="459740" y="2767330"/>
          <a:ext cx="5295900" cy="706738"/>
        </a:xfrm>
        <a:prstGeom prst="rect">
          <a:avLst/>
        </a:prstGeom>
      </xdr:spPr>
    </xdr:pic>
    <xdr:clientData/>
  </xdr:twoCellAnchor>
  <xdr:twoCellAnchor editAs="oneCell">
    <xdr:from>
      <xdr:col>1</xdr:col>
      <xdr:colOff>259080</xdr:colOff>
      <xdr:row>25</xdr:row>
      <xdr:rowOff>133350</xdr:rowOff>
    </xdr:from>
    <xdr:to>
      <xdr:col>10</xdr:col>
      <xdr:colOff>213360</xdr:colOff>
      <xdr:row>38</xdr:row>
      <xdr:rowOff>64345</xdr:rowOff>
    </xdr:to>
    <xdr:pic>
      <xdr:nvPicPr>
        <xdr:cNvPr id="19" name="Picture 18"/>
        <xdr:cNvPicPr>
          <a:picLocks noChangeAspect="1"/>
        </xdr:cNvPicPr>
      </xdr:nvPicPr>
      <xdr:blipFill>
        <a:blip xmlns:r="http://schemas.openxmlformats.org/officeDocument/2006/relationships" r:embed="rId2"/>
        <a:stretch>
          <a:fillRect/>
        </a:stretch>
      </xdr:blipFill>
      <xdr:spPr>
        <a:xfrm>
          <a:off x="426720" y="4796790"/>
          <a:ext cx="5372100" cy="2308435"/>
        </a:xfrm>
        <a:prstGeom prst="rect">
          <a:avLst/>
        </a:prstGeom>
      </xdr:spPr>
    </xdr:pic>
    <xdr:clientData/>
  </xdr:twoCellAnchor>
  <xdr:twoCellAnchor editAs="oneCell">
    <xdr:from>
      <xdr:col>11</xdr:col>
      <xdr:colOff>289197</xdr:colOff>
      <xdr:row>26</xdr:row>
      <xdr:rowOff>93435</xdr:rowOff>
    </xdr:from>
    <xdr:to>
      <xdr:col>18</xdr:col>
      <xdr:colOff>147006</xdr:colOff>
      <xdr:row>37</xdr:row>
      <xdr:rowOff>163982</xdr:rowOff>
    </xdr:to>
    <xdr:pic>
      <xdr:nvPicPr>
        <xdr:cNvPr id="6" name="Picture 5"/>
        <xdr:cNvPicPr>
          <a:picLocks noChangeAspect="1"/>
        </xdr:cNvPicPr>
      </xdr:nvPicPr>
      <xdr:blipFill rotWithShape="1">
        <a:blip xmlns:r="http://schemas.openxmlformats.org/officeDocument/2006/relationships" r:embed="rId3"/>
        <a:srcRect l="8876" r="29634"/>
        <a:stretch/>
      </xdr:blipFill>
      <xdr:spPr>
        <a:xfrm>
          <a:off x="6476637" y="4939755"/>
          <a:ext cx="4071669" cy="20822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4536</xdr:colOff>
      <xdr:row>0</xdr:row>
      <xdr:rowOff>19050</xdr:rowOff>
    </xdr:from>
    <xdr:to>
      <xdr:col>14</xdr:col>
      <xdr:colOff>0</xdr:colOff>
      <xdr:row>7</xdr:row>
      <xdr:rowOff>6350</xdr:rowOff>
    </xdr:to>
    <xdr:sp macro="" textlink="">
      <xdr:nvSpPr>
        <xdr:cNvPr id="2" name="TextBox 1"/>
        <xdr:cNvSpPr txBox="1"/>
      </xdr:nvSpPr>
      <xdr:spPr>
        <a:xfrm>
          <a:off x="57876" y="19050"/>
          <a:ext cx="11463564" cy="1320800"/>
        </a:xfrm>
        <a:prstGeom prst="rect">
          <a:avLst/>
        </a:prstGeom>
        <a:gradFill>
          <a:gsLst>
            <a:gs pos="73000">
              <a:schemeClr val="accent1">
                <a:lumMod val="66000"/>
                <a:lumOff val="34000"/>
              </a:schemeClr>
            </a:gs>
            <a:gs pos="100000">
              <a:schemeClr val="accent1">
                <a:lumMod val="90000"/>
              </a:schemeClr>
            </a:gs>
            <a:gs pos="46000">
              <a:srgbClr val="92D050"/>
            </a:gs>
          </a:gsLst>
          <a:lin ang="4800000" scaled="0"/>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i="0">
              <a:solidFill>
                <a:schemeClr val="dk1"/>
              </a:solidFill>
              <a:effectLst/>
              <a:latin typeface="Palatino Linotype" panose="02040502050505030304" pitchFamily="18" charset="0"/>
              <a:ea typeface="+mn-ea"/>
              <a:cs typeface="+mn-cs"/>
            </a:rPr>
            <a:t>			</a:t>
          </a:r>
          <a:r>
            <a:rPr lang="en-US" sz="2800" b="1" i="0">
              <a:solidFill>
                <a:srgbClr val="002060"/>
              </a:solidFill>
              <a:effectLst/>
              <a:latin typeface="Arial" panose="020B0604020202020204" pitchFamily="34" charset="0"/>
              <a:ea typeface="+mn-ea"/>
              <a:cs typeface="Arial" panose="020B0604020202020204" pitchFamily="34" charset="0"/>
            </a:rPr>
            <a:t>Register of Implemented Energy</a:t>
          </a:r>
          <a:r>
            <a:rPr lang="en-US" sz="2800" b="1" i="0" baseline="0">
              <a:solidFill>
                <a:srgbClr val="002060"/>
              </a:solidFill>
              <a:effectLst/>
              <a:latin typeface="Arial" panose="020B0604020202020204" pitchFamily="34" charset="0"/>
              <a:ea typeface="+mn-ea"/>
              <a:cs typeface="Arial" panose="020B0604020202020204" pitchFamily="34" charset="0"/>
            </a:rPr>
            <a:t> </a:t>
          </a:r>
          <a:r>
            <a:rPr lang="en-US" sz="2800" b="1" i="0">
              <a:solidFill>
                <a:srgbClr val="002060"/>
              </a:solidFill>
              <a:effectLst/>
              <a:latin typeface="Arial" panose="020B0604020202020204" pitchFamily="34" charset="0"/>
              <a:ea typeface="+mn-ea"/>
              <a:cs typeface="Arial" panose="020B0604020202020204" pitchFamily="34" charset="0"/>
            </a:rPr>
            <a:t>Performance</a:t>
          </a:r>
          <a:r>
            <a:rPr lang="en-US" sz="2800" b="1" i="0" baseline="0">
              <a:solidFill>
                <a:srgbClr val="002060"/>
              </a:solidFill>
              <a:effectLst/>
              <a:latin typeface="Arial" panose="020B0604020202020204" pitchFamily="34" charset="0"/>
              <a:ea typeface="+mn-ea"/>
              <a:cs typeface="Arial" panose="020B0604020202020204" pitchFamily="34" charset="0"/>
            </a:rPr>
            <a:t> 						</a:t>
          </a:r>
          <a:r>
            <a:rPr lang="en-US" sz="2800" b="1" i="0">
              <a:solidFill>
                <a:srgbClr val="002060"/>
              </a:solidFill>
              <a:effectLst/>
              <a:latin typeface="Arial" panose="020B0604020202020204" pitchFamily="34" charset="0"/>
              <a:ea typeface="+mn-ea"/>
              <a:cs typeface="Arial" panose="020B0604020202020204" pitchFamily="34" charset="0"/>
            </a:rPr>
            <a:t>Improvement Actions</a:t>
          </a:r>
          <a:endParaRPr lang="en-US" sz="2800" b="1" i="0">
            <a:solidFill>
              <a:srgbClr val="002060"/>
            </a:solidFill>
            <a:latin typeface="Arial" panose="020B0604020202020204" pitchFamily="34" charset="0"/>
            <a:cs typeface="Arial" panose="020B0604020202020204" pitchFamily="34" charset="0"/>
          </a:endParaRPr>
        </a:p>
      </xdr:txBody>
    </xdr:sp>
    <xdr:clientData/>
  </xdr:twoCellAnchor>
  <xdr:twoCellAnchor editAs="oneCell">
    <xdr:from>
      <xdr:col>1</xdr:col>
      <xdr:colOff>114300</xdr:colOff>
      <xdr:row>0</xdr:row>
      <xdr:rowOff>146050</xdr:rowOff>
    </xdr:from>
    <xdr:to>
      <xdr:col>2</xdr:col>
      <xdr:colOff>2396062</xdr:colOff>
      <xdr:row>6</xdr:row>
      <xdr:rowOff>95250</xdr:rowOff>
    </xdr:to>
    <xdr:pic>
      <xdr:nvPicPr>
        <xdr:cNvPr id="3" name="Picture 2"/>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640" y="146050"/>
          <a:ext cx="2472262" cy="1092200"/>
        </a:xfrm>
        <a:prstGeom prst="rect">
          <a:avLst/>
        </a:prstGeom>
      </xdr:spPr>
    </xdr:pic>
    <xdr:clientData/>
  </xdr:twoCellAnchor>
  <xdr:twoCellAnchor>
    <xdr:from>
      <xdr:col>1</xdr:col>
      <xdr:colOff>0</xdr:colOff>
      <xdr:row>12</xdr:row>
      <xdr:rowOff>19050</xdr:rowOff>
    </xdr:from>
    <xdr:to>
      <xdr:col>14</xdr:col>
      <xdr:colOff>0</xdr:colOff>
      <xdr:row>14</xdr:row>
      <xdr:rowOff>165100</xdr:rowOff>
    </xdr:to>
    <xdr:sp macro="" textlink="">
      <xdr:nvSpPr>
        <xdr:cNvPr id="4" name="TextBox 3"/>
        <xdr:cNvSpPr txBox="1"/>
      </xdr:nvSpPr>
      <xdr:spPr>
        <a:xfrm>
          <a:off x="53340" y="1604010"/>
          <a:ext cx="11468100" cy="527050"/>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i="0">
              <a:solidFill>
                <a:schemeClr val="bg1"/>
              </a:solidFill>
              <a:effectLst/>
              <a:latin typeface="Arial" panose="020B0604020202020204" pitchFamily="34" charset="0"/>
              <a:ea typeface="+mn-ea"/>
              <a:cs typeface="Arial" panose="020B0604020202020204" pitchFamily="34" charset="0"/>
            </a:rPr>
            <a:t>QUICK GUIDE</a:t>
          </a:r>
          <a:r>
            <a:rPr lang="en-US" sz="2800" b="1" i="0" baseline="0">
              <a:solidFill>
                <a:schemeClr val="bg1"/>
              </a:solidFill>
              <a:effectLst/>
              <a:latin typeface="Arial" panose="020B0604020202020204" pitchFamily="34" charset="0"/>
              <a:ea typeface="+mn-ea"/>
              <a:cs typeface="Arial" panose="020B0604020202020204" pitchFamily="34" charset="0"/>
            </a:rPr>
            <a:t> -</a:t>
          </a:r>
          <a:r>
            <a:rPr lang="en-US" sz="2800" b="1" i="0">
              <a:solidFill>
                <a:schemeClr val="bg1"/>
              </a:solidFill>
              <a:effectLst/>
              <a:latin typeface="Arial" panose="020B0604020202020204" pitchFamily="34" charset="0"/>
              <a:ea typeface="+mn-ea"/>
              <a:cs typeface="Arial" panose="020B0604020202020204" pitchFamily="34" charset="0"/>
            </a:rPr>
            <a:t> HOW TO USE</a:t>
          </a:r>
          <a:r>
            <a:rPr lang="en-US" sz="2800" b="1" i="0" baseline="0">
              <a:solidFill>
                <a:schemeClr val="bg1"/>
              </a:solidFill>
              <a:effectLst/>
              <a:latin typeface="Arial" panose="020B0604020202020204" pitchFamily="34" charset="0"/>
              <a:ea typeface="+mn-ea"/>
              <a:cs typeface="Arial" panose="020B0604020202020204" pitchFamily="34" charset="0"/>
            </a:rPr>
            <a:t> THIS TOOL</a:t>
          </a:r>
          <a:endParaRPr lang="en-US" sz="2800" b="1" i="0">
            <a:solidFill>
              <a:schemeClr val="bg1"/>
            </a:solidFill>
            <a:latin typeface="Arial" panose="020B0604020202020204" pitchFamily="34" charset="0"/>
            <a:cs typeface="Arial" panose="020B0604020202020204" pitchFamily="34" charset="0"/>
          </a:endParaRPr>
        </a:p>
      </xdr:txBody>
    </xdr:sp>
    <xdr:clientData/>
  </xdr:twoCellAnchor>
  <xdr:twoCellAnchor>
    <xdr:from>
      <xdr:col>1</xdr:col>
      <xdr:colOff>6351</xdr:colOff>
      <xdr:row>19</xdr:row>
      <xdr:rowOff>31750</xdr:rowOff>
    </xdr:from>
    <xdr:to>
      <xdr:col>13</xdr:col>
      <xdr:colOff>640081</xdr:colOff>
      <xdr:row>42</xdr:row>
      <xdr:rowOff>172278</xdr:rowOff>
    </xdr:to>
    <xdr:sp macro="" textlink="">
      <xdr:nvSpPr>
        <xdr:cNvPr id="5" name="TextBox 4"/>
        <xdr:cNvSpPr txBox="1"/>
      </xdr:nvSpPr>
      <xdr:spPr>
        <a:xfrm>
          <a:off x="59360" y="3848376"/>
          <a:ext cx="11460756" cy="4553502"/>
        </a:xfrm>
        <a:prstGeom prst="rect">
          <a:avLst/>
        </a:prstGeom>
        <a:solidFill>
          <a:schemeClr val="bg1">
            <a:lumMod val="95000"/>
          </a:schemeClr>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050" b="0" baseline="0">
            <a:solidFill>
              <a:schemeClr val="dk1"/>
            </a:solidFill>
            <a:effectLst/>
            <a:latin typeface="Palatino Linotype" panose="02040502050505030304" pitchFamily="18"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prstClr val="black"/>
              </a:solidFill>
              <a:effectLst/>
              <a:uLnTx/>
              <a:uFillTx/>
              <a:latin typeface="Palatino Linotype" panose="02040502050505030304" pitchFamily="18" charset="0"/>
              <a:ea typeface="+mn-ea"/>
              <a:cs typeface="+mn-cs"/>
            </a:rPr>
            <a:t>This register is</a:t>
          </a:r>
          <a:r>
            <a:rPr kumimoji="0" lang="en-US" sz="1050" b="0" i="0" u="none" strike="noStrike" kern="0" cap="none" spc="0" normalizeH="0" baseline="0" noProof="0">
              <a:ln>
                <a:noFill/>
              </a:ln>
              <a:solidFill>
                <a:sysClr val="windowText" lastClr="000000"/>
              </a:solidFill>
              <a:effectLst/>
              <a:uLnTx/>
              <a:uFillTx/>
              <a:latin typeface="Palatino Linotype" panose="02040502050505030304" pitchFamily="18" charset="0"/>
              <a:ea typeface="+mn-ea"/>
              <a:cs typeface="+mn-cs"/>
            </a:rPr>
            <a:t> </a:t>
          </a:r>
          <a:r>
            <a:rPr kumimoji="0" lang="en-US" sz="1050" b="0" i="0" u="none" strike="noStrike" kern="0" cap="none" spc="0" normalizeH="0" baseline="0" noProof="0">
              <a:ln>
                <a:noFill/>
              </a:ln>
              <a:solidFill>
                <a:prstClr val="black"/>
              </a:solidFill>
              <a:effectLst/>
              <a:uLnTx/>
              <a:uFillTx/>
              <a:latin typeface="Palatino Linotype" panose="02040502050505030304" pitchFamily="18" charset="0"/>
              <a:ea typeface="+mn-ea"/>
              <a:cs typeface="+mn-cs"/>
            </a:rPr>
            <a:t>designed to assist you in your path towards SEP certification in meeting the requirements of the SEP M&amp;V Protocol.</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prstClr val="black"/>
              </a:solidFill>
              <a:effectLst/>
              <a:uLnTx/>
              <a:uFillTx/>
              <a:latin typeface="Palatino Linotype" panose="02040502050505030304" pitchFamily="18" charset="0"/>
              <a:ea typeface="+mn-ea"/>
              <a:cs typeface="+mn-cs"/>
            </a:rPr>
            <a:t>Completion of this register </a:t>
          </a:r>
          <a:r>
            <a:rPr kumimoji="0" lang="en-US" sz="1050" b="1" i="0" u="sng" strike="noStrike" kern="0" cap="none" spc="0" normalizeH="0" baseline="0" noProof="0">
              <a:ln>
                <a:noFill/>
              </a:ln>
              <a:solidFill>
                <a:prstClr val="black"/>
              </a:solidFill>
              <a:effectLst/>
              <a:uLnTx/>
              <a:uFillTx/>
              <a:latin typeface="Palatino Linotype" panose="02040502050505030304" pitchFamily="18" charset="0"/>
              <a:ea typeface="+mn-ea"/>
              <a:cs typeface="+mn-cs"/>
            </a:rPr>
            <a:t>does not</a:t>
          </a:r>
          <a:r>
            <a:rPr kumimoji="0" lang="en-US" sz="1050" b="0" i="0" u="none" strike="noStrike" kern="0" cap="none" spc="0" normalizeH="0" baseline="0" noProof="0">
              <a:ln>
                <a:noFill/>
              </a:ln>
              <a:solidFill>
                <a:prstClr val="black"/>
              </a:solidFill>
              <a:effectLst/>
              <a:uLnTx/>
              <a:uFillTx/>
              <a:latin typeface="Palatino Linotype" panose="02040502050505030304" pitchFamily="18" charset="0"/>
              <a:ea typeface="+mn-ea"/>
              <a:cs typeface="+mn-cs"/>
            </a:rPr>
            <a:t> guarantee certification. If you are not pursuing SEP certification, you can still use this register to organize and track your energy performance.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noProof="0">
            <a:ln>
              <a:noFill/>
            </a:ln>
            <a:solidFill>
              <a:prstClr val="black"/>
            </a:solidFill>
            <a:effectLst/>
            <a:uLnTx/>
            <a:uFillTx/>
            <a:latin typeface="Palatino Linotype" panose="02040502050505030304" pitchFamily="18"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prstClr val="black"/>
              </a:solidFill>
              <a:effectLst/>
              <a:uLnTx/>
              <a:uFillTx/>
              <a:latin typeface="Palatino Linotype" panose="02040502050505030304" pitchFamily="18" charset="0"/>
              <a:ea typeface="+mn-ea"/>
              <a:cs typeface="+mn-cs"/>
            </a:rPr>
            <a:t>This Register, will summarize the key details of the implementation of each Action, including Action description, actual energy savings, source of energy savings determination, and responsible party. </a:t>
          </a:r>
          <a:r>
            <a:rPr kumimoji="0" lang="en-US" sz="1050" b="0" i="0" u="none" strike="noStrike" kern="0" cap="none" spc="0" normalizeH="0" baseline="0" noProof="0">
              <a:ln>
                <a:noFill/>
              </a:ln>
              <a:solidFill>
                <a:sysClr val="windowText" lastClr="000000"/>
              </a:solidFill>
              <a:effectLst/>
              <a:uLnTx/>
              <a:uFillTx/>
              <a:latin typeface="Palatino Linotype" panose="02040502050505030304" pitchFamily="18" charset="0"/>
              <a:ea typeface="+mn-ea"/>
              <a:cs typeface="+mn-cs"/>
            </a:rPr>
            <a:t>To maximize the benefit of maintaining this register, include all </a:t>
          </a:r>
          <a:r>
            <a:rPr kumimoji="0" lang="en-US" sz="1050" b="0" i="0" u="none" strike="noStrike" kern="0" cap="none" spc="0" normalizeH="0" baseline="0" noProof="0">
              <a:ln>
                <a:noFill/>
              </a:ln>
              <a:solidFill>
                <a:prstClr val="black"/>
              </a:solidFill>
              <a:effectLst/>
              <a:uLnTx/>
              <a:uFillTx/>
              <a:latin typeface="Palatino Linotype" panose="02040502050505030304" pitchFamily="18" charset="0"/>
              <a:ea typeface="+mn-ea"/>
              <a:cs typeface="+mn-cs"/>
            </a:rPr>
            <a:t>actions affecting the energy performance improvement over the achievement period, regardless of whether the action is associated with ISO 50001 Action Plans or Significant Energy Uses. </a:t>
          </a:r>
          <a:r>
            <a:rPr kumimoji="0" lang="en-US" sz="1050" b="0" i="0" u="none" strike="noStrike" kern="0" cap="none" spc="0" normalizeH="0" baseline="0" noProof="0">
              <a:ln>
                <a:noFill/>
              </a:ln>
              <a:solidFill>
                <a:sysClr val="windowText" lastClr="000000"/>
              </a:solidFill>
              <a:effectLst/>
              <a:uLnTx/>
              <a:uFillTx/>
              <a:latin typeface="Palatino Linotype" panose="02040502050505030304" pitchFamily="18" charset="0"/>
              <a:ea typeface="+mn-ea"/>
              <a:cs typeface="+mn-cs"/>
            </a:rPr>
            <a:t>The goal in using the </a:t>
          </a:r>
          <a:r>
            <a:rPr kumimoji="0" lang="en-US" sz="1050" b="0" i="0" u="none" strike="noStrike" kern="0" cap="none" spc="0" normalizeH="0" baseline="0" noProof="0">
              <a:ln>
                <a:noFill/>
              </a:ln>
              <a:solidFill>
                <a:prstClr val="black"/>
              </a:solidFill>
              <a:effectLst/>
              <a:uLnTx/>
              <a:uFillTx/>
              <a:latin typeface="Palatino Linotype" panose="02040502050505030304" pitchFamily="18" charset="0"/>
              <a:ea typeface="+mn-ea"/>
              <a:cs typeface="+mn-cs"/>
            </a:rPr>
            <a:t>Register </a:t>
          </a:r>
          <a:r>
            <a:rPr kumimoji="0" lang="en-US" sz="1050" b="0" i="0" u="none" strike="noStrike" kern="0" cap="none" spc="0" normalizeH="0" baseline="0" noProof="0">
              <a:ln>
                <a:noFill/>
              </a:ln>
              <a:solidFill>
                <a:sysClr val="windowText" lastClr="000000"/>
              </a:solidFill>
              <a:effectLst/>
              <a:uLnTx/>
              <a:uFillTx/>
              <a:latin typeface="Palatino Linotype" panose="02040502050505030304" pitchFamily="18" charset="0"/>
              <a:ea typeface="+mn-ea"/>
              <a:cs typeface="+mn-cs"/>
            </a:rPr>
            <a:t>is to develop a record of e</a:t>
          </a:r>
          <a:r>
            <a:rPr kumimoji="0" lang="en-US" sz="1050" b="0" i="0" u="none" strike="noStrike" kern="0" cap="none" spc="0" normalizeH="0" baseline="0" noProof="0">
              <a:ln>
                <a:noFill/>
              </a:ln>
              <a:solidFill>
                <a:prstClr val="black"/>
              </a:solidFill>
              <a:effectLst/>
              <a:uLnTx/>
              <a:uFillTx/>
              <a:latin typeface="Palatino Linotype" panose="02040502050505030304" pitchFamily="18" charset="0"/>
              <a:ea typeface="+mn-ea"/>
              <a:cs typeface="+mn-cs"/>
            </a:rPr>
            <a:t>nergy savings over the reporting period; typically this will be annual savings.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noProof="0">
            <a:ln>
              <a:noFill/>
            </a:ln>
            <a:solidFill>
              <a:prstClr val="black"/>
            </a:solidFill>
            <a:effectLst/>
            <a:uLnTx/>
            <a:uFillTx/>
            <a:latin typeface="Palatino Linotype" panose="02040502050505030304" pitchFamily="18"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prstClr val="black"/>
              </a:solidFill>
              <a:effectLst/>
              <a:uLnTx/>
              <a:uFillTx/>
              <a:latin typeface="Palatino Linotype" panose="02040502050505030304" pitchFamily="18" charset="0"/>
              <a:ea typeface="+mn-ea"/>
              <a:cs typeface="+mn-cs"/>
            </a:rPr>
            <a:t>For each energy performance improvement action, the facility should provide the following:</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050" b="0" i="0" u="none" strike="noStrike" kern="0" cap="none" spc="0" normalizeH="0" baseline="0" noProof="0">
              <a:ln>
                <a:noFill/>
              </a:ln>
              <a:solidFill>
                <a:prstClr val="black"/>
              </a:solidFill>
              <a:effectLst/>
              <a:uLnTx/>
              <a:uFillTx/>
              <a:latin typeface="Palatino Linotype" panose="02040502050505030304" pitchFamily="18" charset="0"/>
              <a:ea typeface="+mn-ea"/>
              <a:cs typeface="+mn-cs"/>
            </a:rPr>
            <a:t>Description of energy performance improvement action.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050" b="0" i="0" u="none" strike="noStrike" kern="0" cap="none" spc="0" normalizeH="0" baseline="0" noProof="0">
              <a:ln>
                <a:noFill/>
              </a:ln>
              <a:solidFill>
                <a:prstClr val="black"/>
              </a:solidFill>
              <a:effectLst/>
              <a:uLnTx/>
              <a:uFillTx/>
              <a:latin typeface="Palatino Linotype" panose="02040502050505030304" pitchFamily="18" charset="0"/>
              <a:ea typeface="+mn-ea"/>
              <a:cs typeface="+mn-cs"/>
            </a:rPr>
            <a:t>Anticipated annual delivered energy savings for each energy type (NOTE: Savings are listed as annual, assuming a 12-month reporting period. The savings shall be over the same number of months as the baseline and reporting periods):</a:t>
          </a:r>
        </a:p>
        <a:p>
          <a:pPr marL="171450" marR="0" lvl="0" indent="-171450" defTabSz="914400" eaLnBrk="1" fontAlgn="auto" latinLnBrk="0" hangingPunct="1">
            <a:lnSpc>
              <a:spcPct val="100000"/>
            </a:lnSpc>
            <a:spcBef>
              <a:spcPts val="0"/>
            </a:spcBef>
            <a:spcAft>
              <a:spcPts val="0"/>
            </a:spcAft>
            <a:buClrTx/>
            <a:buSzTx/>
            <a:buFont typeface="Courier New" panose="02070309020205020404" pitchFamily="49" charset="0"/>
            <a:buChar char="o"/>
            <a:tabLst/>
            <a:defRPr/>
          </a:pPr>
          <a:r>
            <a:rPr kumimoji="0" lang="en-US" sz="1050" b="0" i="0" u="none" strike="noStrike" kern="0" cap="none" spc="0" normalizeH="0" baseline="0" noProof="0">
              <a:ln>
                <a:noFill/>
              </a:ln>
              <a:solidFill>
                <a:prstClr val="black"/>
              </a:solidFill>
              <a:effectLst/>
              <a:uLnTx/>
              <a:uFillTx/>
              <a:latin typeface="Palatino Linotype" panose="02040502050505030304" pitchFamily="18" charset="0"/>
              <a:ea typeface="+mn-ea"/>
              <a:cs typeface="+mn-cs"/>
            </a:rPr>
            <a:t>	Describe operating conditions for which energy savings are calculated.</a:t>
          </a:r>
        </a:p>
        <a:p>
          <a:pPr marL="171450" marR="0" lvl="0" indent="-171450" defTabSz="914400" eaLnBrk="1" fontAlgn="auto" latinLnBrk="0" hangingPunct="1">
            <a:lnSpc>
              <a:spcPct val="100000"/>
            </a:lnSpc>
            <a:spcBef>
              <a:spcPts val="0"/>
            </a:spcBef>
            <a:spcAft>
              <a:spcPts val="0"/>
            </a:spcAft>
            <a:buClrTx/>
            <a:buSzTx/>
            <a:buFont typeface="Courier New" panose="02070309020205020404" pitchFamily="49" charset="0"/>
            <a:buChar char="o"/>
            <a:tabLst/>
            <a:defRPr/>
          </a:pPr>
          <a:r>
            <a:rPr kumimoji="0" lang="en-US" sz="1050" b="0" i="0" u="none" strike="noStrike" kern="0" cap="none" spc="0" normalizeH="0" baseline="0" noProof="0">
              <a:ln>
                <a:noFill/>
              </a:ln>
              <a:solidFill>
                <a:prstClr val="black"/>
              </a:solidFill>
              <a:effectLst/>
              <a:uLnTx/>
              <a:uFillTx/>
              <a:latin typeface="Palatino Linotype" panose="02040502050505030304" pitchFamily="18" charset="0"/>
              <a:ea typeface="+mn-ea"/>
              <a:cs typeface="+mn-cs"/>
            </a:rPr>
            <a:t>	Describe the starting point or baseline situation that was improved upon (e.g., equipment, systems, practices, or procedures).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050" b="0" i="0" u="none" strike="noStrike" kern="0" cap="none" spc="0" normalizeH="0" baseline="0" noProof="0">
              <a:ln>
                <a:noFill/>
              </a:ln>
              <a:solidFill>
                <a:prstClr val="black"/>
              </a:solidFill>
              <a:effectLst/>
              <a:uLnTx/>
              <a:uFillTx/>
              <a:latin typeface="Palatino Linotype" panose="02040502050505030304" pitchFamily="18" charset="0"/>
              <a:ea typeface="+mn-ea"/>
              <a:cs typeface="+mn-cs"/>
            </a:rPr>
            <a:t>Anticipated annual primary energy savings for each energy type.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050" b="0" i="0" u="none" strike="noStrike" kern="0" cap="none" spc="0" normalizeH="0" baseline="0" noProof="0">
              <a:ln>
                <a:noFill/>
              </a:ln>
              <a:solidFill>
                <a:prstClr val="black"/>
              </a:solidFill>
              <a:effectLst/>
              <a:uLnTx/>
              <a:uFillTx/>
              <a:latin typeface="Palatino Linotype" panose="02040502050505030304" pitchFamily="18" charset="0"/>
              <a:ea typeface="+mn-ea"/>
              <a:cs typeface="+mn-cs"/>
            </a:rPr>
            <a:t>Link or location of action plan documentation, as appropriate.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050" b="0" i="0" u="none" strike="noStrike" kern="0" cap="none" spc="0" normalizeH="0" baseline="0" noProof="0">
              <a:ln>
                <a:noFill/>
              </a:ln>
              <a:solidFill>
                <a:prstClr val="black"/>
              </a:solidFill>
              <a:effectLst/>
              <a:uLnTx/>
              <a:uFillTx/>
              <a:latin typeface="Palatino Linotype" panose="02040502050505030304" pitchFamily="18" charset="0"/>
              <a:ea typeface="+mn-ea"/>
              <a:cs typeface="+mn-cs"/>
            </a:rPr>
            <a:t>Date action implementation was completed.</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050" b="0" i="0" u="none" strike="noStrike" kern="0" cap="none" spc="0" normalizeH="0" baseline="0" noProof="0">
              <a:ln>
                <a:noFill/>
              </a:ln>
              <a:solidFill>
                <a:prstClr val="black"/>
              </a:solidFill>
              <a:effectLst/>
              <a:uLnTx/>
              <a:uFillTx/>
              <a:latin typeface="Palatino Linotype" panose="02040502050505030304" pitchFamily="18" charset="0"/>
              <a:ea typeface="+mn-ea"/>
              <a:cs typeface="+mn-cs"/>
            </a:rPr>
            <a:t>Actual annual delivered energy savings for each energy type for the reporting period, determined after the implementation of the energy performance improvement action is complete (NOTE: If the action was taken during the reporting period, annual energy savings may be pro-rated to align with the implementation date).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050" b="0" i="0" u="none" strike="noStrike" kern="0" cap="none" spc="0" normalizeH="0" baseline="0" noProof="0">
              <a:ln>
                <a:noFill/>
              </a:ln>
              <a:solidFill>
                <a:prstClr val="black"/>
              </a:solidFill>
              <a:effectLst/>
              <a:uLnTx/>
              <a:uFillTx/>
              <a:latin typeface="Palatino Linotype" panose="02040502050505030304" pitchFamily="18" charset="0"/>
              <a:ea typeface="+mn-ea"/>
              <a:cs typeface="+mn-cs"/>
            </a:rPr>
            <a:t>Actual annual primary energy savings for each type of energy for the reporting period, determined after the implementation of the energy performance improvement action is complete.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050" b="0" i="0" u="none" strike="noStrike" kern="0" cap="none" spc="0" normalizeH="0" baseline="0" noProof="0">
              <a:ln>
                <a:noFill/>
              </a:ln>
              <a:solidFill>
                <a:prstClr val="black"/>
              </a:solidFill>
              <a:effectLst/>
              <a:uLnTx/>
              <a:uFillTx/>
              <a:latin typeface="Palatino Linotype" panose="02040502050505030304" pitchFamily="18" charset="0"/>
              <a:ea typeface="+mn-ea"/>
              <a:cs typeface="+mn-cs"/>
            </a:rPr>
            <a:t>Method(s) used to determine actual annual energy savings.</a:t>
          </a:r>
        </a:p>
        <a:p>
          <a:pPr marL="171450" marR="0" lvl="0" indent="-171450" defTabSz="914400" eaLnBrk="1" fontAlgn="auto" latinLnBrk="0" hangingPunct="1">
            <a:lnSpc>
              <a:spcPct val="100000"/>
            </a:lnSpc>
            <a:spcBef>
              <a:spcPts val="0"/>
            </a:spcBef>
            <a:spcAft>
              <a:spcPts val="0"/>
            </a:spcAft>
            <a:buClrTx/>
            <a:buSzTx/>
            <a:buFont typeface="Courier New" panose="02070309020205020404" pitchFamily="49" charset="0"/>
            <a:buChar char="o"/>
            <a:tabLst/>
            <a:defRPr/>
          </a:pPr>
          <a:r>
            <a:rPr kumimoji="0" lang="en-US" sz="1050" b="0" i="0" u="none" strike="noStrike" kern="0" cap="none" spc="0" normalizeH="0" baseline="0" noProof="0">
              <a:ln>
                <a:noFill/>
              </a:ln>
              <a:solidFill>
                <a:prstClr val="black"/>
              </a:solidFill>
              <a:effectLst/>
              <a:uLnTx/>
              <a:uFillTx/>
              <a:latin typeface="Palatino Linotype" panose="02040502050505030304" pitchFamily="18" charset="0"/>
              <a:ea typeface="+mn-ea"/>
              <a:cs typeface="+mn-cs"/>
            </a:rPr>
            <a:t>	For example, assumptions used, measurements taken, calculations, and conversion factors.</a:t>
          </a:r>
        </a:p>
      </xdr:txBody>
    </xdr:sp>
    <xdr:clientData/>
  </xdr:twoCellAnchor>
  <xdr:twoCellAnchor>
    <xdr:from>
      <xdr:col>1</xdr:col>
      <xdr:colOff>0</xdr:colOff>
      <xdr:row>52</xdr:row>
      <xdr:rowOff>19050</xdr:rowOff>
    </xdr:from>
    <xdr:to>
      <xdr:col>14</xdr:col>
      <xdr:colOff>0</xdr:colOff>
      <xdr:row>54</xdr:row>
      <xdr:rowOff>165100</xdr:rowOff>
    </xdr:to>
    <xdr:sp macro="" textlink="">
      <xdr:nvSpPr>
        <xdr:cNvPr id="6" name="TextBox 5"/>
        <xdr:cNvSpPr txBox="1"/>
      </xdr:nvSpPr>
      <xdr:spPr>
        <a:xfrm>
          <a:off x="53340" y="9650730"/>
          <a:ext cx="11468100" cy="527050"/>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i="0">
              <a:solidFill>
                <a:schemeClr val="bg1"/>
              </a:solidFill>
              <a:effectLst/>
              <a:latin typeface="Arial" panose="020B0604020202020204" pitchFamily="34" charset="0"/>
              <a:ea typeface="+mn-ea"/>
              <a:cs typeface="Arial" panose="020B0604020202020204" pitchFamily="34" charset="0"/>
            </a:rPr>
            <a:t>RESULTS</a:t>
          </a:r>
          <a:endParaRPr lang="en-US" sz="2800" b="1" i="0">
            <a:solidFill>
              <a:schemeClr val="bg1"/>
            </a:solidFill>
            <a:latin typeface="Arial" panose="020B0604020202020204" pitchFamily="34" charset="0"/>
            <a:cs typeface="Arial" panose="020B0604020202020204" pitchFamily="34" charset="0"/>
          </a:endParaRPr>
        </a:p>
      </xdr:txBody>
    </xdr:sp>
    <xdr:clientData/>
  </xdr:twoCellAnchor>
  <xdr:twoCellAnchor>
    <xdr:from>
      <xdr:col>1</xdr:col>
      <xdr:colOff>0</xdr:colOff>
      <xdr:row>65</xdr:row>
      <xdr:rowOff>19050</xdr:rowOff>
    </xdr:from>
    <xdr:to>
      <xdr:col>14</xdr:col>
      <xdr:colOff>0</xdr:colOff>
      <xdr:row>67</xdr:row>
      <xdr:rowOff>165100</xdr:rowOff>
    </xdr:to>
    <xdr:sp macro="" textlink="">
      <xdr:nvSpPr>
        <xdr:cNvPr id="7" name="TextBox 6"/>
        <xdr:cNvSpPr txBox="1"/>
      </xdr:nvSpPr>
      <xdr:spPr>
        <a:xfrm>
          <a:off x="53340" y="12188190"/>
          <a:ext cx="11468100" cy="527050"/>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i="0">
              <a:solidFill>
                <a:schemeClr val="bg1"/>
              </a:solidFill>
              <a:effectLst/>
              <a:latin typeface="Arial" panose="020B0604020202020204" pitchFamily="34" charset="0"/>
              <a:ea typeface="+mn-ea"/>
              <a:cs typeface="Arial" panose="020B0604020202020204" pitchFamily="34" charset="0"/>
            </a:rPr>
            <a:t>ACTIONS</a:t>
          </a:r>
          <a:endParaRPr lang="en-US" sz="1600" b="1" i="0">
            <a:solidFill>
              <a:srgbClr val="FFC000"/>
            </a:solidFill>
            <a:latin typeface="Arial" panose="020B0604020202020204" pitchFamily="34" charset="0"/>
            <a:cs typeface="Arial" panose="020B0604020202020204" pitchFamily="34" charset="0"/>
          </a:endParaRPr>
        </a:p>
      </xdr:txBody>
    </xdr:sp>
    <xdr:clientData/>
  </xdr:twoCellAnchor>
  <xdr:twoCellAnchor>
    <xdr:from>
      <xdr:col>1</xdr:col>
      <xdr:colOff>0</xdr:colOff>
      <xdr:row>43</xdr:row>
      <xdr:rowOff>25400</xdr:rowOff>
    </xdr:from>
    <xdr:to>
      <xdr:col>14</xdr:col>
      <xdr:colOff>7620</xdr:colOff>
      <xdr:row>45</xdr:row>
      <xdr:rowOff>171450</xdr:rowOff>
    </xdr:to>
    <xdr:sp macro="" textlink="">
      <xdr:nvSpPr>
        <xdr:cNvPr id="8" name="TextBox 7"/>
        <xdr:cNvSpPr txBox="1"/>
      </xdr:nvSpPr>
      <xdr:spPr>
        <a:xfrm>
          <a:off x="53340" y="7630160"/>
          <a:ext cx="11475720" cy="527050"/>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i="0">
              <a:solidFill>
                <a:schemeClr val="bg1"/>
              </a:solidFill>
              <a:effectLst/>
              <a:latin typeface="Arial" panose="020B0604020202020204" pitchFamily="34" charset="0"/>
              <a:ea typeface="+mn-ea"/>
              <a:cs typeface="Arial" panose="020B0604020202020204" pitchFamily="34" charset="0"/>
            </a:rPr>
            <a:t>FACILITY INFORMATION</a:t>
          </a:r>
          <a:endParaRPr lang="en-US" sz="2800" b="1" i="0">
            <a:solidFill>
              <a:schemeClr val="bg1"/>
            </a:solidFill>
            <a:latin typeface="Arial" panose="020B0604020202020204" pitchFamily="34" charset="0"/>
            <a:cs typeface="Arial" panose="020B0604020202020204" pitchFamily="34" charset="0"/>
          </a:endParaRPr>
        </a:p>
      </xdr:txBody>
    </xdr:sp>
    <xdr:clientData/>
  </xdr:twoCellAnchor>
  <xdr:twoCellAnchor>
    <xdr:from>
      <xdr:col>1</xdr:col>
      <xdr:colOff>50800</xdr:colOff>
      <xdr:row>68</xdr:row>
      <xdr:rowOff>281940</xdr:rowOff>
    </xdr:from>
    <xdr:to>
      <xdr:col>2</xdr:col>
      <xdr:colOff>76200</xdr:colOff>
      <xdr:row>70</xdr:row>
      <xdr:rowOff>355600</xdr:rowOff>
    </xdr:to>
    <xdr:sp macro="" textlink="">
      <xdr:nvSpPr>
        <xdr:cNvPr id="9" name="Bent Arrow 8"/>
        <xdr:cNvSpPr/>
      </xdr:nvSpPr>
      <xdr:spPr>
        <a:xfrm rot="16200000" flipH="1">
          <a:off x="-95250" y="13221970"/>
          <a:ext cx="614680" cy="215900"/>
        </a:xfrm>
        <a:prstGeom prst="bentArrow">
          <a:avLst>
            <a:gd name="adj1" fmla="val 23070"/>
            <a:gd name="adj2" fmla="val 23647"/>
            <a:gd name="adj3" fmla="val 50000"/>
            <a:gd name="adj4" fmla="val 68362"/>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11</xdr:col>
      <xdr:colOff>24681</xdr:colOff>
      <xdr:row>57</xdr:row>
      <xdr:rowOff>18056</xdr:rowOff>
    </xdr:from>
    <xdr:to>
      <xdr:col>14</xdr:col>
      <xdr:colOff>0</xdr:colOff>
      <xdr:row>64</xdr:row>
      <xdr:rowOff>0</xdr:rowOff>
    </xdr:to>
    <xdr:sp macro="" textlink="">
      <xdr:nvSpPr>
        <xdr:cNvPr id="11" name="TextBox 10"/>
        <xdr:cNvSpPr txBox="1"/>
      </xdr:nvSpPr>
      <xdr:spPr>
        <a:xfrm>
          <a:off x="9374421" y="10602236"/>
          <a:ext cx="2147019" cy="1315444"/>
        </a:xfrm>
        <a:prstGeom prst="rect">
          <a:avLst/>
        </a:prstGeom>
        <a:solidFill>
          <a:schemeClr val="accent2">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00">
              <a:solidFill>
                <a:schemeClr val="dk1"/>
              </a:solidFill>
              <a:effectLst/>
              <a:latin typeface="Garamond" panose="02020404030301010803" pitchFamily="18" charset="0"/>
              <a:ea typeface="+mn-ea"/>
              <a:cs typeface="+mn-cs"/>
            </a:rPr>
            <a:t>Reconciliation Factor (RF) is the ratio of bottom up estimated energy savings to energy savings estimated from the top down adjustment method used to calculate the SEnPI.</a:t>
          </a:r>
          <a:r>
            <a:rPr lang="en-US" sz="1000">
              <a:latin typeface="Garamond" panose="02020404030301010803" pitchFamily="18" charset="0"/>
            </a:rPr>
            <a:t> It should be noted that ideally the RF will be 1.0 or higher (bottom up meets or exceeds top down).</a:t>
          </a:r>
          <a:endParaRPr lang="en-US" sz="1000" b="1">
            <a:solidFill>
              <a:srgbClr val="FF0000"/>
            </a:solidFill>
            <a:latin typeface="Garamond" panose="02020404030301010803" pitchFamily="18" charset="0"/>
          </a:endParaRPr>
        </a:p>
      </xdr:txBody>
    </xdr:sp>
    <xdr:clientData/>
  </xdr:twoCellAnchor>
  <xdr:twoCellAnchor>
    <xdr:from>
      <xdr:col>2</xdr:col>
      <xdr:colOff>93870</xdr:colOff>
      <xdr:row>68</xdr:row>
      <xdr:rowOff>49696</xdr:rowOff>
    </xdr:from>
    <xdr:to>
      <xdr:col>2</xdr:col>
      <xdr:colOff>2727342</xdr:colOff>
      <xdr:row>70</xdr:row>
      <xdr:rowOff>3865</xdr:rowOff>
    </xdr:to>
    <xdr:sp macro="" textlink="">
      <xdr:nvSpPr>
        <xdr:cNvPr id="12" name="TextBox 11"/>
        <xdr:cNvSpPr txBox="1"/>
      </xdr:nvSpPr>
      <xdr:spPr>
        <a:xfrm>
          <a:off x="347870" y="13290826"/>
          <a:ext cx="2633472" cy="495300"/>
        </a:xfrm>
        <a:prstGeom prst="rect">
          <a:avLst/>
        </a:prstGeom>
        <a:solidFill>
          <a:schemeClr val="accent5">
            <a:lumMod val="75000"/>
          </a:schemeClr>
        </a:solidFill>
        <a:ln w="38100" cmpd="tri">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FFC000"/>
              </a:solidFill>
            </a:rPr>
            <a:t>Use multiple rows</a:t>
          </a:r>
          <a:r>
            <a:rPr lang="en-US" sz="1200" b="1" baseline="0">
              <a:solidFill>
                <a:srgbClr val="FFC000"/>
              </a:solidFill>
            </a:rPr>
            <a:t> for multiple energy types impacted by the same action.</a:t>
          </a:r>
          <a:endParaRPr lang="en-US" sz="1200" b="1">
            <a:solidFill>
              <a:srgbClr val="FFC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2</xdr:row>
      <xdr:rowOff>354</xdr:rowOff>
    </xdr:from>
    <xdr:to>
      <xdr:col>8</xdr:col>
      <xdr:colOff>0</xdr:colOff>
      <xdr:row>3</xdr:row>
      <xdr:rowOff>0</xdr:rowOff>
    </xdr:to>
    <xdr:sp macro="" textlink="">
      <xdr:nvSpPr>
        <xdr:cNvPr id="2" name="TextBox 1"/>
        <xdr:cNvSpPr txBox="1"/>
      </xdr:nvSpPr>
      <xdr:spPr>
        <a:xfrm>
          <a:off x="5006340" y="709014"/>
          <a:ext cx="3238500" cy="221706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dk1"/>
              </a:solidFill>
              <a:latin typeface="Palatino Linotype" panose="02040502050505030304" pitchFamily="18" charset="0"/>
              <a:ea typeface="+mn-ea"/>
              <a:cs typeface="+mn-cs"/>
            </a:rPr>
            <a:t>Energy savings = motor size x C x average load factor x operating hours</a:t>
          </a:r>
          <a:r>
            <a:rPr lang="en-US" sz="800" baseline="0">
              <a:solidFill>
                <a:schemeClr val="dk1"/>
              </a:solidFill>
              <a:latin typeface="Palatino Linotype" panose="02040502050505030304" pitchFamily="18" charset="0"/>
              <a:ea typeface="+mn-ea"/>
              <a:cs typeface="+mn-cs"/>
            </a:rPr>
            <a:t> x (1/eff.old - 1/eff.new)</a:t>
          </a:r>
        </a:p>
        <a:p>
          <a:endParaRPr lang="en-US" sz="800" baseline="0">
            <a:solidFill>
              <a:schemeClr val="dk1"/>
            </a:solidFill>
            <a:latin typeface="Palatino Linotype" panose="02040502050505030304" pitchFamily="18" charset="0"/>
            <a:ea typeface="+mn-ea"/>
            <a:cs typeface="+mn-cs"/>
          </a:endParaRPr>
        </a:p>
        <a:p>
          <a:r>
            <a:rPr lang="en-US" sz="800" baseline="0">
              <a:solidFill>
                <a:schemeClr val="dk1"/>
              </a:solidFill>
              <a:latin typeface="Palatino Linotype" panose="02040502050505030304" pitchFamily="18" charset="0"/>
              <a:ea typeface="+mn-ea"/>
              <a:cs typeface="+mn-cs"/>
            </a:rPr>
            <a:t>motor size = 75HP and is determined from the nameplate</a:t>
          </a:r>
        </a:p>
        <a:p>
          <a:r>
            <a:rPr lang="en-US" sz="800" baseline="0">
              <a:solidFill>
                <a:schemeClr val="dk1"/>
              </a:solidFill>
              <a:latin typeface="Palatino Linotype" panose="02040502050505030304" pitchFamily="18" charset="0"/>
              <a:ea typeface="+mn-ea"/>
              <a:cs typeface="+mn-cs"/>
            </a:rPr>
            <a:t>C = conversation from HP to kW (0.74 kW/HP)</a:t>
          </a:r>
        </a:p>
        <a:p>
          <a:r>
            <a:rPr lang="en-US" sz="800" baseline="0">
              <a:solidFill>
                <a:schemeClr val="dk1"/>
              </a:solidFill>
              <a:latin typeface="Palatino Linotype" panose="02040502050505030304" pitchFamily="18" charset="0"/>
              <a:ea typeface="+mn-ea"/>
              <a:cs typeface="+mn-cs"/>
            </a:rPr>
            <a:t>average load factor = 75% determined through consultation with system operator</a:t>
          </a:r>
        </a:p>
        <a:p>
          <a:r>
            <a:rPr lang="en-US" sz="800" baseline="0">
              <a:solidFill>
                <a:schemeClr val="dk1"/>
              </a:solidFill>
              <a:latin typeface="Palatino Linotype" panose="02040502050505030304" pitchFamily="18" charset="0"/>
              <a:ea typeface="+mn-ea"/>
              <a:cs typeface="+mn-cs"/>
            </a:rPr>
            <a:t>operating hours = 8760 hours as determined through consultation with system operators</a:t>
          </a:r>
        </a:p>
        <a:p>
          <a:r>
            <a:rPr lang="en-US" sz="800" baseline="0">
              <a:solidFill>
                <a:schemeClr val="dk1"/>
              </a:solidFill>
              <a:latin typeface="Palatino Linotype" panose="02040502050505030304" pitchFamily="18" charset="0"/>
              <a:ea typeface="+mn-ea"/>
              <a:cs typeface="+mn-cs"/>
            </a:rPr>
            <a:t>eff.new = nameplate nominal efficiency, 94%</a:t>
          </a:r>
        </a:p>
        <a:p>
          <a:r>
            <a:rPr lang="en-US" sz="800" baseline="0">
              <a:solidFill>
                <a:schemeClr val="dk1"/>
              </a:solidFill>
              <a:latin typeface="Palatino Linotype" panose="02040502050505030304" pitchFamily="18" charset="0"/>
              <a:ea typeface="+mn-ea"/>
              <a:cs typeface="+mn-cs"/>
            </a:rPr>
            <a:t>eff.old = nameplate nominal efficiency, 85%</a:t>
          </a:r>
        </a:p>
        <a:p>
          <a:endParaRPr lang="en-US" sz="800" baseline="0">
            <a:solidFill>
              <a:schemeClr val="dk1"/>
            </a:solidFill>
            <a:latin typeface="Palatino Linotype" panose="02040502050505030304" pitchFamily="18" charset="0"/>
            <a:ea typeface="+mn-ea"/>
            <a:cs typeface="+mn-cs"/>
          </a:endParaRPr>
        </a:p>
      </xdr:txBody>
    </xdr:sp>
    <xdr:clientData/>
  </xdr:twoCellAnchor>
  <xdr:twoCellAnchor>
    <xdr:from>
      <xdr:col>7</xdr:col>
      <xdr:colOff>4013896</xdr:colOff>
      <xdr:row>2</xdr:row>
      <xdr:rowOff>0</xdr:rowOff>
    </xdr:from>
    <xdr:to>
      <xdr:col>9</xdr:col>
      <xdr:colOff>0</xdr:colOff>
      <xdr:row>3</xdr:row>
      <xdr:rowOff>0</xdr:rowOff>
    </xdr:to>
    <xdr:sp macro="" textlink="">
      <xdr:nvSpPr>
        <xdr:cNvPr id="3" name="TextBox 2"/>
        <xdr:cNvSpPr txBox="1"/>
      </xdr:nvSpPr>
      <xdr:spPr>
        <a:xfrm>
          <a:off x="8242996" y="708660"/>
          <a:ext cx="3240344" cy="2217420"/>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dk1"/>
              </a:solidFill>
              <a:latin typeface="Palatino Linotype" panose="02040502050505030304" pitchFamily="18" charset="0"/>
              <a:ea typeface="+mn-ea"/>
              <a:cs typeface="+mn-cs"/>
            </a:rPr>
            <a:t>Energy savings = motor size x C x average load factor x operating hours</a:t>
          </a:r>
          <a:r>
            <a:rPr lang="en-US" sz="800" baseline="0">
              <a:solidFill>
                <a:schemeClr val="dk1"/>
              </a:solidFill>
              <a:latin typeface="Palatino Linotype" panose="02040502050505030304" pitchFamily="18" charset="0"/>
              <a:ea typeface="+mn-ea"/>
              <a:cs typeface="+mn-cs"/>
            </a:rPr>
            <a:t> x (1/eff.old - 1/eff.new)</a:t>
          </a:r>
        </a:p>
        <a:p>
          <a:endParaRPr lang="en-US" sz="800" baseline="0">
            <a:solidFill>
              <a:schemeClr val="dk1"/>
            </a:solidFill>
            <a:latin typeface="Palatino Linotype" panose="02040502050505030304" pitchFamily="18" charset="0"/>
            <a:ea typeface="+mn-ea"/>
            <a:cs typeface="+mn-cs"/>
          </a:endParaRPr>
        </a:p>
        <a:p>
          <a:r>
            <a:rPr lang="en-US" sz="800" baseline="0">
              <a:solidFill>
                <a:schemeClr val="dk1"/>
              </a:solidFill>
              <a:latin typeface="Palatino Linotype" panose="02040502050505030304" pitchFamily="18" charset="0"/>
              <a:ea typeface="+mn-ea"/>
              <a:cs typeface="+mn-cs"/>
            </a:rPr>
            <a:t>motor size = 75HP and is determined from the nameplate</a:t>
          </a:r>
        </a:p>
        <a:p>
          <a:r>
            <a:rPr lang="en-US" sz="800" baseline="0">
              <a:solidFill>
                <a:schemeClr val="dk1"/>
              </a:solidFill>
              <a:latin typeface="Palatino Linotype" panose="02040502050505030304" pitchFamily="18" charset="0"/>
              <a:ea typeface="+mn-ea"/>
              <a:cs typeface="+mn-cs"/>
            </a:rPr>
            <a:t>C = conversation from HP to kW (0.74 kW/HP)</a:t>
          </a:r>
        </a:p>
        <a:p>
          <a:r>
            <a:rPr lang="en-US" sz="800" baseline="0">
              <a:solidFill>
                <a:schemeClr val="dk1"/>
              </a:solidFill>
              <a:latin typeface="Palatino Linotype" panose="02040502050505030304" pitchFamily="18" charset="0"/>
              <a:ea typeface="+mn-ea"/>
              <a:cs typeface="+mn-cs"/>
            </a:rPr>
            <a:t>average load factor = 70% determined through consultation with system operator. </a:t>
          </a:r>
          <a:r>
            <a:rPr lang="en-US" sz="800" b="1" baseline="0">
              <a:solidFill>
                <a:schemeClr val="dk1"/>
              </a:solidFill>
              <a:latin typeface="Palatino Linotype" panose="02040502050505030304" pitchFamily="18" charset="0"/>
              <a:ea typeface="+mn-ea"/>
              <a:cs typeface="+mn-cs"/>
            </a:rPr>
            <a:t>Load factor lower than anticipated, due to increased speed of efficient motor.</a:t>
          </a:r>
          <a:endParaRPr lang="en-US" sz="800" baseline="0">
            <a:solidFill>
              <a:schemeClr val="dk1"/>
            </a:solidFill>
            <a:latin typeface="Palatino Linotype" panose="02040502050505030304" pitchFamily="18" charset="0"/>
            <a:ea typeface="+mn-ea"/>
            <a:cs typeface="+mn-cs"/>
          </a:endParaRPr>
        </a:p>
        <a:p>
          <a:r>
            <a:rPr lang="en-US" sz="800" baseline="0">
              <a:solidFill>
                <a:schemeClr val="dk1"/>
              </a:solidFill>
              <a:latin typeface="Palatino Linotype" panose="02040502050505030304" pitchFamily="18" charset="0"/>
              <a:ea typeface="+mn-ea"/>
              <a:cs typeface="+mn-cs"/>
            </a:rPr>
            <a:t>operating hours = 8760 hours as determined through consultation with system operators</a:t>
          </a:r>
        </a:p>
        <a:p>
          <a:r>
            <a:rPr lang="en-US" sz="800" baseline="0">
              <a:solidFill>
                <a:schemeClr val="dk1"/>
              </a:solidFill>
              <a:latin typeface="Palatino Linotype" panose="02040502050505030304" pitchFamily="18" charset="0"/>
              <a:ea typeface="+mn-ea"/>
              <a:cs typeface="+mn-cs"/>
            </a:rPr>
            <a:t>eff.new = nameplate nominal efficiency, 94%</a:t>
          </a:r>
        </a:p>
        <a:p>
          <a:r>
            <a:rPr lang="en-US" sz="800" baseline="0">
              <a:solidFill>
                <a:schemeClr val="dk1"/>
              </a:solidFill>
              <a:latin typeface="Palatino Linotype" panose="02040502050505030304" pitchFamily="18" charset="0"/>
              <a:ea typeface="+mn-ea"/>
              <a:cs typeface="+mn-cs"/>
            </a:rPr>
            <a:t>eff.old = nameplate nominal efficiency, 85%</a:t>
          </a:r>
        </a:p>
      </xdr:txBody>
    </xdr:sp>
    <xdr:clientData/>
  </xdr:twoCellAnchor>
  <xdr:twoCellAnchor>
    <xdr:from>
      <xdr:col>6</xdr:col>
      <xdr:colOff>2638072</xdr:colOff>
      <xdr:row>3</xdr:row>
      <xdr:rowOff>354</xdr:rowOff>
    </xdr:from>
    <xdr:to>
      <xdr:col>8</xdr:col>
      <xdr:colOff>0</xdr:colOff>
      <xdr:row>4</xdr:row>
      <xdr:rowOff>0</xdr:rowOff>
    </xdr:to>
    <xdr:sp macro="" textlink="">
      <xdr:nvSpPr>
        <xdr:cNvPr id="4" name="TextBox 3"/>
        <xdr:cNvSpPr txBox="1"/>
      </xdr:nvSpPr>
      <xdr:spPr>
        <a:xfrm>
          <a:off x="5007892" y="2926434"/>
          <a:ext cx="3236948" cy="221706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Energy Savings = (m x LF x t  x H )/B-eff</a:t>
          </a:r>
        </a:p>
        <a:p>
          <a:endParaRPr lang="en-US" sz="800" baseline="0">
            <a:solidFill>
              <a:schemeClr val="dk1"/>
            </a:solidFill>
            <a:latin typeface="Palatino Linotype" panose="02040502050505030304" pitchFamily="18" charset="0"/>
            <a:ea typeface="+mn-ea"/>
            <a:cs typeface="+mn-cs"/>
          </a:endParaRPr>
        </a:p>
        <a:p>
          <a:r>
            <a:rPr lang="en-US" sz="800" baseline="0">
              <a:solidFill>
                <a:schemeClr val="dk1"/>
              </a:solidFill>
              <a:latin typeface="Palatino Linotype" panose="02040502050505030304" pitchFamily="18" charset="0"/>
              <a:ea typeface="+mn-ea"/>
              <a:cs typeface="+mn-cs"/>
            </a:rPr>
            <a:t>m = M_old - M_New. Mass flow of steam lost</a:t>
          </a:r>
        </a:p>
        <a:p>
          <a:r>
            <a:rPr lang="en-US" sz="800" baseline="0">
              <a:solidFill>
                <a:schemeClr val="dk1"/>
              </a:solidFill>
              <a:latin typeface="Palatino Linotype" panose="02040502050505030304" pitchFamily="18" charset="0"/>
              <a:ea typeface="+mn-ea"/>
              <a:cs typeface="+mn-cs"/>
            </a:rPr>
            <a:t>m = 16.8 (lbs/hr) lbs of steam lost at a specific temp and P</a:t>
          </a:r>
        </a:p>
        <a:p>
          <a:r>
            <a:rPr lang="en-US" sz="800" baseline="0">
              <a:solidFill>
                <a:schemeClr val="dk1"/>
              </a:solidFill>
              <a:latin typeface="Palatino Linotype" panose="02040502050505030304" pitchFamily="18" charset="0"/>
              <a:ea typeface="+mn-ea"/>
              <a:cs typeface="+mn-cs"/>
            </a:rPr>
            <a:t>LF= 70% Average Load Factor, determined through consultant with operator</a:t>
          </a:r>
        </a:p>
        <a:p>
          <a:r>
            <a:rPr lang="en-US" sz="800" baseline="0">
              <a:solidFill>
                <a:schemeClr val="dk1"/>
              </a:solidFill>
              <a:latin typeface="Palatino Linotype" panose="02040502050505030304" pitchFamily="18" charset="0"/>
              <a:ea typeface="+mn-ea"/>
              <a:cs typeface="+mn-cs"/>
            </a:rPr>
            <a:t>t = 8760 Operating hours as determined through consultation with operator</a:t>
          </a:r>
        </a:p>
        <a:p>
          <a:r>
            <a:rPr lang="en-US" sz="800" baseline="0">
              <a:solidFill>
                <a:schemeClr val="dk1"/>
              </a:solidFill>
              <a:latin typeface="Palatino Linotype" panose="02040502050505030304" pitchFamily="18" charset="0"/>
              <a:ea typeface="+mn-ea"/>
              <a:cs typeface="+mn-cs"/>
            </a:rPr>
            <a:t>H = 960 (kJ/kg) Latent heat of steam at 5 psig from the (saturated vapor) assumed</a:t>
          </a:r>
        </a:p>
        <a:p>
          <a:r>
            <a:rPr lang="en-US" sz="800" baseline="0">
              <a:solidFill>
                <a:schemeClr val="dk1"/>
              </a:solidFill>
              <a:latin typeface="Palatino Linotype" panose="02040502050505030304" pitchFamily="18" charset="0"/>
              <a:ea typeface="+mn-ea"/>
              <a:cs typeface="+mn-cs"/>
            </a:rPr>
            <a:t>B-eff = 80% Boiler efficiency</a:t>
          </a:r>
        </a:p>
      </xdr:txBody>
    </xdr:sp>
    <xdr:clientData/>
  </xdr:twoCellAnchor>
  <xdr:twoCellAnchor>
    <xdr:from>
      <xdr:col>7</xdr:col>
      <xdr:colOff>4013896</xdr:colOff>
      <xdr:row>3</xdr:row>
      <xdr:rowOff>0</xdr:rowOff>
    </xdr:from>
    <xdr:to>
      <xdr:col>9</xdr:col>
      <xdr:colOff>0</xdr:colOff>
      <xdr:row>4</xdr:row>
      <xdr:rowOff>0</xdr:rowOff>
    </xdr:to>
    <xdr:sp macro="" textlink="">
      <xdr:nvSpPr>
        <xdr:cNvPr id="5" name="TextBox 4"/>
        <xdr:cNvSpPr txBox="1"/>
      </xdr:nvSpPr>
      <xdr:spPr>
        <a:xfrm>
          <a:off x="8242996" y="2926080"/>
          <a:ext cx="3240344" cy="2217420"/>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800" baseline="0">
              <a:solidFill>
                <a:schemeClr val="dk1"/>
              </a:solidFill>
              <a:latin typeface="Palatino Linotype" panose="02040502050505030304" pitchFamily="18" charset="0"/>
              <a:ea typeface="+mn-ea"/>
              <a:cs typeface="+mn-cs"/>
            </a:rPr>
            <a:t>Energy Savings = (m x LF x t  x H )/B-eff</a:t>
          </a:r>
        </a:p>
        <a:p>
          <a:pPr marL="0" indent="0"/>
          <a:endParaRPr lang="en-US" sz="800" baseline="0">
            <a:solidFill>
              <a:schemeClr val="dk1"/>
            </a:solidFill>
            <a:latin typeface="Palatino Linotype" panose="020405020505050303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800" baseline="0">
              <a:solidFill>
                <a:schemeClr val="dk1"/>
              </a:solidFill>
              <a:latin typeface="Palatino Linotype" panose="02040502050505030304" pitchFamily="18" charset="0"/>
              <a:ea typeface="+mn-ea"/>
              <a:cs typeface="+mn-cs"/>
            </a:rPr>
            <a:t>m = M_old - M_New. Mass flow of steam lost</a:t>
          </a:r>
        </a:p>
        <a:p>
          <a:pPr marL="0" indent="0"/>
          <a:r>
            <a:rPr lang="en-US" sz="800" baseline="0">
              <a:solidFill>
                <a:schemeClr val="dk1"/>
              </a:solidFill>
              <a:latin typeface="Palatino Linotype" panose="02040502050505030304" pitchFamily="18" charset="0"/>
              <a:ea typeface="+mn-ea"/>
              <a:cs typeface="+mn-cs"/>
            </a:rPr>
            <a:t>m = 16.8 (lbs/hr) lbs of steam lost at a specific temp and P</a:t>
          </a:r>
        </a:p>
        <a:p>
          <a:pPr marL="0" indent="0"/>
          <a:r>
            <a:rPr lang="en-US" sz="800" baseline="0">
              <a:solidFill>
                <a:schemeClr val="dk1"/>
              </a:solidFill>
              <a:latin typeface="Palatino Linotype" panose="02040502050505030304" pitchFamily="18" charset="0"/>
              <a:ea typeface="+mn-ea"/>
              <a:cs typeface="+mn-cs"/>
            </a:rPr>
            <a:t>LF = 70% Average Load Factor, determined through consultant with operator</a:t>
          </a:r>
        </a:p>
        <a:p>
          <a:pPr marL="0" indent="0"/>
          <a:r>
            <a:rPr lang="en-US" sz="800" baseline="0">
              <a:solidFill>
                <a:schemeClr val="dk1"/>
              </a:solidFill>
              <a:latin typeface="Palatino Linotype" panose="02040502050505030304" pitchFamily="18" charset="0"/>
              <a:ea typeface="+mn-ea"/>
              <a:cs typeface="+mn-cs"/>
            </a:rPr>
            <a:t>t = 8760 Operating hours as determined through consultation with operator</a:t>
          </a:r>
        </a:p>
        <a:p>
          <a:pPr marL="0" indent="0"/>
          <a:r>
            <a:rPr lang="en-US" sz="800" baseline="0">
              <a:solidFill>
                <a:schemeClr val="dk1"/>
              </a:solidFill>
              <a:latin typeface="Palatino Linotype" panose="02040502050505030304" pitchFamily="18" charset="0"/>
              <a:ea typeface="+mn-ea"/>
              <a:cs typeface="+mn-cs"/>
            </a:rPr>
            <a:t>H = 960 (kJ/kg) Latent heat of steam at 5 psig from the (saturated vapor) assumed</a:t>
          </a:r>
        </a:p>
        <a:p>
          <a:pPr marL="0" indent="0"/>
          <a:r>
            <a:rPr lang="en-US" sz="800" baseline="0">
              <a:solidFill>
                <a:schemeClr val="dk1"/>
              </a:solidFill>
              <a:latin typeface="Palatino Linotype" panose="02040502050505030304" pitchFamily="18" charset="0"/>
              <a:ea typeface="+mn-ea"/>
              <a:cs typeface="+mn-cs"/>
            </a:rPr>
            <a:t>B-eff = 80% Boiler efficiency</a:t>
          </a:r>
        </a:p>
        <a:p>
          <a:pPr marL="0" indent="0"/>
          <a:endParaRPr lang="en-US" sz="800" baseline="0">
            <a:solidFill>
              <a:schemeClr val="dk1"/>
            </a:solidFill>
            <a:latin typeface="Palatino Linotype" panose="02040502050505030304" pitchFamily="18" charset="0"/>
            <a:ea typeface="+mn-ea"/>
            <a:cs typeface="+mn-cs"/>
          </a:endParaRPr>
        </a:p>
        <a:p>
          <a:pPr marL="0" indent="0"/>
          <a:r>
            <a:rPr lang="en-US" sz="800" baseline="0">
              <a:solidFill>
                <a:schemeClr val="dk1"/>
              </a:solidFill>
              <a:latin typeface="Palatino Linotype" panose="02040502050505030304" pitchFamily="18" charset="0"/>
              <a:ea typeface="+mn-ea"/>
              <a:cs typeface="+mn-cs"/>
            </a:rPr>
            <a:t>All steam losses were avoided after the steam leak repair resulting in achieving all of the anticipated energy savings.</a:t>
          </a:r>
        </a:p>
      </xdr:txBody>
    </xdr:sp>
    <xdr:clientData/>
  </xdr:twoCellAnchor>
  <xdr:twoCellAnchor>
    <xdr:from>
      <xdr:col>6</xdr:col>
      <xdr:colOff>2638072</xdr:colOff>
      <xdr:row>4</xdr:row>
      <xdr:rowOff>354</xdr:rowOff>
    </xdr:from>
    <xdr:to>
      <xdr:col>8</xdr:col>
      <xdr:colOff>0</xdr:colOff>
      <xdr:row>5</xdr:row>
      <xdr:rowOff>0</xdr:rowOff>
    </xdr:to>
    <xdr:sp macro="" textlink="">
      <xdr:nvSpPr>
        <xdr:cNvPr id="6" name="TextBox 5"/>
        <xdr:cNvSpPr txBox="1"/>
      </xdr:nvSpPr>
      <xdr:spPr>
        <a:xfrm>
          <a:off x="5007892" y="5143854"/>
          <a:ext cx="3236948" cy="221706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u="sng" baseline="0">
              <a:solidFill>
                <a:schemeClr val="dk1"/>
              </a:solidFill>
              <a:latin typeface="Palatino Linotype" panose="02040502050505030304" pitchFamily="18" charset="0"/>
              <a:ea typeface="+mn-ea"/>
              <a:cs typeface="+mn-cs"/>
            </a:rPr>
            <a:t>Electric energy savings = m*H*LF*t/(kW Rating*H-eff)</a:t>
          </a:r>
        </a:p>
        <a:p>
          <a:r>
            <a:rPr lang="en-US" sz="800" baseline="0">
              <a:solidFill>
                <a:schemeClr val="dk1"/>
              </a:solidFill>
              <a:latin typeface="Palatino Linotype" panose="02040502050505030304" pitchFamily="18" charset="0"/>
              <a:ea typeface="+mn-ea"/>
              <a:cs typeface="+mn-cs"/>
            </a:rPr>
            <a:t>m = 10,000 (lbs/hour) Mass flow rate of steam/water</a:t>
          </a:r>
        </a:p>
        <a:p>
          <a:r>
            <a:rPr lang="en-US" sz="800" baseline="0">
              <a:solidFill>
                <a:schemeClr val="dk1"/>
              </a:solidFill>
              <a:latin typeface="Palatino Linotype" panose="02040502050505030304" pitchFamily="18" charset="0"/>
              <a:ea typeface="+mn-ea"/>
              <a:cs typeface="+mn-cs"/>
            </a:rPr>
            <a:t>H = 1,128 Btu/lb enthalpy for generating 150 psig steam from 100F feed water</a:t>
          </a:r>
        </a:p>
        <a:p>
          <a:pPr marL="0" marR="0" indent="0" defTabSz="914400" eaLnBrk="1" fontAlgn="auto" latinLnBrk="0" hangingPunct="1">
            <a:lnSpc>
              <a:spcPct val="100000"/>
            </a:lnSpc>
            <a:spcBef>
              <a:spcPts val="0"/>
            </a:spcBef>
            <a:spcAft>
              <a:spcPts val="0"/>
            </a:spcAft>
            <a:buClrTx/>
            <a:buSzTx/>
            <a:buFontTx/>
            <a:buNone/>
            <a:tabLst/>
            <a:defRPr/>
          </a:pPr>
          <a:r>
            <a:rPr lang="en-US" sz="800" baseline="0">
              <a:solidFill>
                <a:schemeClr val="dk1"/>
              </a:solidFill>
              <a:latin typeface="Palatino Linotype" panose="02040502050505030304" pitchFamily="18" charset="0"/>
              <a:ea typeface="+mn-ea"/>
              <a:cs typeface="+mn-cs"/>
            </a:rPr>
            <a:t>LF = 70% Average Load Factor, determined through consultant with operator</a:t>
          </a:r>
        </a:p>
        <a:p>
          <a:pPr marL="0" marR="0" indent="0" defTabSz="914400" eaLnBrk="1" fontAlgn="auto" latinLnBrk="0" hangingPunct="1">
            <a:lnSpc>
              <a:spcPct val="100000"/>
            </a:lnSpc>
            <a:spcBef>
              <a:spcPts val="0"/>
            </a:spcBef>
            <a:spcAft>
              <a:spcPts val="0"/>
            </a:spcAft>
            <a:buClrTx/>
            <a:buSzTx/>
            <a:buFontTx/>
            <a:buNone/>
            <a:tabLst/>
            <a:defRPr/>
          </a:pPr>
          <a:r>
            <a:rPr lang="en-US" sz="800" baseline="0">
              <a:solidFill>
                <a:schemeClr val="dk1"/>
              </a:solidFill>
              <a:latin typeface="Palatino Linotype" panose="02040502050505030304" pitchFamily="18" charset="0"/>
              <a:ea typeface="+mn-ea"/>
              <a:cs typeface="+mn-cs"/>
            </a:rPr>
            <a:t>t = 8760 operating hours of the process</a:t>
          </a:r>
        </a:p>
        <a:p>
          <a:pPr marL="0" marR="0" indent="0" defTabSz="914400" eaLnBrk="1" fontAlgn="auto" latinLnBrk="0" hangingPunct="1">
            <a:lnSpc>
              <a:spcPct val="100000"/>
            </a:lnSpc>
            <a:spcBef>
              <a:spcPts val="0"/>
            </a:spcBef>
            <a:spcAft>
              <a:spcPts val="0"/>
            </a:spcAft>
            <a:buClrTx/>
            <a:buSzTx/>
            <a:buFontTx/>
            <a:buNone/>
            <a:tabLst/>
            <a:defRPr/>
          </a:pPr>
          <a:r>
            <a:rPr lang="en-US" sz="800" baseline="0">
              <a:solidFill>
                <a:schemeClr val="dk1"/>
              </a:solidFill>
              <a:latin typeface="Palatino Linotype" panose="02040502050505030304" pitchFamily="18" charset="0"/>
              <a:ea typeface="+mn-ea"/>
              <a:cs typeface="+mn-cs"/>
            </a:rPr>
            <a:t>kW Rating = 0.75 for a 240 rated electric heater with an applied voltage of 208</a:t>
          </a:r>
        </a:p>
        <a:p>
          <a:pPr marL="0" marR="0" indent="0" defTabSz="914400" eaLnBrk="1" fontAlgn="auto" latinLnBrk="0" hangingPunct="1">
            <a:lnSpc>
              <a:spcPct val="100000"/>
            </a:lnSpc>
            <a:spcBef>
              <a:spcPts val="0"/>
            </a:spcBef>
            <a:spcAft>
              <a:spcPts val="0"/>
            </a:spcAft>
            <a:buClrTx/>
            <a:buSzTx/>
            <a:buFontTx/>
            <a:buNone/>
            <a:tabLst/>
            <a:defRPr/>
          </a:pPr>
          <a:r>
            <a:rPr lang="en-US" sz="800" baseline="0">
              <a:solidFill>
                <a:schemeClr val="dk1"/>
              </a:solidFill>
              <a:latin typeface="Palatino Linotype" panose="02040502050505030304" pitchFamily="18" charset="0"/>
              <a:ea typeface="+mn-ea"/>
              <a:cs typeface="+mn-cs"/>
            </a:rPr>
            <a:t>H-eff = 95% nameplate electric  heater efficiency</a:t>
          </a:r>
        </a:p>
        <a:p>
          <a:pPr marL="0" marR="0" indent="0" defTabSz="914400" eaLnBrk="1" fontAlgn="auto" latinLnBrk="0" hangingPunct="1">
            <a:lnSpc>
              <a:spcPct val="100000"/>
            </a:lnSpc>
            <a:spcBef>
              <a:spcPts val="0"/>
            </a:spcBef>
            <a:spcAft>
              <a:spcPts val="0"/>
            </a:spcAft>
            <a:buClrTx/>
            <a:buSzTx/>
            <a:buFontTx/>
            <a:buNone/>
            <a:tabLst/>
            <a:defRPr/>
          </a:pPr>
          <a:r>
            <a:rPr lang="en-US" sz="800" b="1" baseline="0">
              <a:solidFill>
                <a:schemeClr val="dk1"/>
              </a:solidFill>
              <a:latin typeface="Palatino Linotype" panose="02040502050505030304" pitchFamily="18" charset="0"/>
              <a:ea typeface="+mn-ea"/>
              <a:cs typeface="+mn-cs"/>
            </a:rPr>
            <a:t>Electric energy savings = 97,000 MMBtu</a:t>
          </a:r>
        </a:p>
        <a:p>
          <a:pPr marL="0" marR="0" indent="0" defTabSz="914400" eaLnBrk="1" fontAlgn="auto" latinLnBrk="0" hangingPunct="1">
            <a:lnSpc>
              <a:spcPct val="100000"/>
            </a:lnSpc>
            <a:spcBef>
              <a:spcPts val="0"/>
            </a:spcBef>
            <a:spcAft>
              <a:spcPts val="0"/>
            </a:spcAft>
            <a:buClrTx/>
            <a:buSzTx/>
            <a:buFontTx/>
            <a:buNone/>
            <a:tabLst/>
            <a:defRPr/>
          </a:pPr>
          <a:endParaRPr lang="en-US" sz="800" baseline="0">
            <a:solidFill>
              <a:schemeClr val="dk1"/>
            </a:solidFill>
            <a:latin typeface="Palatino Linotype" panose="020405020505050303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800" u="sng" baseline="0">
              <a:solidFill>
                <a:schemeClr val="dk1"/>
              </a:solidFill>
              <a:latin typeface="Palatino Linotype" panose="02040502050505030304" pitchFamily="18" charset="0"/>
              <a:ea typeface="+mn-ea"/>
              <a:cs typeface="+mn-cs"/>
            </a:rPr>
            <a:t>Natural Gas Energy Savings =  (m x LF x t  x H )/B-eff</a:t>
          </a:r>
        </a:p>
        <a:p>
          <a:pPr marL="0" marR="0" indent="0" defTabSz="914400" eaLnBrk="1" fontAlgn="auto" latinLnBrk="0" hangingPunct="1">
            <a:lnSpc>
              <a:spcPct val="100000"/>
            </a:lnSpc>
            <a:spcBef>
              <a:spcPts val="0"/>
            </a:spcBef>
            <a:spcAft>
              <a:spcPts val="0"/>
            </a:spcAft>
            <a:buClrTx/>
            <a:buSzTx/>
            <a:buFontTx/>
            <a:buNone/>
            <a:tabLst/>
            <a:defRPr/>
          </a:pPr>
          <a:r>
            <a:rPr lang="en-US" sz="800" baseline="0">
              <a:solidFill>
                <a:schemeClr val="dk1"/>
              </a:solidFill>
              <a:latin typeface="Palatino Linotype" panose="02040502050505030304" pitchFamily="18" charset="0"/>
              <a:ea typeface="+mn-ea"/>
              <a:cs typeface="+mn-cs"/>
            </a:rPr>
            <a:t>m, t, &amp; LF are same as above</a:t>
          </a:r>
        </a:p>
        <a:p>
          <a:r>
            <a:rPr lang="en-US" sz="800" baseline="0">
              <a:solidFill>
                <a:schemeClr val="dk1"/>
              </a:solidFill>
              <a:latin typeface="Palatino Linotype" panose="02040502050505030304" pitchFamily="18" charset="0"/>
              <a:ea typeface="+mn-ea"/>
              <a:cs typeface="+mn-cs"/>
            </a:rPr>
            <a:t>H = 1,028 (Btu/lbs) Latent heat of steam at 150 psig from 200F feed water</a:t>
          </a:r>
        </a:p>
        <a:p>
          <a:r>
            <a:rPr lang="en-US" sz="800" baseline="0">
              <a:solidFill>
                <a:schemeClr val="dk1"/>
              </a:solidFill>
              <a:latin typeface="Palatino Linotype" panose="02040502050505030304" pitchFamily="18" charset="0"/>
              <a:ea typeface="+mn-ea"/>
              <a:cs typeface="+mn-cs"/>
            </a:rPr>
            <a:t>B-eff = 80% Boiler efficiency</a:t>
          </a:r>
        </a:p>
        <a:p>
          <a:pPr marL="0" marR="0" indent="0" defTabSz="914400" eaLnBrk="1" fontAlgn="auto" latinLnBrk="0" hangingPunct="1">
            <a:lnSpc>
              <a:spcPct val="100000"/>
            </a:lnSpc>
            <a:spcBef>
              <a:spcPts val="0"/>
            </a:spcBef>
            <a:spcAft>
              <a:spcPts val="0"/>
            </a:spcAft>
            <a:buClrTx/>
            <a:buSzTx/>
            <a:buFontTx/>
            <a:buNone/>
            <a:tabLst/>
            <a:defRPr/>
          </a:pPr>
          <a:endParaRPr lang="en-US" sz="800" baseline="0">
            <a:solidFill>
              <a:schemeClr val="dk1"/>
            </a:solidFill>
            <a:latin typeface="Palatino Linotype" panose="020405020505050303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800" b="1" baseline="0">
              <a:solidFill>
                <a:schemeClr val="dk1"/>
              </a:solidFill>
              <a:latin typeface="Palatino Linotype" panose="02040502050505030304" pitchFamily="18" charset="0"/>
              <a:ea typeface="+mn-ea"/>
              <a:cs typeface="+mn-cs"/>
            </a:rPr>
            <a:t>Natural Gas Energy Savings  =  -79,000 MMBtu</a:t>
          </a:r>
        </a:p>
        <a:p>
          <a:endParaRPr lang="en-US" sz="800" baseline="0">
            <a:solidFill>
              <a:schemeClr val="dk1"/>
            </a:solidFill>
            <a:latin typeface="Palatino Linotype" panose="02040502050505030304" pitchFamily="18" charset="0"/>
            <a:ea typeface="+mn-ea"/>
            <a:cs typeface="+mn-cs"/>
          </a:endParaRPr>
        </a:p>
        <a:p>
          <a:endParaRPr lang="en-US" sz="800" baseline="0">
            <a:solidFill>
              <a:schemeClr val="dk1"/>
            </a:solidFill>
            <a:latin typeface="Palatino Linotype" panose="02040502050505030304" pitchFamily="18" charset="0"/>
            <a:ea typeface="+mn-ea"/>
            <a:cs typeface="+mn-cs"/>
          </a:endParaRPr>
        </a:p>
      </xdr:txBody>
    </xdr:sp>
    <xdr:clientData/>
  </xdr:twoCellAnchor>
  <xdr:twoCellAnchor>
    <xdr:from>
      <xdr:col>7</xdr:col>
      <xdr:colOff>4013896</xdr:colOff>
      <xdr:row>4</xdr:row>
      <xdr:rowOff>0</xdr:rowOff>
    </xdr:from>
    <xdr:to>
      <xdr:col>9</xdr:col>
      <xdr:colOff>0</xdr:colOff>
      <xdr:row>5</xdr:row>
      <xdr:rowOff>0</xdr:rowOff>
    </xdr:to>
    <xdr:sp macro="" textlink="">
      <xdr:nvSpPr>
        <xdr:cNvPr id="7" name="TextBox 6"/>
        <xdr:cNvSpPr txBox="1"/>
      </xdr:nvSpPr>
      <xdr:spPr>
        <a:xfrm>
          <a:off x="8242996" y="5143500"/>
          <a:ext cx="3240344" cy="2217420"/>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u="sng" baseline="0">
              <a:solidFill>
                <a:schemeClr val="dk1"/>
              </a:solidFill>
              <a:latin typeface="Palatino Linotype" panose="02040502050505030304" pitchFamily="18" charset="0"/>
              <a:ea typeface="+mn-ea"/>
              <a:cs typeface="+mn-cs"/>
            </a:rPr>
            <a:t>Electric energy savings = m*H*LF*t/(kW Rating*H-eff)</a:t>
          </a:r>
        </a:p>
        <a:p>
          <a:r>
            <a:rPr lang="en-US" sz="800" baseline="0">
              <a:solidFill>
                <a:schemeClr val="dk1"/>
              </a:solidFill>
              <a:latin typeface="Palatino Linotype" panose="02040502050505030304" pitchFamily="18" charset="0"/>
              <a:ea typeface="+mn-ea"/>
              <a:cs typeface="+mn-cs"/>
            </a:rPr>
            <a:t>m = 10,000 (lbs/hour) Mass flow rate of steam/water</a:t>
          </a:r>
        </a:p>
        <a:p>
          <a:r>
            <a:rPr lang="en-US" sz="800" baseline="0">
              <a:solidFill>
                <a:schemeClr val="dk1"/>
              </a:solidFill>
              <a:latin typeface="Palatino Linotype" panose="02040502050505030304" pitchFamily="18" charset="0"/>
              <a:ea typeface="+mn-ea"/>
              <a:cs typeface="+mn-cs"/>
            </a:rPr>
            <a:t>H = 1,128 Btu/lb enthalpy for generating 150 psig steam from 100F feed water</a:t>
          </a:r>
        </a:p>
        <a:p>
          <a:pPr eaLnBrk="1" fontAlgn="auto" latinLnBrk="0" hangingPunct="1"/>
          <a:r>
            <a:rPr lang="en-US" sz="800" baseline="0">
              <a:solidFill>
                <a:schemeClr val="dk1"/>
              </a:solidFill>
              <a:latin typeface="Palatino Linotype" panose="02040502050505030304" pitchFamily="18" charset="0"/>
              <a:ea typeface="+mn-ea"/>
              <a:cs typeface="+mn-cs"/>
            </a:rPr>
            <a:t>LF = 70% Average Load Factor, determined through consultant with operator</a:t>
          </a:r>
        </a:p>
        <a:p>
          <a:pPr eaLnBrk="1" fontAlgn="auto" latinLnBrk="0" hangingPunct="1"/>
          <a:r>
            <a:rPr lang="en-US" sz="800" baseline="0">
              <a:solidFill>
                <a:schemeClr val="dk1"/>
              </a:solidFill>
              <a:latin typeface="Palatino Linotype" panose="02040502050505030304" pitchFamily="18" charset="0"/>
              <a:ea typeface="+mn-ea"/>
              <a:cs typeface="+mn-cs"/>
            </a:rPr>
            <a:t>t = 8760 operating hours of the process</a:t>
          </a:r>
        </a:p>
        <a:p>
          <a:pPr eaLnBrk="1" fontAlgn="auto" latinLnBrk="0" hangingPunct="1"/>
          <a:r>
            <a:rPr lang="en-US" sz="800" baseline="0">
              <a:solidFill>
                <a:schemeClr val="dk1"/>
              </a:solidFill>
              <a:latin typeface="Palatino Linotype" panose="02040502050505030304" pitchFamily="18" charset="0"/>
              <a:ea typeface="+mn-ea"/>
              <a:cs typeface="+mn-cs"/>
            </a:rPr>
            <a:t>kW Rating = 0.75 for a 240 rated electric heater with an applied voltage of 208</a:t>
          </a:r>
        </a:p>
        <a:p>
          <a:pPr eaLnBrk="1" fontAlgn="auto" latinLnBrk="0" hangingPunct="1"/>
          <a:r>
            <a:rPr lang="en-US" sz="800" baseline="0">
              <a:solidFill>
                <a:schemeClr val="dk1"/>
              </a:solidFill>
              <a:latin typeface="Palatino Linotype" panose="02040502050505030304" pitchFamily="18" charset="0"/>
              <a:ea typeface="+mn-ea"/>
              <a:cs typeface="+mn-cs"/>
            </a:rPr>
            <a:t>H-eff = 95% nameplate electric  heater efficiency</a:t>
          </a:r>
        </a:p>
        <a:p>
          <a:pPr eaLnBrk="1" fontAlgn="auto" latinLnBrk="0" hangingPunct="1"/>
          <a:r>
            <a:rPr lang="en-US" sz="800" b="1" baseline="0">
              <a:solidFill>
                <a:schemeClr val="dk1"/>
              </a:solidFill>
              <a:latin typeface="Palatino Linotype" panose="02040502050505030304" pitchFamily="18" charset="0"/>
              <a:ea typeface="+mn-ea"/>
              <a:cs typeface="+mn-cs"/>
            </a:rPr>
            <a:t>Electric energy savings = 97,000 MMBtu</a:t>
          </a:r>
        </a:p>
        <a:p>
          <a:pPr eaLnBrk="1" fontAlgn="auto" latinLnBrk="0" hangingPunct="1"/>
          <a:r>
            <a:rPr lang="en-US" sz="800" u="sng" baseline="0">
              <a:solidFill>
                <a:schemeClr val="dk1"/>
              </a:solidFill>
              <a:latin typeface="Palatino Linotype" panose="02040502050505030304" pitchFamily="18" charset="0"/>
              <a:ea typeface="+mn-ea"/>
              <a:cs typeface="+mn-cs"/>
            </a:rPr>
            <a:t>Natural Gas Energy Savings =  (m x LF x t  x H )/B-eff</a:t>
          </a:r>
        </a:p>
        <a:p>
          <a:pPr eaLnBrk="1" fontAlgn="auto" latinLnBrk="0" hangingPunct="1"/>
          <a:r>
            <a:rPr lang="en-US" sz="800" baseline="0">
              <a:solidFill>
                <a:schemeClr val="dk1"/>
              </a:solidFill>
              <a:latin typeface="Palatino Linotype" panose="02040502050505030304" pitchFamily="18" charset="0"/>
              <a:ea typeface="+mn-ea"/>
              <a:cs typeface="+mn-cs"/>
            </a:rPr>
            <a:t>m, t, &amp; LF are same as above</a:t>
          </a:r>
        </a:p>
        <a:p>
          <a:r>
            <a:rPr lang="en-US" sz="800" b="1" i="1" baseline="0">
              <a:solidFill>
                <a:schemeClr val="dk1"/>
              </a:solidFill>
              <a:latin typeface="Palatino Linotype" panose="02040502050505030304" pitchFamily="18" charset="0"/>
              <a:ea typeface="+mn-ea"/>
              <a:cs typeface="+mn-cs"/>
            </a:rPr>
            <a:t>H = 1,047 (Btu/lbs) Latent heat of steam at 150 psig from 180F feed water The waste heat can only heat up water to 180F and not 200F</a:t>
          </a:r>
        </a:p>
        <a:p>
          <a:r>
            <a:rPr lang="en-US" sz="800" baseline="0">
              <a:solidFill>
                <a:schemeClr val="dk1"/>
              </a:solidFill>
              <a:latin typeface="Palatino Linotype" panose="02040502050505030304" pitchFamily="18" charset="0"/>
              <a:ea typeface="+mn-ea"/>
              <a:cs typeface="+mn-cs"/>
            </a:rPr>
            <a:t>B-eff = 80% Boiler efficiency </a:t>
          </a:r>
          <a:r>
            <a:rPr lang="en-US" sz="800" b="1" baseline="0">
              <a:solidFill>
                <a:schemeClr val="dk1"/>
              </a:solidFill>
              <a:latin typeface="Palatino Linotype" panose="02040502050505030304" pitchFamily="18" charset="0"/>
              <a:ea typeface="+mn-ea"/>
              <a:cs typeface="+mn-cs"/>
            </a:rPr>
            <a:t>Natural Gas Energy Savings  =  -81,000 MMBtu</a:t>
          </a:r>
        </a:p>
      </xdr:txBody>
    </xdr:sp>
    <xdr:clientData/>
  </xdr:twoCellAnchor>
  <xdr:twoCellAnchor>
    <xdr:from>
      <xdr:col>6</xdr:col>
      <xdr:colOff>2638072</xdr:colOff>
      <xdr:row>5</xdr:row>
      <xdr:rowOff>354</xdr:rowOff>
    </xdr:from>
    <xdr:to>
      <xdr:col>8</xdr:col>
      <xdr:colOff>0</xdr:colOff>
      <xdr:row>6</xdr:row>
      <xdr:rowOff>0</xdr:rowOff>
    </xdr:to>
    <xdr:sp macro="" textlink="">
      <xdr:nvSpPr>
        <xdr:cNvPr id="8" name="TextBox 7"/>
        <xdr:cNvSpPr txBox="1"/>
      </xdr:nvSpPr>
      <xdr:spPr>
        <a:xfrm>
          <a:off x="5007892" y="7361274"/>
          <a:ext cx="3236948" cy="2217066"/>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Electric Energy Savings = #Employees*(251 Days)*(15mins/Day)*(1h/60min)*Q*kW/CFM*0.0034</a:t>
          </a:r>
        </a:p>
        <a:p>
          <a:endParaRPr lang="en-US" sz="800" baseline="0">
            <a:solidFill>
              <a:schemeClr val="dk1"/>
            </a:solidFill>
            <a:latin typeface="Palatino Linotype" panose="02040502050505030304" pitchFamily="18" charset="0"/>
            <a:ea typeface="+mn-ea"/>
            <a:cs typeface="+mn-cs"/>
          </a:endParaRPr>
        </a:p>
        <a:p>
          <a:r>
            <a:rPr lang="en-US" sz="800" baseline="0">
              <a:solidFill>
                <a:schemeClr val="dk1"/>
              </a:solidFill>
              <a:latin typeface="Palatino Linotype" panose="02040502050505030304" pitchFamily="18" charset="0"/>
              <a:ea typeface="+mn-ea"/>
              <a:cs typeface="+mn-cs"/>
            </a:rPr>
            <a:t>#Employees at the plant = 500</a:t>
          </a:r>
        </a:p>
        <a:p>
          <a:r>
            <a:rPr lang="en-US" sz="800" baseline="0">
              <a:solidFill>
                <a:schemeClr val="dk1"/>
              </a:solidFill>
              <a:latin typeface="Palatino Linotype" panose="02040502050505030304" pitchFamily="18" charset="0"/>
              <a:ea typeface="+mn-ea"/>
              <a:cs typeface="+mn-cs"/>
            </a:rPr>
            <a:t>251 working days in a year</a:t>
          </a:r>
        </a:p>
        <a:p>
          <a:r>
            <a:rPr lang="en-US" sz="800" baseline="0">
              <a:solidFill>
                <a:schemeClr val="dk1"/>
              </a:solidFill>
              <a:latin typeface="Palatino Linotype" panose="02040502050505030304" pitchFamily="18" charset="0"/>
              <a:ea typeface="+mn-ea"/>
              <a:cs typeface="+mn-cs"/>
            </a:rPr>
            <a:t>15mins/Day of inappropriate compressed air usage </a:t>
          </a:r>
        </a:p>
        <a:p>
          <a:r>
            <a:rPr lang="en-US" sz="800" baseline="0">
              <a:solidFill>
                <a:schemeClr val="dk1"/>
              </a:solidFill>
              <a:latin typeface="Palatino Linotype" panose="02040502050505030304" pitchFamily="18" charset="0"/>
              <a:ea typeface="+mn-ea"/>
              <a:cs typeface="+mn-cs"/>
            </a:rPr>
            <a:t>Q = Volume of free air in cubic feet of air per minute (CFM) that will flow through round holes from a receiver into the atmosphere.  (for a 1/4" orifice and 100psi receiver pressure, the flow is 104 CFM) (source: http://www.aircompressorworks.com/airflowthroughorifices.html)</a:t>
          </a:r>
        </a:p>
        <a:p>
          <a:r>
            <a:rPr lang="en-US" sz="800" baseline="0">
              <a:solidFill>
                <a:schemeClr val="dk1"/>
              </a:solidFill>
              <a:latin typeface="Palatino Linotype" panose="02040502050505030304" pitchFamily="18" charset="0"/>
              <a:ea typeface="+mn-ea"/>
              <a:cs typeface="+mn-cs"/>
            </a:rPr>
            <a:t>Compressed air efficiency 17kW/100CFM at 100psi</a:t>
          </a:r>
        </a:p>
        <a:p>
          <a:r>
            <a:rPr lang="en-US" sz="800" baseline="0">
              <a:solidFill>
                <a:schemeClr val="dk1"/>
              </a:solidFill>
              <a:latin typeface="Palatino Linotype" panose="02040502050505030304" pitchFamily="18" charset="0"/>
              <a:ea typeface="+mn-ea"/>
              <a:cs typeface="+mn-cs"/>
            </a:rPr>
            <a:t>1 kWh = 0.0034 MMBtu</a:t>
          </a:r>
        </a:p>
        <a:p>
          <a:r>
            <a:rPr lang="en-US" sz="800" baseline="0">
              <a:solidFill>
                <a:schemeClr val="dk1"/>
              </a:solidFill>
              <a:latin typeface="Palatino Linotype" panose="02040502050505030304" pitchFamily="18" charset="0"/>
              <a:ea typeface="+mn-ea"/>
              <a:cs typeface="+mn-cs"/>
            </a:rPr>
            <a:t>Savings = 500 x 10 mins/day x 251 days x 1/60 h/min x 104 CFM x 17kw/100CFM x 0.0034 kwh/MMbtu = </a:t>
          </a:r>
          <a:r>
            <a:rPr lang="en-US" sz="800" b="1" baseline="0">
              <a:solidFill>
                <a:schemeClr val="dk1"/>
              </a:solidFill>
              <a:latin typeface="Palatino Linotype" panose="02040502050505030304" pitchFamily="18" charset="0"/>
              <a:ea typeface="+mn-ea"/>
              <a:cs typeface="+mn-cs"/>
            </a:rPr>
            <a:t>1257 MMBtu</a:t>
          </a:r>
        </a:p>
        <a:p>
          <a:endParaRPr lang="en-US" sz="800" baseline="0">
            <a:solidFill>
              <a:schemeClr val="dk1"/>
            </a:solidFill>
            <a:latin typeface="Palatino Linotype" panose="02040502050505030304" pitchFamily="18" charset="0"/>
            <a:ea typeface="+mn-ea"/>
            <a:cs typeface="+mn-cs"/>
          </a:endParaRPr>
        </a:p>
      </xdr:txBody>
    </xdr:sp>
    <xdr:clientData/>
  </xdr:twoCellAnchor>
  <xdr:twoCellAnchor>
    <xdr:from>
      <xdr:col>7</xdr:col>
      <xdr:colOff>4013896</xdr:colOff>
      <xdr:row>5</xdr:row>
      <xdr:rowOff>0</xdr:rowOff>
    </xdr:from>
    <xdr:to>
      <xdr:col>9</xdr:col>
      <xdr:colOff>0</xdr:colOff>
      <xdr:row>6</xdr:row>
      <xdr:rowOff>0</xdr:rowOff>
    </xdr:to>
    <xdr:sp macro="" textlink="">
      <xdr:nvSpPr>
        <xdr:cNvPr id="9" name="TextBox 8"/>
        <xdr:cNvSpPr txBox="1"/>
      </xdr:nvSpPr>
      <xdr:spPr>
        <a:xfrm>
          <a:off x="8242996" y="7360920"/>
          <a:ext cx="3240344" cy="2217420"/>
        </a:xfrm>
        <a:prstGeom prst="rect">
          <a:avLst/>
        </a:prstGeom>
        <a:solidFill>
          <a:schemeClr val="accent1">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dk1"/>
              </a:solidFill>
              <a:latin typeface="Palatino Linotype" panose="02040502050505030304" pitchFamily="18" charset="0"/>
              <a:ea typeface="+mn-ea"/>
              <a:cs typeface="+mn-cs"/>
            </a:rPr>
            <a:t>Anticipated was all employees are going to do it but only 50%-70% adhered. </a:t>
          </a:r>
        </a:p>
        <a:p>
          <a:r>
            <a:rPr lang="en-US" sz="800" b="1" baseline="0">
              <a:solidFill>
                <a:schemeClr val="dk1"/>
              </a:solidFill>
              <a:latin typeface="Palatino Linotype" panose="02040502050505030304" pitchFamily="18" charset="0"/>
              <a:ea typeface="+mn-ea"/>
              <a:cs typeface="+mn-cs"/>
            </a:rPr>
            <a:t>Site survey showed only 3/4 of the workers complied thus the actual savings will be 25% less than the anticipated savings. </a:t>
          </a:r>
        </a:p>
        <a:p>
          <a:r>
            <a:rPr lang="en-US" sz="800" baseline="0">
              <a:solidFill>
                <a:schemeClr val="dk1"/>
              </a:solidFill>
              <a:latin typeface="Palatino Linotype" panose="02040502050505030304" pitchFamily="18" charset="0"/>
              <a:ea typeface="+mn-ea"/>
              <a:cs typeface="+mn-cs"/>
            </a:rPr>
            <a:t>#Employees at the plant = 500</a:t>
          </a:r>
        </a:p>
        <a:p>
          <a:r>
            <a:rPr lang="en-US" sz="800" baseline="0">
              <a:solidFill>
                <a:schemeClr val="dk1"/>
              </a:solidFill>
              <a:latin typeface="Palatino Linotype" panose="02040502050505030304" pitchFamily="18" charset="0"/>
              <a:ea typeface="+mn-ea"/>
              <a:cs typeface="+mn-cs"/>
            </a:rPr>
            <a:t>251 working days in a year</a:t>
          </a:r>
        </a:p>
        <a:p>
          <a:r>
            <a:rPr lang="en-US" sz="800" baseline="0">
              <a:solidFill>
                <a:schemeClr val="dk1"/>
              </a:solidFill>
              <a:latin typeface="Palatino Linotype" panose="02040502050505030304" pitchFamily="18" charset="0"/>
              <a:ea typeface="+mn-ea"/>
              <a:cs typeface="+mn-cs"/>
            </a:rPr>
            <a:t>15mins/Day of inappropriate compressed air usage </a:t>
          </a:r>
        </a:p>
        <a:p>
          <a:r>
            <a:rPr lang="en-US" sz="800" baseline="0">
              <a:solidFill>
                <a:schemeClr val="dk1"/>
              </a:solidFill>
              <a:latin typeface="Palatino Linotype" panose="02040502050505030304" pitchFamily="18" charset="0"/>
              <a:ea typeface="+mn-ea"/>
              <a:cs typeface="+mn-cs"/>
            </a:rPr>
            <a:t>Q = Volume of free air in cubic feet of air per minute (CFM) that will flow through round holes from a receiver into the atmosphere.  (for a 1/4" orifice and 100psi receiver pressure, the flow is 104 CFM) (source: http://www.aircompressorworks.com/airflowthroughorifices.html)</a:t>
          </a:r>
        </a:p>
        <a:p>
          <a:r>
            <a:rPr lang="en-US" sz="800" baseline="0">
              <a:solidFill>
                <a:schemeClr val="dk1"/>
              </a:solidFill>
              <a:latin typeface="Palatino Linotype" panose="02040502050505030304" pitchFamily="18" charset="0"/>
              <a:ea typeface="+mn-ea"/>
              <a:cs typeface="+mn-cs"/>
            </a:rPr>
            <a:t>Compressed air efficiency 17kW/100CFM at 100psi</a:t>
          </a:r>
        </a:p>
        <a:p>
          <a:r>
            <a:rPr lang="en-US" sz="800" baseline="0">
              <a:solidFill>
                <a:schemeClr val="dk1"/>
              </a:solidFill>
              <a:latin typeface="Palatino Linotype" panose="02040502050505030304" pitchFamily="18" charset="0"/>
              <a:ea typeface="+mn-ea"/>
              <a:cs typeface="+mn-cs"/>
            </a:rPr>
            <a:t>1 kWh = 0.0034 MMBtu</a:t>
          </a:r>
        </a:p>
        <a:p>
          <a:r>
            <a:rPr lang="en-US" sz="800" baseline="0">
              <a:solidFill>
                <a:schemeClr val="dk1"/>
              </a:solidFill>
              <a:latin typeface="Palatino Linotype" panose="02040502050505030304" pitchFamily="18" charset="0"/>
              <a:ea typeface="+mn-ea"/>
              <a:cs typeface="+mn-cs"/>
            </a:rPr>
            <a:t>Savings = 0.75*1257 = </a:t>
          </a:r>
          <a:r>
            <a:rPr lang="en-US" sz="800" b="1" baseline="0">
              <a:solidFill>
                <a:schemeClr val="dk1"/>
              </a:solidFill>
              <a:latin typeface="Palatino Linotype" panose="02040502050505030304" pitchFamily="18" charset="0"/>
              <a:ea typeface="+mn-ea"/>
              <a:cs typeface="+mn-cs"/>
            </a:rPr>
            <a:t>943 MMbtu</a:t>
          </a:r>
        </a:p>
        <a:p>
          <a:endParaRPr lang="en-US" sz="800" baseline="0">
            <a:solidFill>
              <a:schemeClr val="dk1"/>
            </a:solidFill>
            <a:latin typeface="Palatino Linotype" panose="02040502050505030304" pitchFamily="18" charset="0"/>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N150"/>
  <sheetViews>
    <sheetView tabSelected="1" workbookViewId="0">
      <selection activeCell="D53" sqref="D53:K53"/>
    </sheetView>
  </sheetViews>
  <sheetFormatPr defaultColWidth="8.77734375" defaultRowHeight="15" x14ac:dyDescent="0.35"/>
  <cols>
    <col min="1" max="1" width="0.77734375" style="15" customWidth="1"/>
    <col min="2" max="2" width="2.77734375" style="16" customWidth="1"/>
    <col min="3" max="3" width="40.44140625" style="30" customWidth="1"/>
    <col min="4" max="4" width="10" style="31" bestFit="1" customWidth="1"/>
    <col min="5" max="5" width="8.44140625" style="32" bestFit="1" customWidth="1"/>
    <col min="6" max="6" width="10.44140625" style="32" bestFit="1" customWidth="1"/>
    <col min="7" max="7" width="20.109375" style="33" bestFit="1" customWidth="1"/>
    <col min="8" max="8" width="11.109375" style="31" bestFit="1" customWidth="1"/>
    <col min="9" max="9" width="12.77734375" style="33" customWidth="1"/>
    <col min="10" max="10" width="9.44140625" style="32" bestFit="1" customWidth="1"/>
    <col min="11" max="11" width="9.44140625" style="30" bestFit="1" customWidth="1"/>
    <col min="12" max="12" width="12.77734375" style="30" customWidth="1"/>
    <col min="13" max="14" width="9.44140625" style="30" bestFit="1" customWidth="1"/>
    <col min="15" max="16384" width="8.77734375" style="30"/>
  </cols>
  <sheetData>
    <row r="1" spans="1:14" s="17" customFormat="1" x14ac:dyDescent="0.35">
      <c r="A1" s="15"/>
      <c r="B1" s="16"/>
    </row>
    <row r="2" spans="1:14" s="17" customFormat="1" x14ac:dyDescent="0.35">
      <c r="A2" s="15"/>
      <c r="B2" s="16"/>
    </row>
    <row r="3" spans="1:14" s="17" customFormat="1" x14ac:dyDescent="0.35">
      <c r="A3" s="15"/>
      <c r="B3" s="16"/>
    </row>
    <row r="4" spans="1:14" s="17" customFormat="1" x14ac:dyDescent="0.35">
      <c r="A4" s="15"/>
      <c r="B4" s="16"/>
    </row>
    <row r="5" spans="1:14" s="17" customFormat="1" x14ac:dyDescent="0.35">
      <c r="A5" s="15"/>
      <c r="B5" s="16"/>
    </row>
    <row r="6" spans="1:14" s="17" customFormat="1" x14ac:dyDescent="0.35">
      <c r="A6" s="15"/>
      <c r="B6" s="16"/>
    </row>
    <row r="7" spans="1:14" s="17" customFormat="1" x14ac:dyDescent="0.35">
      <c r="A7" s="15"/>
      <c r="B7" s="16"/>
    </row>
    <row r="8" spans="1:14" s="17" customFormat="1" ht="20.25" customHeight="1" x14ac:dyDescent="0.35">
      <c r="A8" s="15"/>
      <c r="B8" s="16"/>
    </row>
    <row r="9" spans="1:14" s="17" customFormat="1" x14ac:dyDescent="0.35">
      <c r="A9" s="15"/>
      <c r="B9" s="16"/>
    </row>
    <row r="10" spans="1:14" s="17" customFormat="1" x14ac:dyDescent="0.35">
      <c r="A10" s="15"/>
      <c r="B10" s="16"/>
    </row>
    <row r="11" spans="1:14" s="17" customFormat="1" x14ac:dyDescent="0.35">
      <c r="A11" s="15"/>
      <c r="B11" s="16"/>
    </row>
    <row r="12" spans="1:14" s="17" customFormat="1" ht="17.25" customHeight="1" x14ac:dyDescent="0.35">
      <c r="A12" s="15"/>
      <c r="B12" s="78" t="s">
        <v>27</v>
      </c>
      <c r="C12" s="78"/>
      <c r="D12" s="76" t="s">
        <v>26</v>
      </c>
      <c r="E12" s="76"/>
      <c r="F12" s="76"/>
      <c r="G12" s="76"/>
      <c r="H12" s="76"/>
      <c r="I12" s="76"/>
      <c r="J12" s="76"/>
      <c r="K12" s="76"/>
      <c r="L12" s="76"/>
      <c r="M12" s="76"/>
      <c r="N12" s="76"/>
    </row>
    <row r="13" spans="1:14" s="17" customFormat="1" ht="14.55" customHeight="1" x14ac:dyDescent="0.35">
      <c r="A13" s="15"/>
      <c r="B13" s="78"/>
      <c r="C13" s="78"/>
      <c r="D13" s="77" t="s">
        <v>90</v>
      </c>
      <c r="E13" s="77"/>
      <c r="F13" s="77"/>
      <c r="G13" s="77"/>
      <c r="H13" s="77"/>
      <c r="I13" s="77"/>
      <c r="J13" s="77"/>
      <c r="K13" s="77"/>
      <c r="L13" s="77"/>
      <c r="M13" s="77"/>
      <c r="N13" s="77"/>
    </row>
    <row r="14" spans="1:14" s="17" customFormat="1" ht="17.25" customHeight="1" x14ac:dyDescent="0.35">
      <c r="A14" s="15"/>
      <c r="B14" s="78"/>
      <c r="C14" s="78"/>
      <c r="D14" s="79" t="s">
        <v>64</v>
      </c>
      <c r="E14" s="80"/>
      <c r="F14" s="80"/>
      <c r="G14" s="80"/>
      <c r="H14" s="80"/>
      <c r="I14" s="80"/>
      <c r="J14" s="80"/>
      <c r="K14" s="80"/>
      <c r="L14" s="80"/>
      <c r="M14" s="80"/>
      <c r="N14" s="81"/>
    </row>
    <row r="15" spans="1:14" s="17" customFormat="1" ht="17.25" customHeight="1" x14ac:dyDescent="0.35">
      <c r="A15" s="15"/>
      <c r="B15" s="78"/>
      <c r="C15" s="78"/>
      <c r="D15" s="82" t="s">
        <v>65</v>
      </c>
      <c r="E15" s="83"/>
      <c r="F15" s="83"/>
      <c r="G15" s="83"/>
      <c r="H15" s="83"/>
      <c r="I15" s="83"/>
      <c r="J15" s="83"/>
      <c r="K15" s="83"/>
      <c r="L15" s="83"/>
      <c r="M15" s="83"/>
      <c r="N15" s="84"/>
    </row>
    <row r="16" spans="1:14" s="17" customFormat="1" ht="14.55" customHeight="1" x14ac:dyDescent="0.35">
      <c r="A16" s="15"/>
      <c r="B16" s="25"/>
      <c r="C16" s="25"/>
    </row>
    <row r="17" spans="1:3" s="17" customFormat="1" x14ac:dyDescent="0.35">
      <c r="A17" s="15"/>
      <c r="B17" s="25"/>
      <c r="C17" s="25"/>
    </row>
    <row r="18" spans="1:3" s="17" customFormat="1" x14ac:dyDescent="0.35">
      <c r="A18" s="15"/>
      <c r="B18" s="16"/>
    </row>
    <row r="19" spans="1:3" s="17" customFormat="1" x14ac:dyDescent="0.35">
      <c r="A19" s="15"/>
      <c r="B19" s="16"/>
    </row>
    <row r="20" spans="1:3" s="17" customFormat="1" x14ac:dyDescent="0.35">
      <c r="A20" s="15"/>
      <c r="B20" s="16"/>
    </row>
    <row r="21" spans="1:3" s="17" customFormat="1" x14ac:dyDescent="0.35">
      <c r="A21" s="15"/>
      <c r="B21" s="16"/>
    </row>
    <row r="22" spans="1:3" s="17" customFormat="1" x14ac:dyDescent="0.35">
      <c r="A22" s="15"/>
      <c r="B22" s="16"/>
    </row>
    <row r="23" spans="1:3" s="17" customFormat="1" x14ac:dyDescent="0.35">
      <c r="A23" s="15"/>
      <c r="B23" s="16"/>
    </row>
    <row r="24" spans="1:3" s="17" customFormat="1" x14ac:dyDescent="0.35">
      <c r="A24" s="15"/>
      <c r="B24" s="16"/>
    </row>
    <row r="25" spans="1:3" s="17" customFormat="1" x14ac:dyDescent="0.35">
      <c r="A25" s="15"/>
      <c r="B25" s="16"/>
    </row>
    <row r="26" spans="1:3" s="17" customFormat="1" x14ac:dyDescent="0.35">
      <c r="A26" s="15"/>
      <c r="B26" s="16"/>
    </row>
    <row r="27" spans="1:3" s="17" customFormat="1" x14ac:dyDescent="0.35">
      <c r="A27" s="15"/>
      <c r="B27" s="16"/>
    </row>
    <row r="28" spans="1:3" s="17" customFormat="1" x14ac:dyDescent="0.35">
      <c r="A28" s="15"/>
      <c r="B28" s="16"/>
    </row>
    <row r="29" spans="1:3" s="17" customFormat="1" x14ac:dyDescent="0.35">
      <c r="A29" s="15"/>
      <c r="B29" s="16"/>
    </row>
    <row r="30" spans="1:3" s="17" customFormat="1" x14ac:dyDescent="0.35">
      <c r="A30" s="15"/>
      <c r="B30" s="16"/>
    </row>
    <row r="31" spans="1:3" s="17" customFormat="1" x14ac:dyDescent="0.35">
      <c r="A31" s="15"/>
      <c r="B31" s="16"/>
    </row>
    <row r="32" spans="1:3" s="17" customFormat="1" x14ac:dyDescent="0.35">
      <c r="A32" s="15"/>
      <c r="B32" s="16"/>
    </row>
    <row r="33" spans="1:14" s="17" customFormat="1" x14ac:dyDescent="0.35">
      <c r="A33" s="15"/>
      <c r="B33" s="16"/>
    </row>
    <row r="34" spans="1:14" s="17" customFormat="1" x14ac:dyDescent="0.35">
      <c r="A34" s="15"/>
      <c r="B34" s="16"/>
    </row>
    <row r="35" spans="1:14" s="17" customFormat="1" x14ac:dyDescent="0.35">
      <c r="A35" s="15"/>
      <c r="B35" s="16"/>
    </row>
    <row r="36" spans="1:14" s="17" customFormat="1" x14ac:dyDescent="0.35">
      <c r="A36" s="15"/>
      <c r="B36" s="16"/>
    </row>
    <row r="37" spans="1:14" s="17" customFormat="1" x14ac:dyDescent="0.35">
      <c r="A37" s="15"/>
      <c r="B37" s="16"/>
    </row>
    <row r="38" spans="1:14" s="17" customFormat="1" x14ac:dyDescent="0.35">
      <c r="A38" s="15"/>
      <c r="B38" s="16"/>
    </row>
    <row r="39" spans="1:14" s="17" customFormat="1" ht="20.25" customHeight="1" x14ac:dyDescent="0.35">
      <c r="A39" s="15"/>
      <c r="B39" s="16"/>
    </row>
    <row r="40" spans="1:14" s="17" customFormat="1" x14ac:dyDescent="0.35">
      <c r="A40" s="15"/>
      <c r="B40" s="16"/>
    </row>
    <row r="41" spans="1:14" s="17" customFormat="1" x14ac:dyDescent="0.35">
      <c r="A41" s="15"/>
      <c r="B41" s="16"/>
    </row>
    <row r="42" spans="1:14" s="17" customFormat="1" x14ac:dyDescent="0.35">
      <c r="A42" s="15"/>
      <c r="B42" s="16"/>
    </row>
    <row r="43" spans="1:14" s="17" customFormat="1" x14ac:dyDescent="0.35">
      <c r="A43" s="15"/>
      <c r="B43" s="74" t="s">
        <v>29</v>
      </c>
      <c r="C43" s="75"/>
      <c r="D43" s="85"/>
      <c r="E43" s="86"/>
      <c r="F43" s="86"/>
      <c r="G43" s="86"/>
      <c r="H43" s="86"/>
      <c r="I43" s="86"/>
      <c r="J43" s="86"/>
      <c r="K43" s="86"/>
      <c r="L43" s="86"/>
      <c r="M43" s="86"/>
      <c r="N43" s="87"/>
    </row>
    <row r="44" spans="1:14" s="17" customFormat="1" x14ac:dyDescent="0.35">
      <c r="A44" s="15"/>
      <c r="B44" s="74" t="s">
        <v>70</v>
      </c>
      <c r="C44" s="75"/>
      <c r="D44" s="88"/>
      <c r="E44" s="89"/>
      <c r="F44" s="89"/>
      <c r="G44" s="89"/>
      <c r="H44" s="89"/>
      <c r="I44" s="89"/>
      <c r="J44" s="89"/>
      <c r="K44" s="89"/>
      <c r="L44" s="89"/>
      <c r="M44" s="89"/>
      <c r="N44" s="90"/>
    </row>
    <row r="45" spans="1:14" s="17" customFormat="1" ht="15" customHeight="1" x14ac:dyDescent="0.35">
      <c r="A45" s="15"/>
      <c r="B45" s="74" t="s">
        <v>6</v>
      </c>
      <c r="C45" s="75"/>
      <c r="D45" s="85"/>
      <c r="E45" s="86"/>
      <c r="F45" s="86"/>
      <c r="G45" s="86"/>
      <c r="H45" s="86"/>
      <c r="I45" s="86"/>
      <c r="J45" s="86"/>
      <c r="K45" s="86"/>
      <c r="L45" s="86"/>
      <c r="M45" s="86"/>
      <c r="N45" s="87"/>
    </row>
    <row r="46" spans="1:14" s="17" customFormat="1" ht="15" customHeight="1" x14ac:dyDescent="0.35">
      <c r="A46" s="15"/>
      <c r="B46" s="74" t="s">
        <v>72</v>
      </c>
      <c r="C46" s="75"/>
      <c r="D46" s="24"/>
      <c r="E46" s="34" t="s">
        <v>71</v>
      </c>
      <c r="F46" s="24"/>
      <c r="G46" s="35"/>
      <c r="H46" s="35"/>
      <c r="I46" s="35"/>
      <c r="J46" s="35"/>
      <c r="K46" s="35"/>
      <c r="L46" s="35"/>
      <c r="M46" s="35"/>
      <c r="N46" s="36"/>
    </row>
    <row r="47" spans="1:14" s="17" customFormat="1" ht="15" customHeight="1" x14ac:dyDescent="0.35">
      <c r="A47" s="15"/>
      <c r="B47" s="74" t="s">
        <v>73</v>
      </c>
      <c r="C47" s="75"/>
      <c r="D47" s="24"/>
      <c r="E47" s="34" t="s">
        <v>71</v>
      </c>
      <c r="F47" s="24"/>
      <c r="G47" s="35"/>
      <c r="H47" s="35"/>
      <c r="I47" s="35"/>
      <c r="J47" s="35"/>
      <c r="K47" s="35"/>
      <c r="L47" s="35"/>
      <c r="M47" s="35"/>
      <c r="N47" s="36"/>
    </row>
    <row r="48" spans="1:14" s="17" customFormat="1" ht="39.75" customHeight="1" x14ac:dyDescent="0.35">
      <c r="A48" s="15"/>
      <c r="B48" s="16"/>
      <c r="C48" s="26"/>
      <c r="D48" s="16"/>
      <c r="E48" s="16"/>
      <c r="F48" s="16"/>
      <c r="G48" s="66"/>
      <c r="H48" s="67"/>
      <c r="I48" s="67"/>
      <c r="J48" s="67"/>
      <c r="K48" s="67"/>
      <c r="L48" s="67"/>
      <c r="M48" s="67"/>
      <c r="N48" s="67"/>
    </row>
    <row r="49" spans="1:14" s="17" customFormat="1" x14ac:dyDescent="0.35">
      <c r="A49" s="15"/>
      <c r="B49" s="16"/>
      <c r="C49" s="26"/>
      <c r="D49" s="16"/>
      <c r="E49" s="16"/>
      <c r="F49" s="16"/>
      <c r="G49" s="16"/>
      <c r="H49" s="16"/>
      <c r="I49" s="16"/>
      <c r="J49" s="16"/>
      <c r="K49" s="16"/>
      <c r="L49" s="16"/>
      <c r="M49" s="16"/>
      <c r="N49" s="16"/>
    </row>
    <row r="50" spans="1:14" s="17" customFormat="1" x14ac:dyDescent="0.35">
      <c r="A50" s="15"/>
      <c r="B50" s="16"/>
      <c r="C50" s="26"/>
      <c r="D50" s="16"/>
      <c r="E50" s="16"/>
      <c r="F50" s="16"/>
      <c r="G50" s="16"/>
      <c r="H50" s="16"/>
      <c r="I50" s="16"/>
      <c r="J50" s="16"/>
      <c r="K50" s="16"/>
      <c r="L50" s="16"/>
      <c r="M50" s="16"/>
      <c r="N50" s="16"/>
    </row>
    <row r="51" spans="1:14" s="17" customFormat="1" ht="15" customHeight="1" x14ac:dyDescent="0.35">
      <c r="A51" s="15"/>
      <c r="B51" s="16"/>
      <c r="C51" s="26"/>
      <c r="D51" s="16"/>
      <c r="E51" s="16"/>
      <c r="F51" s="16"/>
      <c r="G51" s="16"/>
      <c r="H51" s="16"/>
      <c r="I51" s="16"/>
      <c r="J51" s="16"/>
      <c r="K51" s="16"/>
      <c r="L51" s="16"/>
      <c r="M51" s="16"/>
      <c r="N51" s="16"/>
    </row>
    <row r="52" spans="1:14" s="17" customFormat="1" ht="28.95" customHeight="1" x14ac:dyDescent="0.35">
      <c r="A52" s="15"/>
      <c r="B52" s="91" t="s">
        <v>88</v>
      </c>
      <c r="C52" s="91"/>
      <c r="D52" s="99" t="s">
        <v>77</v>
      </c>
      <c r="E52" s="100"/>
      <c r="F52" s="100"/>
      <c r="G52" s="98"/>
      <c r="H52" s="99" t="s">
        <v>78</v>
      </c>
      <c r="I52" s="100"/>
      <c r="J52" s="100"/>
      <c r="K52" s="98"/>
      <c r="L52" s="99" t="s">
        <v>30</v>
      </c>
      <c r="M52" s="100"/>
      <c r="N52" s="98"/>
    </row>
    <row r="53" spans="1:14" s="17" customFormat="1" ht="15" customHeight="1" x14ac:dyDescent="0.35">
      <c r="A53" s="15"/>
      <c r="B53" s="92" t="s">
        <v>42</v>
      </c>
      <c r="C53" s="92"/>
      <c r="D53" s="73">
        <f>SUM(D54:D60)</f>
        <v>0</v>
      </c>
      <c r="E53" s="73"/>
      <c r="F53" s="73"/>
      <c r="G53" s="73"/>
      <c r="H53" s="73">
        <f>SUM(H54:K60)</f>
        <v>0</v>
      </c>
      <c r="I53" s="73"/>
      <c r="J53" s="73"/>
      <c r="K53" s="73"/>
      <c r="L53" s="73" t="e">
        <f>H53/D53</f>
        <v>#DIV/0!</v>
      </c>
      <c r="M53" s="73"/>
      <c r="N53" s="73"/>
    </row>
    <row r="54" spans="1:14" s="17" customFormat="1" ht="15" customHeight="1" x14ac:dyDescent="0.35">
      <c r="A54" s="15"/>
      <c r="B54" s="92" t="s">
        <v>9</v>
      </c>
      <c r="C54" s="92"/>
      <c r="D54" s="72"/>
      <c r="E54" s="72"/>
      <c r="F54" s="72"/>
      <c r="G54" s="72"/>
      <c r="H54" s="73">
        <f>SUMIF($G$69:$G$150,B54,$N$69:$N$150)</f>
        <v>0</v>
      </c>
      <c r="I54" s="73"/>
      <c r="J54" s="73"/>
      <c r="K54" s="73"/>
      <c r="L54" s="16"/>
      <c r="M54" s="16"/>
      <c r="N54" s="16"/>
    </row>
    <row r="55" spans="1:14" s="17" customFormat="1" ht="15" customHeight="1" x14ac:dyDescent="0.35">
      <c r="A55" s="15"/>
      <c r="B55" s="92" t="s">
        <v>10</v>
      </c>
      <c r="C55" s="92"/>
      <c r="D55" s="72"/>
      <c r="E55" s="72"/>
      <c r="F55" s="72"/>
      <c r="G55" s="72"/>
      <c r="H55" s="73">
        <f t="shared" ref="H55:H60" si="0">SUMIF($G$69:$G$150,B55,$N$69:$N$150)</f>
        <v>0</v>
      </c>
      <c r="I55" s="73"/>
      <c r="J55" s="73"/>
      <c r="K55" s="73"/>
      <c r="L55" s="16"/>
      <c r="M55" s="16"/>
      <c r="N55" s="16"/>
    </row>
    <row r="56" spans="1:14" s="17" customFormat="1" ht="15" customHeight="1" x14ac:dyDescent="0.35">
      <c r="A56" s="15"/>
      <c r="B56" s="92" t="s">
        <v>22</v>
      </c>
      <c r="C56" s="92"/>
      <c r="D56" s="72"/>
      <c r="E56" s="72"/>
      <c r="F56" s="72"/>
      <c r="G56" s="72"/>
      <c r="H56" s="73">
        <f t="shared" si="0"/>
        <v>0</v>
      </c>
      <c r="I56" s="73"/>
      <c r="J56" s="73"/>
      <c r="K56" s="73"/>
      <c r="L56" s="16"/>
      <c r="M56" s="16"/>
      <c r="N56" s="16"/>
    </row>
    <row r="57" spans="1:14" s="17" customFormat="1" ht="15" customHeight="1" x14ac:dyDescent="0.35">
      <c r="A57" s="15"/>
      <c r="B57" s="92" t="s">
        <v>23</v>
      </c>
      <c r="C57" s="92"/>
      <c r="D57" s="72"/>
      <c r="E57" s="72"/>
      <c r="F57" s="72"/>
      <c r="G57" s="72"/>
      <c r="H57" s="73">
        <f t="shared" si="0"/>
        <v>0</v>
      </c>
      <c r="I57" s="73"/>
      <c r="J57" s="73"/>
      <c r="K57" s="73"/>
      <c r="L57" s="16"/>
      <c r="M57" s="16"/>
      <c r="N57" s="16"/>
    </row>
    <row r="58" spans="1:14" s="17" customFormat="1" ht="15" customHeight="1" x14ac:dyDescent="0.35">
      <c r="A58" s="15"/>
      <c r="B58" s="92" t="s">
        <v>33</v>
      </c>
      <c r="C58" s="92"/>
      <c r="D58" s="72"/>
      <c r="E58" s="72"/>
      <c r="F58" s="72"/>
      <c r="G58" s="72"/>
      <c r="H58" s="73">
        <f t="shared" si="0"/>
        <v>0</v>
      </c>
      <c r="I58" s="73"/>
      <c r="J58" s="73"/>
      <c r="K58" s="73"/>
      <c r="L58" s="16"/>
      <c r="M58" s="16"/>
      <c r="N58" s="16"/>
    </row>
    <row r="59" spans="1:14" s="17" customFormat="1" ht="15" customHeight="1" x14ac:dyDescent="0.35">
      <c r="A59" s="15"/>
      <c r="B59" s="92" t="s">
        <v>39</v>
      </c>
      <c r="C59" s="92"/>
      <c r="D59" s="72"/>
      <c r="E59" s="72"/>
      <c r="F59" s="72"/>
      <c r="G59" s="72"/>
      <c r="H59" s="73">
        <f t="shared" si="0"/>
        <v>0</v>
      </c>
      <c r="I59" s="73"/>
      <c r="J59" s="73"/>
      <c r="K59" s="73"/>
      <c r="L59" s="16"/>
      <c r="M59" s="16"/>
      <c r="N59" s="16"/>
    </row>
    <row r="60" spans="1:14" s="17" customFormat="1" ht="15" customHeight="1" x14ac:dyDescent="0.35">
      <c r="A60" s="15"/>
      <c r="B60" s="92" t="s">
        <v>40</v>
      </c>
      <c r="C60" s="92"/>
      <c r="D60" s="72"/>
      <c r="E60" s="72"/>
      <c r="F60" s="72"/>
      <c r="G60" s="72"/>
      <c r="H60" s="73">
        <f t="shared" si="0"/>
        <v>0</v>
      </c>
      <c r="I60" s="73"/>
      <c r="J60" s="73"/>
      <c r="K60" s="73"/>
      <c r="L60" s="16"/>
      <c r="M60" s="16"/>
      <c r="N60" s="16"/>
    </row>
    <row r="61" spans="1:14" s="17" customFormat="1" ht="20.25" customHeight="1" x14ac:dyDescent="0.35">
      <c r="A61" s="15"/>
      <c r="B61" s="16"/>
      <c r="H61" s="27"/>
      <c r="L61" s="47"/>
    </row>
    <row r="62" spans="1:14" s="17" customFormat="1" x14ac:dyDescent="0.35">
      <c r="A62" s="15"/>
      <c r="B62" s="16"/>
      <c r="H62" s="27"/>
    </row>
    <row r="63" spans="1:14" s="17" customFormat="1" x14ac:dyDescent="0.35">
      <c r="A63" s="15"/>
      <c r="B63" s="16"/>
      <c r="H63" s="27"/>
    </row>
    <row r="64" spans="1:14" s="17" customFormat="1" x14ac:dyDescent="0.35">
      <c r="A64" s="15"/>
      <c r="B64" s="16"/>
      <c r="H64" s="27"/>
    </row>
    <row r="65" spans="1:14" s="17" customFormat="1" ht="27.75" customHeight="1" x14ac:dyDescent="0.35">
      <c r="A65" s="15"/>
      <c r="B65" s="93"/>
      <c r="C65" s="94"/>
      <c r="D65" s="97" t="s">
        <v>68</v>
      </c>
      <c r="E65" s="68" t="s">
        <v>84</v>
      </c>
      <c r="F65" s="68" t="s">
        <v>85</v>
      </c>
      <c r="G65" s="68" t="s">
        <v>89</v>
      </c>
      <c r="H65" s="68" t="s">
        <v>86</v>
      </c>
      <c r="I65" s="68" t="s">
        <v>34</v>
      </c>
      <c r="J65" s="69"/>
      <c r="K65" s="69"/>
      <c r="L65" s="69"/>
      <c r="M65" s="69"/>
      <c r="N65" s="69"/>
    </row>
    <row r="66" spans="1:14" s="17" customFormat="1" ht="15" customHeight="1" x14ac:dyDescent="0.35">
      <c r="A66" s="15"/>
      <c r="B66" s="48"/>
      <c r="C66" s="49"/>
      <c r="D66" s="98"/>
      <c r="E66" s="69"/>
      <c r="F66" s="70"/>
      <c r="G66" s="69"/>
      <c r="H66" s="69"/>
      <c r="I66" s="69" t="s">
        <v>11</v>
      </c>
      <c r="J66" s="69"/>
      <c r="K66" s="69"/>
      <c r="L66" s="69" t="s">
        <v>18</v>
      </c>
      <c r="M66" s="69"/>
      <c r="N66" s="69"/>
    </row>
    <row r="67" spans="1:14" s="17" customFormat="1" ht="30" customHeight="1" x14ac:dyDescent="0.35">
      <c r="A67" s="15"/>
      <c r="B67" s="48"/>
      <c r="C67" s="95" t="s">
        <v>76</v>
      </c>
      <c r="D67" s="98"/>
      <c r="E67" s="69"/>
      <c r="F67" s="70"/>
      <c r="G67" s="69"/>
      <c r="H67" s="69"/>
      <c r="I67" s="68" t="s">
        <v>24</v>
      </c>
      <c r="J67" s="69" t="s">
        <v>16</v>
      </c>
      <c r="K67" s="71" t="s">
        <v>17</v>
      </c>
      <c r="L67" s="68" t="s">
        <v>24</v>
      </c>
      <c r="M67" s="69" t="s">
        <v>16</v>
      </c>
      <c r="N67" s="71" t="s">
        <v>17</v>
      </c>
    </row>
    <row r="68" spans="1:14" s="17" customFormat="1" ht="19.8" customHeight="1" x14ac:dyDescent="0.35">
      <c r="A68" s="15"/>
      <c r="B68" s="59" t="s">
        <v>75</v>
      </c>
      <c r="C68" s="96"/>
      <c r="D68" s="98"/>
      <c r="E68" s="69" t="s">
        <v>74</v>
      </c>
      <c r="F68" s="69"/>
      <c r="G68" s="69"/>
      <c r="H68" s="69"/>
      <c r="I68" s="69"/>
      <c r="J68" s="69"/>
      <c r="K68" s="71"/>
      <c r="L68" s="69"/>
      <c r="M68" s="69"/>
      <c r="N68" s="71"/>
    </row>
    <row r="69" spans="1:14" x14ac:dyDescent="0.35">
      <c r="B69" s="51">
        <v>1</v>
      </c>
      <c r="C69" s="52"/>
      <c r="D69" s="53"/>
      <c r="E69" s="54"/>
      <c r="F69" s="54"/>
      <c r="G69" s="55"/>
      <c r="H69" s="53" t="str">
        <f>IF(G69&lt;&gt;"",VLOOKUP(G69,'Tables (To be Kept Hidden)'!$E$3:$F$9,2,),"")</f>
        <v/>
      </c>
      <c r="I69" s="55"/>
      <c r="J69" s="56"/>
      <c r="K69" s="39" t="str">
        <f>IF(H69='Tables (To be Kept Hidden)'!$F$8,"Error",IF(J69&lt;&gt;"",J69*H69,""))</f>
        <v/>
      </c>
      <c r="L69" s="58"/>
      <c r="M69" s="58"/>
      <c r="N69" s="39" t="str">
        <f>IF(H69='Tables (To be Kept Hidden)'!$F$8,"Error",IF(M69&lt;&gt;"",M69*H69,""))</f>
        <v/>
      </c>
    </row>
    <row r="70" spans="1:14" x14ac:dyDescent="0.35">
      <c r="B70" s="57"/>
      <c r="C70" s="58"/>
      <c r="D70" s="53"/>
      <c r="E70" s="54"/>
      <c r="F70" s="54"/>
      <c r="G70" s="55"/>
      <c r="H70" s="53" t="str">
        <f>IF(G70&lt;&gt;"",VLOOKUP(G70,'Tables (To be Kept Hidden)'!$E$3:$F$9,2,),"")</f>
        <v/>
      </c>
      <c r="I70" s="55"/>
      <c r="J70" s="56"/>
      <c r="K70" s="39" t="str">
        <f>IF(H70='Tables (To be Kept Hidden)'!$F$8,"Error",IF(J70&lt;&gt;"",J70*H70,""))</f>
        <v/>
      </c>
      <c r="L70" s="58"/>
      <c r="M70" s="58"/>
      <c r="N70" s="39" t="str">
        <f>IF(H70='Tables (To be Kept Hidden)'!$F$8,"Error",IF(M70&lt;&gt;"",M70*H70,""))</f>
        <v/>
      </c>
    </row>
    <row r="71" spans="1:14" x14ac:dyDescent="0.35">
      <c r="B71" s="57"/>
      <c r="C71" s="58"/>
      <c r="D71" s="53"/>
      <c r="E71" s="54"/>
      <c r="F71" s="54"/>
      <c r="G71" s="55"/>
      <c r="H71" s="53" t="str">
        <f>IF(G71&lt;&gt;"",VLOOKUP(G71,'Tables (To be Kept Hidden)'!$E$3:$F$9,2,),"")</f>
        <v/>
      </c>
      <c r="I71" s="55"/>
      <c r="J71" s="56"/>
      <c r="K71" s="39" t="str">
        <f>IF(H71='Tables (To be Kept Hidden)'!$F$8,"Error",IF(J71&lt;&gt;"",J71*H71,""))</f>
        <v/>
      </c>
      <c r="L71" s="58"/>
      <c r="M71" s="58"/>
      <c r="N71" s="39" t="str">
        <f>IF(H71='Tables (To be Kept Hidden)'!$F$8,"Error",IF(M71&lt;&gt;"",M71*H71,""))</f>
        <v/>
      </c>
    </row>
    <row r="72" spans="1:14" x14ac:dyDescent="0.35">
      <c r="B72" s="57"/>
      <c r="C72" s="58"/>
      <c r="D72" s="53"/>
      <c r="E72" s="54"/>
      <c r="F72" s="54"/>
      <c r="G72" s="55"/>
      <c r="H72" s="53" t="str">
        <f>IF(G72&lt;&gt;"",VLOOKUP(G72,'Tables (To be Kept Hidden)'!$E$3:$F$9,2,),"")</f>
        <v/>
      </c>
      <c r="I72" s="55"/>
      <c r="J72" s="56"/>
      <c r="K72" s="39" t="str">
        <f>IF(H72='Tables (To be Kept Hidden)'!$F$8,"Error",IF(J72&lt;&gt;"",J72*H72,""))</f>
        <v/>
      </c>
      <c r="L72" s="58"/>
      <c r="M72" s="58"/>
      <c r="N72" s="39" t="str">
        <f>IF(H72='Tables (To be Kept Hidden)'!$F$8,"Error",IF(M72&lt;&gt;"",M72*H72,""))</f>
        <v/>
      </c>
    </row>
    <row r="73" spans="1:14" x14ac:dyDescent="0.35">
      <c r="B73" s="57"/>
      <c r="C73" s="58"/>
      <c r="D73" s="53"/>
      <c r="E73" s="54"/>
      <c r="F73" s="54"/>
      <c r="G73" s="55"/>
      <c r="H73" s="53" t="str">
        <f>IF(G73&lt;&gt;"",VLOOKUP(G73,'Tables (To be Kept Hidden)'!$E$3:$F$9,2,),"")</f>
        <v/>
      </c>
      <c r="I73" s="55"/>
      <c r="J73" s="56"/>
      <c r="K73" s="39" t="str">
        <f>IF(H73='Tables (To be Kept Hidden)'!$F$8,"Error",IF(J73&lt;&gt;"",J73*H73,""))</f>
        <v/>
      </c>
      <c r="L73" s="58"/>
      <c r="M73" s="58"/>
      <c r="N73" s="39" t="str">
        <f>IF(H73='Tables (To be Kept Hidden)'!$F$8,"Error",IF(M73&lt;&gt;"",M73*H73,""))</f>
        <v/>
      </c>
    </row>
    <row r="74" spans="1:14" x14ac:dyDescent="0.35">
      <c r="B74" s="57"/>
      <c r="C74" s="58"/>
      <c r="D74" s="53"/>
      <c r="E74" s="54"/>
      <c r="F74" s="54"/>
      <c r="G74" s="55"/>
      <c r="H74" s="53" t="str">
        <f>IF(G74&lt;&gt;"",VLOOKUP(G74,'Tables (To be Kept Hidden)'!$E$3:$F$9,2,),"")</f>
        <v/>
      </c>
      <c r="I74" s="55"/>
      <c r="J74" s="56"/>
      <c r="K74" s="39" t="str">
        <f>IF(H74='Tables (To be Kept Hidden)'!$F$8,"Error",IF(J74&lt;&gt;"",J74*H74,""))</f>
        <v/>
      </c>
      <c r="L74" s="58"/>
      <c r="M74" s="58"/>
      <c r="N74" s="39" t="str">
        <f>IF(H74='Tables (To be Kept Hidden)'!$F$8,"Error",IF(M74&lt;&gt;"",M74*H74,""))</f>
        <v/>
      </c>
    </row>
    <row r="75" spans="1:14" x14ac:dyDescent="0.35">
      <c r="B75" s="57"/>
      <c r="C75" s="58"/>
      <c r="D75" s="53"/>
      <c r="E75" s="54"/>
      <c r="F75" s="54"/>
      <c r="G75" s="55"/>
      <c r="H75" s="53" t="str">
        <f>IF(G75&lt;&gt;"",VLOOKUP(G75,'Tables (To be Kept Hidden)'!$E$3:$F$9,2,),"")</f>
        <v/>
      </c>
      <c r="I75" s="55"/>
      <c r="J75" s="56"/>
      <c r="K75" s="39" t="str">
        <f>IF(H75='Tables (To be Kept Hidden)'!$F$8,"Error",IF(J75&lt;&gt;"",J75*H75,""))</f>
        <v/>
      </c>
      <c r="L75" s="58"/>
      <c r="M75" s="58"/>
      <c r="N75" s="39" t="str">
        <f>IF(H75='Tables (To be Kept Hidden)'!$F$8,"Error",IF(M75&lt;&gt;"",M75*H75,""))</f>
        <v/>
      </c>
    </row>
    <row r="76" spans="1:14" x14ac:dyDescent="0.35">
      <c r="B76" s="57"/>
      <c r="C76" s="58"/>
      <c r="D76" s="53"/>
      <c r="E76" s="54"/>
      <c r="F76" s="54"/>
      <c r="G76" s="55"/>
      <c r="H76" s="53" t="str">
        <f>IF(G76&lt;&gt;"",VLOOKUP(G76,'Tables (To be Kept Hidden)'!$E$3:$F$9,2,),"")</f>
        <v/>
      </c>
      <c r="I76" s="55"/>
      <c r="J76" s="56"/>
      <c r="K76" s="39" t="str">
        <f>IF(H76='Tables (To be Kept Hidden)'!$F$8,"Error",IF(J76&lt;&gt;"",J76*H76,""))</f>
        <v/>
      </c>
      <c r="L76" s="58"/>
      <c r="M76" s="58"/>
      <c r="N76" s="39" t="str">
        <f>IF(H76='Tables (To be Kept Hidden)'!$F$8,"Error",IF(M76&lt;&gt;"",M76*H76,""))</f>
        <v/>
      </c>
    </row>
    <row r="77" spans="1:14" x14ac:dyDescent="0.35">
      <c r="B77" s="57"/>
      <c r="C77" s="58"/>
      <c r="D77" s="53"/>
      <c r="E77" s="54"/>
      <c r="F77" s="54"/>
      <c r="G77" s="55"/>
      <c r="H77" s="53" t="str">
        <f>IF(G77&lt;&gt;"",VLOOKUP(G77,'Tables (To be Kept Hidden)'!$E$3:$F$9,2,),"")</f>
        <v/>
      </c>
      <c r="I77" s="55"/>
      <c r="J77" s="56"/>
      <c r="K77" s="39" t="str">
        <f>IF(H77='Tables (To be Kept Hidden)'!$F$8,"Error",IF(J77&lt;&gt;"",J77*H77,""))</f>
        <v/>
      </c>
      <c r="L77" s="58"/>
      <c r="M77" s="58"/>
      <c r="N77" s="39" t="str">
        <f>IF(H77='Tables (To be Kept Hidden)'!$F$8,"Error",IF(M77&lt;&gt;"",M77*H77,""))</f>
        <v/>
      </c>
    </row>
    <row r="78" spans="1:14" x14ac:dyDescent="0.35">
      <c r="B78" s="57"/>
      <c r="C78" s="58"/>
      <c r="D78" s="53"/>
      <c r="E78" s="54"/>
      <c r="F78" s="54"/>
      <c r="G78" s="55"/>
      <c r="H78" s="53" t="str">
        <f>IF(G78&lt;&gt;"",VLOOKUP(G78,'Tables (To be Kept Hidden)'!$E$3:$F$9,2,),"")</f>
        <v/>
      </c>
      <c r="I78" s="55"/>
      <c r="J78" s="56"/>
      <c r="K78" s="39" t="str">
        <f>IF(H78='Tables (To be Kept Hidden)'!$F$8,"Error",IF(J78&lt;&gt;"",J78*H78,""))</f>
        <v/>
      </c>
      <c r="L78" s="58"/>
      <c r="M78" s="58"/>
      <c r="N78" s="39" t="str">
        <f>IF(H78='Tables (To be Kept Hidden)'!$F$8,"Error",IF(M78&lt;&gt;"",M78*H78,""))</f>
        <v/>
      </c>
    </row>
    <row r="79" spans="1:14" x14ac:dyDescent="0.35">
      <c r="B79" s="57"/>
      <c r="C79" s="58"/>
      <c r="D79" s="53"/>
      <c r="E79" s="54"/>
      <c r="F79" s="54"/>
      <c r="G79" s="55"/>
      <c r="H79" s="53" t="str">
        <f>IF(G79&lt;&gt;"",VLOOKUP(G79,'Tables (To be Kept Hidden)'!$E$3:$F$9,2,),"")</f>
        <v/>
      </c>
      <c r="I79" s="55"/>
      <c r="J79" s="56"/>
      <c r="K79" s="39" t="str">
        <f>IF(H79='Tables (To be Kept Hidden)'!$F$8,"Error",IF(J79&lt;&gt;"",J79*H79,""))</f>
        <v/>
      </c>
      <c r="L79" s="58"/>
      <c r="M79" s="58"/>
      <c r="N79" s="39" t="str">
        <f>IF(H79='Tables (To be Kept Hidden)'!$F$8,"Error",IF(M79&lt;&gt;"",M79*H79,""))</f>
        <v/>
      </c>
    </row>
    <row r="80" spans="1:14" x14ac:dyDescent="0.35">
      <c r="B80" s="57"/>
      <c r="C80" s="58"/>
      <c r="D80" s="53"/>
      <c r="E80" s="54"/>
      <c r="F80" s="54"/>
      <c r="G80" s="55"/>
      <c r="H80" s="53" t="str">
        <f>IF(G80&lt;&gt;"",VLOOKUP(G80,'Tables (To be Kept Hidden)'!$E$3:$F$9,2,),"")</f>
        <v/>
      </c>
      <c r="I80" s="55"/>
      <c r="J80" s="56"/>
      <c r="K80" s="39" t="str">
        <f>IF(H80='Tables (To be Kept Hidden)'!$F$8,"Error",IF(J80&lt;&gt;"",J80*H80,""))</f>
        <v/>
      </c>
      <c r="L80" s="58"/>
      <c r="M80" s="58"/>
      <c r="N80" s="39" t="str">
        <f>IF(H80='Tables (To be Kept Hidden)'!$F$8,"Error",IF(M80&lt;&gt;"",M80*H80,""))</f>
        <v/>
      </c>
    </row>
    <row r="81" spans="2:14" x14ac:dyDescent="0.35">
      <c r="B81" s="57"/>
      <c r="C81" s="58"/>
      <c r="D81" s="53"/>
      <c r="E81" s="54"/>
      <c r="F81" s="54"/>
      <c r="G81" s="55"/>
      <c r="H81" s="53" t="str">
        <f>IF(G81&lt;&gt;"",VLOOKUP(G81,'Tables (To be Kept Hidden)'!$E$3:$F$9,2,),"")</f>
        <v/>
      </c>
      <c r="I81" s="55"/>
      <c r="J81" s="56"/>
      <c r="K81" s="39" t="str">
        <f>IF(H81='Tables (To be Kept Hidden)'!$F$8,"Error",IF(J81&lt;&gt;"",J81*H81,""))</f>
        <v/>
      </c>
      <c r="L81" s="58"/>
      <c r="M81" s="58"/>
      <c r="N81" s="39" t="str">
        <f>IF(H81='Tables (To be Kept Hidden)'!$F$8,"Error",IF(M81&lt;&gt;"",M81*H81,""))</f>
        <v/>
      </c>
    </row>
    <row r="82" spans="2:14" x14ac:dyDescent="0.35">
      <c r="B82" s="57"/>
      <c r="C82" s="58"/>
      <c r="D82" s="53"/>
      <c r="E82" s="54"/>
      <c r="F82" s="54"/>
      <c r="G82" s="55"/>
      <c r="H82" s="53" t="str">
        <f>IF(G82&lt;&gt;"",VLOOKUP(G82,'Tables (To be Kept Hidden)'!$E$3:$F$9,2,),"")</f>
        <v/>
      </c>
      <c r="I82" s="55"/>
      <c r="J82" s="56"/>
      <c r="K82" s="39" t="str">
        <f>IF(H82='Tables (To be Kept Hidden)'!$F$8,"Error",IF(J82&lt;&gt;"",J82*H82,""))</f>
        <v/>
      </c>
      <c r="L82" s="58"/>
      <c r="M82" s="58"/>
      <c r="N82" s="39" t="str">
        <f>IF(H82='Tables (To be Kept Hidden)'!$F$8,"Error",IF(M82&lt;&gt;"",M82*H82,""))</f>
        <v/>
      </c>
    </row>
    <row r="83" spans="2:14" x14ac:dyDescent="0.35">
      <c r="B83" s="57"/>
      <c r="C83" s="58"/>
      <c r="D83" s="53"/>
      <c r="E83" s="54"/>
      <c r="F83" s="54"/>
      <c r="G83" s="55"/>
      <c r="H83" s="53" t="str">
        <f>IF(G83&lt;&gt;"",VLOOKUP(G83,'Tables (To be Kept Hidden)'!$E$3:$F$9,2,),"")</f>
        <v/>
      </c>
      <c r="I83" s="55"/>
      <c r="J83" s="56"/>
      <c r="K83" s="39" t="str">
        <f>IF(H83='Tables (To be Kept Hidden)'!$F$8,"Error",IF(J83&lt;&gt;"",J83*H83,""))</f>
        <v/>
      </c>
      <c r="L83" s="58"/>
      <c r="M83" s="58"/>
      <c r="N83" s="39" t="str">
        <f>IF(H83='Tables (To be Kept Hidden)'!$F$8,"Error",IF(M83&lt;&gt;"",M83*H83,""))</f>
        <v/>
      </c>
    </row>
    <row r="84" spans="2:14" x14ac:dyDescent="0.35">
      <c r="B84" s="57"/>
      <c r="C84" s="58"/>
      <c r="D84" s="53"/>
      <c r="E84" s="54"/>
      <c r="F84" s="54"/>
      <c r="G84" s="55"/>
      <c r="H84" s="53" t="str">
        <f>IF(G84&lt;&gt;"",VLOOKUP(G84,'Tables (To be Kept Hidden)'!$E$3:$F$9,2,),"")</f>
        <v/>
      </c>
      <c r="I84" s="55"/>
      <c r="J84" s="56"/>
      <c r="K84" s="39" t="str">
        <f>IF(H84='Tables (To be Kept Hidden)'!$F$8,"Error",IF(J84&lt;&gt;"",J84*H84,""))</f>
        <v/>
      </c>
      <c r="L84" s="58"/>
      <c r="M84" s="58"/>
      <c r="N84" s="39" t="str">
        <f>IF(H84='Tables (To be Kept Hidden)'!$F$8,"Error",IF(M84&lt;&gt;"",M84*H84,""))</f>
        <v/>
      </c>
    </row>
    <row r="85" spans="2:14" x14ac:dyDescent="0.35">
      <c r="B85" s="57"/>
      <c r="C85" s="58"/>
      <c r="D85" s="53"/>
      <c r="E85" s="54"/>
      <c r="F85" s="54"/>
      <c r="G85" s="55"/>
      <c r="H85" s="53" t="str">
        <f>IF(G85&lt;&gt;"",VLOOKUP(G85,'Tables (To be Kept Hidden)'!$E$3:$F$9,2,),"")</f>
        <v/>
      </c>
      <c r="I85" s="55"/>
      <c r="J85" s="56"/>
      <c r="K85" s="39" t="str">
        <f>IF(H85='Tables (To be Kept Hidden)'!$F$8,"Error",IF(J85&lt;&gt;"",J85*H85,""))</f>
        <v/>
      </c>
      <c r="L85" s="58"/>
      <c r="M85" s="58"/>
      <c r="N85" s="39" t="str">
        <f>IF(H85='Tables (To be Kept Hidden)'!$F$8,"Error",IF(M85&lt;&gt;"",M85*H85,""))</f>
        <v/>
      </c>
    </row>
    <row r="86" spans="2:14" x14ac:dyDescent="0.35">
      <c r="B86" s="57"/>
      <c r="C86" s="58"/>
      <c r="D86" s="53"/>
      <c r="E86" s="54"/>
      <c r="F86" s="54"/>
      <c r="G86" s="55"/>
      <c r="H86" s="53" t="str">
        <f>IF(G86&lt;&gt;"",VLOOKUP(G86,'Tables (To be Kept Hidden)'!$E$3:$F$9,2,),"")</f>
        <v/>
      </c>
      <c r="I86" s="55"/>
      <c r="J86" s="56"/>
      <c r="K86" s="39" t="str">
        <f>IF(H86='Tables (To be Kept Hidden)'!$F$8,"Error",IF(J86&lt;&gt;"",J86*H86,""))</f>
        <v/>
      </c>
      <c r="L86" s="58"/>
      <c r="M86" s="58"/>
      <c r="N86" s="39" t="str">
        <f>IF(H86='Tables (To be Kept Hidden)'!$F$8,"Error",IF(M86&lt;&gt;"",M86*H86,""))</f>
        <v/>
      </c>
    </row>
    <row r="87" spans="2:14" x14ac:dyDescent="0.35">
      <c r="B87" s="57"/>
      <c r="C87" s="58"/>
      <c r="D87" s="53"/>
      <c r="E87" s="54"/>
      <c r="F87" s="54"/>
      <c r="G87" s="55"/>
      <c r="H87" s="53" t="str">
        <f>IF(G87&lt;&gt;"",VLOOKUP(G87,'Tables (To be Kept Hidden)'!$E$3:$F$9,2,),"")</f>
        <v/>
      </c>
      <c r="I87" s="55"/>
      <c r="J87" s="56"/>
      <c r="K87" s="39" t="str">
        <f>IF(H87='Tables (To be Kept Hidden)'!$F$8,"Error",IF(J87&lt;&gt;"",J87*H87,""))</f>
        <v/>
      </c>
      <c r="L87" s="58"/>
      <c r="M87" s="58"/>
      <c r="N87" s="39" t="str">
        <f>IF(H87='Tables (To be Kept Hidden)'!$F$8,"Error",IF(M87&lt;&gt;"",M87*H87,""))</f>
        <v/>
      </c>
    </row>
    <row r="88" spans="2:14" x14ac:dyDescent="0.35">
      <c r="B88" s="57"/>
      <c r="C88" s="58"/>
      <c r="D88" s="53"/>
      <c r="E88" s="54"/>
      <c r="F88" s="54"/>
      <c r="G88" s="55"/>
      <c r="H88" s="53" t="str">
        <f>IF(G88&lt;&gt;"",VLOOKUP(G88,'Tables (To be Kept Hidden)'!$E$3:$F$9,2,),"")</f>
        <v/>
      </c>
      <c r="I88" s="55"/>
      <c r="J88" s="56"/>
      <c r="K88" s="39" t="str">
        <f>IF(H88='Tables (To be Kept Hidden)'!$F$8,"Error",IF(J88&lt;&gt;"",J88*H88,""))</f>
        <v/>
      </c>
      <c r="L88" s="58"/>
      <c r="M88" s="58"/>
      <c r="N88" s="39" t="str">
        <f>IF(H88='Tables (To be Kept Hidden)'!$F$8,"Error",IF(M88&lt;&gt;"",M88*H88,""))</f>
        <v/>
      </c>
    </row>
    <row r="89" spans="2:14" x14ac:dyDescent="0.35">
      <c r="B89" s="57"/>
      <c r="C89" s="58"/>
      <c r="D89" s="53"/>
      <c r="E89" s="54"/>
      <c r="F89" s="54"/>
      <c r="G89" s="55"/>
      <c r="H89" s="53" t="str">
        <f>IF(G89&lt;&gt;"",VLOOKUP(G89,'Tables (To be Kept Hidden)'!$E$3:$F$9,2,),"")</f>
        <v/>
      </c>
      <c r="I89" s="55"/>
      <c r="J89" s="56"/>
      <c r="K89" s="39" t="str">
        <f>IF(H89='Tables (To be Kept Hidden)'!$F$8,"Error",IF(J89&lt;&gt;"",J89*H89,""))</f>
        <v/>
      </c>
      <c r="L89" s="58"/>
      <c r="M89" s="58"/>
      <c r="N89" s="39" t="str">
        <f>IF(H89='Tables (To be Kept Hidden)'!$F$8,"Error",IF(M89&lt;&gt;"",M89*H89,""))</f>
        <v/>
      </c>
    </row>
    <row r="90" spans="2:14" x14ac:dyDescent="0.35">
      <c r="B90" s="57"/>
      <c r="C90" s="58"/>
      <c r="D90" s="53"/>
      <c r="E90" s="54"/>
      <c r="F90" s="54"/>
      <c r="G90" s="55"/>
      <c r="H90" s="53" t="str">
        <f>IF(G90&lt;&gt;"",VLOOKUP(G90,'Tables (To be Kept Hidden)'!$E$3:$F$9,2,),"")</f>
        <v/>
      </c>
      <c r="I90" s="55"/>
      <c r="J90" s="56"/>
      <c r="K90" s="39" t="str">
        <f>IF(H90='Tables (To be Kept Hidden)'!$F$8,"Error",IF(J90&lt;&gt;"",J90*H90,""))</f>
        <v/>
      </c>
      <c r="L90" s="58"/>
      <c r="M90" s="58"/>
      <c r="N90" s="39" t="str">
        <f>IF(H90='Tables (To be Kept Hidden)'!$F$8,"Error",IF(M90&lt;&gt;"",M90*H90,""))</f>
        <v/>
      </c>
    </row>
    <row r="91" spans="2:14" x14ac:dyDescent="0.35">
      <c r="B91" s="57"/>
      <c r="C91" s="58"/>
      <c r="D91" s="53"/>
      <c r="E91" s="54"/>
      <c r="F91" s="54"/>
      <c r="G91" s="55"/>
      <c r="H91" s="53" t="str">
        <f>IF(G91&lt;&gt;"",VLOOKUP(G91,'Tables (To be Kept Hidden)'!$E$3:$F$9,2,),"")</f>
        <v/>
      </c>
      <c r="I91" s="55"/>
      <c r="J91" s="56"/>
      <c r="K91" s="39" t="str">
        <f>IF(H91='Tables (To be Kept Hidden)'!$F$8,"Error",IF(J91&lt;&gt;"",J91*H91,""))</f>
        <v/>
      </c>
      <c r="L91" s="58"/>
      <c r="M91" s="58"/>
      <c r="N91" s="39" t="str">
        <f>IF(H91='Tables (To be Kept Hidden)'!$F$8,"Error",IF(M91&lt;&gt;"",M91*H91,""))</f>
        <v/>
      </c>
    </row>
    <row r="92" spans="2:14" x14ac:dyDescent="0.35">
      <c r="B92" s="57"/>
      <c r="C92" s="58"/>
      <c r="D92" s="53"/>
      <c r="E92" s="54"/>
      <c r="F92" s="54"/>
      <c r="G92" s="55"/>
      <c r="H92" s="53" t="str">
        <f>IF(G92&lt;&gt;"",VLOOKUP(G92,'Tables (To be Kept Hidden)'!$E$3:$F$9,2,),"")</f>
        <v/>
      </c>
      <c r="I92" s="55"/>
      <c r="J92" s="56"/>
      <c r="K92" s="39" t="str">
        <f>IF(H92='Tables (To be Kept Hidden)'!$F$8,"Error",IF(J92&lt;&gt;"",J92*H92,""))</f>
        <v/>
      </c>
      <c r="L92" s="58"/>
      <c r="M92" s="58"/>
      <c r="N92" s="39" t="str">
        <f>IF(H92='Tables (To be Kept Hidden)'!$F$8,"Error",IF(M92&lt;&gt;"",M92*H92,""))</f>
        <v/>
      </c>
    </row>
    <row r="93" spans="2:14" x14ac:dyDescent="0.35">
      <c r="B93" s="57"/>
      <c r="C93" s="58"/>
      <c r="D93" s="53"/>
      <c r="E93" s="54"/>
      <c r="F93" s="54"/>
      <c r="G93" s="55"/>
      <c r="H93" s="53" t="str">
        <f>IF(G93&lt;&gt;"",VLOOKUP(G93,'Tables (To be Kept Hidden)'!$E$3:$F$9,2,),"")</f>
        <v/>
      </c>
      <c r="I93" s="55"/>
      <c r="J93" s="56"/>
      <c r="K93" s="39" t="str">
        <f>IF(H93='Tables (To be Kept Hidden)'!$F$8,"Error",IF(J93&lt;&gt;"",J93*H93,""))</f>
        <v/>
      </c>
      <c r="L93" s="58"/>
      <c r="M93" s="58"/>
      <c r="N93" s="39" t="str">
        <f>IF(H93='Tables (To be Kept Hidden)'!$F$8,"Error",IF(M93&lt;&gt;"",M93*H93,""))</f>
        <v/>
      </c>
    </row>
    <row r="94" spans="2:14" x14ac:dyDescent="0.35">
      <c r="B94" s="57"/>
      <c r="C94" s="58"/>
      <c r="D94" s="53"/>
      <c r="E94" s="54"/>
      <c r="F94" s="54"/>
      <c r="G94" s="55"/>
      <c r="H94" s="53" t="str">
        <f>IF(G94&lt;&gt;"",VLOOKUP(G94,'Tables (To be Kept Hidden)'!$E$3:$F$9,2,),"")</f>
        <v/>
      </c>
      <c r="I94" s="55"/>
      <c r="J94" s="56"/>
      <c r="K94" s="39" t="str">
        <f>IF(H94='Tables (To be Kept Hidden)'!$F$8,"Error",IF(J94&lt;&gt;"",J94*H94,""))</f>
        <v/>
      </c>
      <c r="L94" s="58"/>
      <c r="M94" s="58"/>
      <c r="N94" s="39" t="str">
        <f>IF(H94='Tables (To be Kept Hidden)'!$F$8,"Error",IF(M94&lt;&gt;"",M94*H94,""))</f>
        <v/>
      </c>
    </row>
    <row r="95" spans="2:14" x14ac:dyDescent="0.35">
      <c r="B95" s="57"/>
      <c r="C95" s="58"/>
      <c r="D95" s="53"/>
      <c r="E95" s="54"/>
      <c r="F95" s="54"/>
      <c r="G95" s="55"/>
      <c r="H95" s="53" t="str">
        <f>IF(G95&lt;&gt;"",VLOOKUP(G95,'Tables (To be Kept Hidden)'!$E$3:$F$9,2,),"")</f>
        <v/>
      </c>
      <c r="I95" s="55"/>
      <c r="J95" s="56"/>
      <c r="K95" s="39" t="str">
        <f>IF(H95='Tables (To be Kept Hidden)'!$F$8,"Error",IF(J95&lt;&gt;"",J95*H95,""))</f>
        <v/>
      </c>
      <c r="L95" s="58"/>
      <c r="M95" s="58"/>
      <c r="N95" s="39" t="str">
        <f>IF(H95='Tables (To be Kept Hidden)'!$F$8,"Error",IF(M95&lt;&gt;"",M95*H95,""))</f>
        <v/>
      </c>
    </row>
    <row r="96" spans="2:14" x14ac:dyDescent="0.35">
      <c r="B96" s="57"/>
      <c r="C96" s="58"/>
      <c r="D96" s="53"/>
      <c r="E96" s="54"/>
      <c r="F96" s="54"/>
      <c r="G96" s="55"/>
      <c r="H96" s="53" t="str">
        <f>IF(G96&lt;&gt;"",VLOOKUP(G96,'Tables (To be Kept Hidden)'!$E$3:$F$9,2,),"")</f>
        <v/>
      </c>
      <c r="I96" s="55"/>
      <c r="J96" s="56"/>
      <c r="K96" s="39" t="str">
        <f>IF(H96='Tables (To be Kept Hidden)'!$F$8,"Error",IF(J96&lt;&gt;"",J96*H96,""))</f>
        <v/>
      </c>
      <c r="L96" s="58"/>
      <c r="M96" s="58"/>
      <c r="N96" s="39" t="str">
        <f>IF(H96='Tables (To be Kept Hidden)'!$F$8,"Error",IF(M96&lt;&gt;"",M96*H96,""))</f>
        <v/>
      </c>
    </row>
    <row r="97" spans="2:14" x14ac:dyDescent="0.35">
      <c r="B97" s="57"/>
      <c r="C97" s="58"/>
      <c r="D97" s="53"/>
      <c r="E97" s="54"/>
      <c r="F97" s="54"/>
      <c r="G97" s="55"/>
      <c r="H97" s="53" t="str">
        <f>IF(G97&lt;&gt;"",VLOOKUP(G97,'Tables (To be Kept Hidden)'!$E$3:$F$9,2,),"")</f>
        <v/>
      </c>
      <c r="I97" s="55"/>
      <c r="J97" s="56"/>
      <c r="K97" s="39" t="str">
        <f>IF(H97='Tables (To be Kept Hidden)'!$F$8,"Error",IF(J97&lt;&gt;"",J97*H97,""))</f>
        <v/>
      </c>
      <c r="L97" s="58"/>
      <c r="M97" s="58"/>
      <c r="N97" s="39" t="str">
        <f>IF(H97='Tables (To be Kept Hidden)'!$F$8,"Error",IF(M97&lt;&gt;"",M97*H97,""))</f>
        <v/>
      </c>
    </row>
    <row r="98" spans="2:14" x14ac:dyDescent="0.35">
      <c r="B98" s="57"/>
      <c r="C98" s="58"/>
      <c r="D98" s="53"/>
      <c r="E98" s="54"/>
      <c r="F98" s="54"/>
      <c r="G98" s="55"/>
      <c r="H98" s="53" t="str">
        <f>IF(G98&lt;&gt;"",VLOOKUP(G98,'Tables (To be Kept Hidden)'!$E$3:$F$9,2,),"")</f>
        <v/>
      </c>
      <c r="I98" s="55"/>
      <c r="J98" s="56"/>
      <c r="K98" s="39" t="str">
        <f>IF(H98='Tables (To be Kept Hidden)'!$F$8,"Error",IF(J98&lt;&gt;"",J98*H98,""))</f>
        <v/>
      </c>
      <c r="L98" s="58"/>
      <c r="M98" s="58"/>
      <c r="N98" s="39" t="str">
        <f>IF(H98='Tables (To be Kept Hidden)'!$F$8,"Error",IF(M98&lt;&gt;"",M98*H98,""))</f>
        <v/>
      </c>
    </row>
    <row r="99" spans="2:14" x14ac:dyDescent="0.35">
      <c r="B99" s="57"/>
      <c r="C99" s="58"/>
      <c r="D99" s="53"/>
      <c r="E99" s="54"/>
      <c r="F99" s="54"/>
      <c r="G99" s="55"/>
      <c r="H99" s="53" t="str">
        <f>IF(G99&lt;&gt;"",VLOOKUP(G99,'Tables (To be Kept Hidden)'!$E$3:$F$9,2,),"")</f>
        <v/>
      </c>
      <c r="I99" s="55"/>
      <c r="J99" s="56"/>
      <c r="K99" s="39" t="str">
        <f>IF(H99='Tables (To be Kept Hidden)'!$F$8,"Error",IF(J99&lt;&gt;"",J99*H99,""))</f>
        <v/>
      </c>
      <c r="L99" s="58"/>
      <c r="M99" s="58"/>
      <c r="N99" s="39" t="str">
        <f>IF(H99='Tables (To be Kept Hidden)'!$F$8,"Error",IF(M99&lt;&gt;"",M99*H99,""))</f>
        <v/>
      </c>
    </row>
    <row r="100" spans="2:14" x14ac:dyDescent="0.35">
      <c r="B100" s="57"/>
      <c r="C100" s="58"/>
      <c r="D100" s="53"/>
      <c r="E100" s="54"/>
      <c r="F100" s="54"/>
      <c r="G100" s="55"/>
      <c r="H100" s="53" t="str">
        <f>IF(G100&lt;&gt;"",VLOOKUP(G100,'Tables (To be Kept Hidden)'!$E$3:$F$9,2,),"")</f>
        <v/>
      </c>
      <c r="I100" s="55"/>
      <c r="J100" s="56"/>
      <c r="K100" s="39" t="str">
        <f>IF(H100='Tables (To be Kept Hidden)'!$F$8,"Error",IF(J100&lt;&gt;"",J100*H100,""))</f>
        <v/>
      </c>
      <c r="L100" s="58"/>
      <c r="M100" s="58"/>
      <c r="N100" s="39" t="str">
        <f>IF(H100='Tables (To be Kept Hidden)'!$F$8,"Error",IF(M100&lt;&gt;"",M100*H100,""))</f>
        <v/>
      </c>
    </row>
    <row r="101" spans="2:14" x14ac:dyDescent="0.35">
      <c r="B101" s="57"/>
      <c r="C101" s="58"/>
      <c r="D101" s="53"/>
      <c r="E101" s="54"/>
      <c r="F101" s="54"/>
      <c r="G101" s="55"/>
      <c r="H101" s="53" t="str">
        <f>IF(G101&lt;&gt;"",VLOOKUP(G101,'Tables (To be Kept Hidden)'!$E$3:$F$9,2,),"")</f>
        <v/>
      </c>
      <c r="I101" s="55"/>
      <c r="J101" s="56"/>
      <c r="K101" s="39" t="str">
        <f>IF(H101='Tables (To be Kept Hidden)'!$F$8,"Error",IF(J101&lt;&gt;"",J101*H101,""))</f>
        <v/>
      </c>
      <c r="L101" s="58"/>
      <c r="M101" s="58"/>
      <c r="N101" s="39" t="str">
        <f>IF(H101='Tables (To be Kept Hidden)'!$F$8,"Error",IF(M101&lt;&gt;"",M101*H101,""))</f>
        <v/>
      </c>
    </row>
    <row r="102" spans="2:14" x14ac:dyDescent="0.35">
      <c r="B102" s="57"/>
      <c r="C102" s="58"/>
      <c r="D102" s="53"/>
      <c r="E102" s="54"/>
      <c r="F102" s="54"/>
      <c r="G102" s="55"/>
      <c r="H102" s="53" t="str">
        <f>IF(G102&lt;&gt;"",VLOOKUP(G102,'Tables (To be Kept Hidden)'!$E$3:$F$9,2,),"")</f>
        <v/>
      </c>
      <c r="I102" s="55"/>
      <c r="J102" s="56"/>
      <c r="K102" s="39" t="str">
        <f>IF(H102='Tables (To be Kept Hidden)'!$F$8,"Error",IF(J102&lt;&gt;"",J102*H102,""))</f>
        <v/>
      </c>
      <c r="L102" s="58"/>
      <c r="M102" s="58"/>
      <c r="N102" s="39" t="str">
        <f>IF(H102='Tables (To be Kept Hidden)'!$F$8,"Error",IF(M102&lt;&gt;"",M102*H102,""))</f>
        <v/>
      </c>
    </row>
    <row r="103" spans="2:14" x14ac:dyDescent="0.35">
      <c r="B103" s="57"/>
      <c r="C103" s="58"/>
      <c r="D103" s="53"/>
      <c r="E103" s="54"/>
      <c r="F103" s="54"/>
      <c r="G103" s="55"/>
      <c r="H103" s="53" t="str">
        <f>IF(G103&lt;&gt;"",VLOOKUP(G103,'Tables (To be Kept Hidden)'!$E$3:$F$9,2,),"")</f>
        <v/>
      </c>
      <c r="I103" s="55"/>
      <c r="J103" s="56"/>
      <c r="K103" s="39" t="str">
        <f>IF(H103='Tables (To be Kept Hidden)'!$F$8,"Error",IF(J103&lt;&gt;"",J103*H103,""))</f>
        <v/>
      </c>
      <c r="L103" s="58"/>
      <c r="M103" s="58"/>
      <c r="N103" s="39" t="str">
        <f>IF(H103='Tables (To be Kept Hidden)'!$F$8,"Error",IF(M103&lt;&gt;"",M103*H103,""))</f>
        <v/>
      </c>
    </row>
    <row r="104" spans="2:14" x14ac:dyDescent="0.35">
      <c r="B104" s="57"/>
      <c r="C104" s="58"/>
      <c r="D104" s="53"/>
      <c r="E104" s="54"/>
      <c r="F104" s="54"/>
      <c r="G104" s="55"/>
      <c r="H104" s="53" t="str">
        <f>IF(G104&lt;&gt;"",VLOOKUP(G104,'Tables (To be Kept Hidden)'!$E$3:$F$9,2,),"")</f>
        <v/>
      </c>
      <c r="I104" s="55"/>
      <c r="J104" s="56"/>
      <c r="K104" s="39" t="str">
        <f>IF(H104='Tables (To be Kept Hidden)'!$F$8,"Error",IF(J104&lt;&gt;"",J104*H104,""))</f>
        <v/>
      </c>
      <c r="L104" s="58"/>
      <c r="M104" s="58"/>
      <c r="N104" s="39" t="str">
        <f>IF(H104='Tables (To be Kept Hidden)'!$F$8,"Error",IF(M104&lt;&gt;"",M104*H104,""))</f>
        <v/>
      </c>
    </row>
    <row r="105" spans="2:14" x14ac:dyDescent="0.35">
      <c r="B105" s="57"/>
      <c r="C105" s="58"/>
      <c r="D105" s="53"/>
      <c r="E105" s="54"/>
      <c r="F105" s="54"/>
      <c r="G105" s="55"/>
      <c r="H105" s="53" t="str">
        <f>IF(G105&lt;&gt;"",VLOOKUP(G105,'Tables (To be Kept Hidden)'!$E$3:$F$9,2,),"")</f>
        <v/>
      </c>
      <c r="I105" s="55"/>
      <c r="J105" s="56"/>
      <c r="K105" s="39" t="str">
        <f>IF(H105='Tables (To be Kept Hidden)'!$F$8,"Error",IF(J105&lt;&gt;"",J105*H105,""))</f>
        <v/>
      </c>
      <c r="L105" s="58"/>
      <c r="M105" s="58"/>
      <c r="N105" s="39" t="str">
        <f>IF(H105='Tables (To be Kept Hidden)'!$F$8,"Error",IF(M105&lt;&gt;"",M105*H105,""))</f>
        <v/>
      </c>
    </row>
    <row r="106" spans="2:14" x14ac:dyDescent="0.35">
      <c r="B106" s="57"/>
      <c r="C106" s="58"/>
      <c r="D106" s="53"/>
      <c r="E106" s="54"/>
      <c r="F106" s="54"/>
      <c r="G106" s="55"/>
      <c r="H106" s="53" t="str">
        <f>IF(G106&lt;&gt;"",VLOOKUP(G106,'Tables (To be Kept Hidden)'!$E$3:$F$9,2,),"")</f>
        <v/>
      </c>
      <c r="I106" s="55"/>
      <c r="J106" s="56"/>
      <c r="K106" s="39" t="str">
        <f>IF(H106='Tables (To be Kept Hidden)'!$F$8,"Error",IF(J106&lt;&gt;"",J106*H106,""))</f>
        <v/>
      </c>
      <c r="L106" s="58"/>
      <c r="M106" s="58"/>
      <c r="N106" s="39" t="str">
        <f>IF(H106='Tables (To be Kept Hidden)'!$F$8,"Error",IF(M106&lt;&gt;"",M106*H106,""))</f>
        <v/>
      </c>
    </row>
    <row r="107" spans="2:14" x14ac:dyDescent="0.35">
      <c r="B107" s="57"/>
      <c r="C107" s="58"/>
      <c r="D107" s="53"/>
      <c r="E107" s="54"/>
      <c r="F107" s="54"/>
      <c r="G107" s="55"/>
      <c r="H107" s="53" t="str">
        <f>IF(G107&lt;&gt;"",VLOOKUP(G107,'Tables (To be Kept Hidden)'!$E$3:$F$9,2,),"")</f>
        <v/>
      </c>
      <c r="I107" s="55"/>
      <c r="J107" s="56"/>
      <c r="K107" s="39" t="str">
        <f>IF(H107='Tables (To be Kept Hidden)'!$F$8,"Error",IF(J107&lt;&gt;"",J107*H107,""))</f>
        <v/>
      </c>
      <c r="L107" s="58"/>
      <c r="M107" s="58"/>
      <c r="N107" s="39" t="str">
        <f>IF(H107='Tables (To be Kept Hidden)'!$F$8,"Error",IF(M107&lt;&gt;"",M107*H107,""))</f>
        <v/>
      </c>
    </row>
    <row r="108" spans="2:14" x14ac:dyDescent="0.35">
      <c r="B108" s="57"/>
      <c r="C108" s="58"/>
      <c r="D108" s="53"/>
      <c r="E108" s="54"/>
      <c r="F108" s="54"/>
      <c r="G108" s="55"/>
      <c r="H108" s="53" t="str">
        <f>IF(G108&lt;&gt;"",VLOOKUP(G108,'Tables (To be Kept Hidden)'!$E$3:$F$9,2,),"")</f>
        <v/>
      </c>
      <c r="I108" s="55"/>
      <c r="J108" s="56"/>
      <c r="K108" s="39" t="str">
        <f>IF(H108='Tables (To be Kept Hidden)'!$F$8,"Error",IF(J108&lt;&gt;"",J108*H108,""))</f>
        <v/>
      </c>
      <c r="L108" s="58"/>
      <c r="M108" s="58"/>
      <c r="N108" s="39" t="str">
        <f>IF(H108='Tables (To be Kept Hidden)'!$F$8,"Error",IF(M108&lt;&gt;"",M108*H108,""))</f>
        <v/>
      </c>
    </row>
    <row r="109" spans="2:14" x14ac:dyDescent="0.35">
      <c r="B109" s="57"/>
      <c r="C109" s="58"/>
      <c r="D109" s="53"/>
      <c r="E109" s="54"/>
      <c r="F109" s="54"/>
      <c r="G109" s="55"/>
      <c r="H109" s="53" t="str">
        <f>IF(G109&lt;&gt;"",VLOOKUP(G109,'Tables (To be Kept Hidden)'!$E$3:$F$9,2,),"")</f>
        <v/>
      </c>
      <c r="I109" s="55"/>
      <c r="J109" s="56"/>
      <c r="K109" s="39" t="str">
        <f>IF(H109='Tables (To be Kept Hidden)'!$F$8,"Error",IF(J109&lt;&gt;"",J109*H109,""))</f>
        <v/>
      </c>
      <c r="L109" s="58"/>
      <c r="M109" s="58"/>
      <c r="N109" s="39" t="str">
        <f>IF(H109='Tables (To be Kept Hidden)'!$F$8,"Error",IF(M109&lt;&gt;"",M109*H109,""))</f>
        <v/>
      </c>
    </row>
    <row r="110" spans="2:14" x14ac:dyDescent="0.35">
      <c r="B110" s="57"/>
      <c r="C110" s="58"/>
      <c r="D110" s="53"/>
      <c r="E110" s="54"/>
      <c r="F110" s="54"/>
      <c r="G110" s="55"/>
      <c r="H110" s="53" t="str">
        <f>IF(G110&lt;&gt;"",VLOOKUP(G110,'Tables (To be Kept Hidden)'!$E$3:$F$9,2,),"")</f>
        <v/>
      </c>
      <c r="I110" s="55"/>
      <c r="J110" s="56"/>
      <c r="K110" s="39" t="str">
        <f>IF(H110='Tables (To be Kept Hidden)'!$F$8,"Error",IF(J110&lt;&gt;"",J110*H110,""))</f>
        <v/>
      </c>
      <c r="L110" s="58"/>
      <c r="M110" s="58"/>
      <c r="N110" s="39" t="str">
        <f>IF(H110='Tables (To be Kept Hidden)'!$F$8,"Error",IF(M110&lt;&gt;"",M110*H110,""))</f>
        <v/>
      </c>
    </row>
    <row r="111" spans="2:14" x14ac:dyDescent="0.35">
      <c r="B111" s="57"/>
      <c r="C111" s="58"/>
      <c r="D111" s="53"/>
      <c r="E111" s="54"/>
      <c r="F111" s="54"/>
      <c r="G111" s="55"/>
      <c r="H111" s="53" t="str">
        <f>IF(G111&lt;&gt;"",VLOOKUP(G111,'Tables (To be Kept Hidden)'!$E$3:$F$9,2,),"")</f>
        <v/>
      </c>
      <c r="I111" s="55"/>
      <c r="J111" s="56"/>
      <c r="K111" s="39" t="str">
        <f>IF(H111='Tables (To be Kept Hidden)'!$F$8,"Error",IF(J111&lt;&gt;"",J111*H111,""))</f>
        <v/>
      </c>
      <c r="L111" s="58"/>
      <c r="M111" s="58"/>
      <c r="N111" s="39" t="str">
        <f>IF(H111='Tables (To be Kept Hidden)'!$F$8,"Error",IF(M111&lt;&gt;"",M111*H111,""))</f>
        <v/>
      </c>
    </row>
    <row r="112" spans="2:14" x14ac:dyDescent="0.35">
      <c r="B112" s="57"/>
      <c r="C112" s="58"/>
      <c r="D112" s="53"/>
      <c r="E112" s="54"/>
      <c r="F112" s="54"/>
      <c r="G112" s="55"/>
      <c r="H112" s="53" t="str">
        <f>IF(G112&lt;&gt;"",VLOOKUP(G112,'Tables (To be Kept Hidden)'!$E$3:$F$9,2,),"")</f>
        <v/>
      </c>
      <c r="I112" s="55"/>
      <c r="J112" s="56"/>
      <c r="K112" s="39" t="str">
        <f>IF(H112='Tables (To be Kept Hidden)'!$F$8,"Error",IF(J112&lt;&gt;"",J112*H112,""))</f>
        <v/>
      </c>
      <c r="L112" s="58"/>
      <c r="M112" s="58"/>
      <c r="N112" s="39" t="str">
        <f>IF(H112='Tables (To be Kept Hidden)'!$F$8,"Error",IF(M112&lt;&gt;"",M112*H112,""))</f>
        <v/>
      </c>
    </row>
    <row r="113" spans="2:14" x14ac:dyDescent="0.35">
      <c r="B113" s="57"/>
      <c r="C113" s="58"/>
      <c r="D113" s="53"/>
      <c r="E113" s="54"/>
      <c r="F113" s="54"/>
      <c r="G113" s="55"/>
      <c r="H113" s="53" t="str">
        <f>IF(G113&lt;&gt;"",VLOOKUP(G113,'Tables (To be Kept Hidden)'!$E$3:$F$9,2,),"")</f>
        <v/>
      </c>
      <c r="I113" s="55"/>
      <c r="J113" s="56"/>
      <c r="K113" s="39" t="str">
        <f>IF(H113='Tables (To be Kept Hidden)'!$F$8,"Error",IF(J113&lt;&gt;"",J113*H113,""))</f>
        <v/>
      </c>
      <c r="L113" s="58"/>
      <c r="M113" s="58"/>
      <c r="N113" s="39" t="str">
        <f>IF(H113='Tables (To be Kept Hidden)'!$F$8,"Error",IF(M113&lt;&gt;"",M113*H113,""))</f>
        <v/>
      </c>
    </row>
    <row r="114" spans="2:14" x14ac:dyDescent="0.35">
      <c r="B114" s="57"/>
      <c r="C114" s="58"/>
      <c r="D114" s="53"/>
      <c r="E114" s="54"/>
      <c r="F114" s="54"/>
      <c r="G114" s="55"/>
      <c r="H114" s="53" t="str">
        <f>IF(G114&lt;&gt;"",VLOOKUP(G114,'Tables (To be Kept Hidden)'!$E$3:$F$9,2,),"")</f>
        <v/>
      </c>
      <c r="I114" s="55"/>
      <c r="J114" s="56"/>
      <c r="K114" s="39" t="str">
        <f>IF(H114='Tables (To be Kept Hidden)'!$F$8,"Error",IF(J114&lt;&gt;"",J114*H114,""))</f>
        <v/>
      </c>
      <c r="L114" s="58"/>
      <c r="M114" s="58"/>
      <c r="N114" s="39" t="str">
        <f>IF(H114='Tables (To be Kept Hidden)'!$F$8,"Error",IF(M114&lt;&gt;"",M114*H114,""))</f>
        <v/>
      </c>
    </row>
    <row r="115" spans="2:14" x14ac:dyDescent="0.35">
      <c r="B115" s="57"/>
      <c r="C115" s="58"/>
      <c r="D115" s="53"/>
      <c r="E115" s="54"/>
      <c r="F115" s="54"/>
      <c r="G115" s="55"/>
      <c r="H115" s="53" t="str">
        <f>IF(G115&lt;&gt;"",VLOOKUP(G115,'Tables (To be Kept Hidden)'!$E$3:$F$9,2,),"")</f>
        <v/>
      </c>
      <c r="I115" s="55"/>
      <c r="J115" s="56"/>
      <c r="K115" s="39" t="str">
        <f>IF(H115='Tables (To be Kept Hidden)'!$F$8,"Error",IF(J115&lt;&gt;"",J115*H115,""))</f>
        <v/>
      </c>
      <c r="L115" s="58"/>
      <c r="M115" s="58"/>
      <c r="N115" s="39" t="str">
        <f>IF(H115='Tables (To be Kept Hidden)'!$F$8,"Error",IF(M115&lt;&gt;"",M115*H115,""))</f>
        <v/>
      </c>
    </row>
    <row r="116" spans="2:14" x14ac:dyDescent="0.35">
      <c r="B116" s="57"/>
      <c r="C116" s="58"/>
      <c r="D116" s="53"/>
      <c r="E116" s="54"/>
      <c r="F116" s="54"/>
      <c r="G116" s="55"/>
      <c r="H116" s="53" t="str">
        <f>IF(G116&lt;&gt;"",VLOOKUP(G116,'Tables (To be Kept Hidden)'!$E$3:$F$9,2,),"")</f>
        <v/>
      </c>
      <c r="I116" s="55"/>
      <c r="J116" s="56"/>
      <c r="K116" s="39" t="str">
        <f>IF(H116='Tables (To be Kept Hidden)'!$F$8,"Error",IF(J116&lt;&gt;"",J116*H116,""))</f>
        <v/>
      </c>
      <c r="L116" s="58"/>
      <c r="M116" s="58"/>
      <c r="N116" s="39" t="str">
        <f>IF(H116='Tables (To be Kept Hidden)'!$F$8,"Error",IF(M116&lt;&gt;"",M116*H116,""))</f>
        <v/>
      </c>
    </row>
    <row r="117" spans="2:14" x14ac:dyDescent="0.35">
      <c r="B117" s="57"/>
      <c r="C117" s="58"/>
      <c r="D117" s="53"/>
      <c r="E117" s="54"/>
      <c r="F117" s="54"/>
      <c r="G117" s="55"/>
      <c r="H117" s="53" t="str">
        <f>IF(G117&lt;&gt;"",VLOOKUP(G117,'Tables (To be Kept Hidden)'!$E$3:$F$9,2,),"")</f>
        <v/>
      </c>
      <c r="I117" s="55"/>
      <c r="J117" s="56"/>
      <c r="K117" s="39" t="str">
        <f>IF(H117='Tables (To be Kept Hidden)'!$F$8,"Error",IF(J117&lt;&gt;"",J117*H117,""))</f>
        <v/>
      </c>
      <c r="L117" s="58"/>
      <c r="M117" s="58"/>
      <c r="N117" s="39" t="str">
        <f>IF(H117='Tables (To be Kept Hidden)'!$F$8,"Error",IF(M117&lt;&gt;"",M117*H117,""))</f>
        <v/>
      </c>
    </row>
    <row r="118" spans="2:14" x14ac:dyDescent="0.35">
      <c r="B118" s="57"/>
      <c r="C118" s="58"/>
      <c r="D118" s="53"/>
      <c r="E118" s="54"/>
      <c r="F118" s="54"/>
      <c r="G118" s="55"/>
      <c r="H118" s="53" t="str">
        <f>IF(G118&lt;&gt;"",VLOOKUP(G118,'Tables (To be Kept Hidden)'!$E$3:$F$9,2,),"")</f>
        <v/>
      </c>
      <c r="I118" s="55"/>
      <c r="J118" s="56"/>
      <c r="K118" s="39" t="str">
        <f>IF(H118='Tables (To be Kept Hidden)'!$F$8,"Error",IF(J118&lt;&gt;"",J118*H118,""))</f>
        <v/>
      </c>
      <c r="L118" s="58"/>
      <c r="M118" s="58"/>
      <c r="N118" s="39" t="str">
        <f>IF(H118='Tables (To be Kept Hidden)'!$F$8,"Error",IF(M118&lt;&gt;"",M118*H118,""))</f>
        <v/>
      </c>
    </row>
    <row r="119" spans="2:14" x14ac:dyDescent="0.35">
      <c r="B119" s="57"/>
      <c r="C119" s="58"/>
      <c r="D119" s="53"/>
      <c r="E119" s="54"/>
      <c r="F119" s="54"/>
      <c r="G119" s="55"/>
      <c r="H119" s="53" t="str">
        <f>IF(G119&lt;&gt;"",VLOOKUP(G119,'Tables (To be Kept Hidden)'!$E$3:$F$9,2,),"")</f>
        <v/>
      </c>
      <c r="I119" s="55"/>
      <c r="J119" s="56"/>
      <c r="K119" s="39" t="str">
        <f>IF(H119='Tables (To be Kept Hidden)'!$F$8,"Error",IF(J119&lt;&gt;"",J119*H119,""))</f>
        <v/>
      </c>
      <c r="L119" s="58"/>
      <c r="M119" s="58"/>
      <c r="N119" s="39" t="str">
        <f>IF(H119='Tables (To be Kept Hidden)'!$F$8,"Error",IF(M119&lt;&gt;"",M119*H119,""))</f>
        <v/>
      </c>
    </row>
    <row r="120" spans="2:14" x14ac:dyDescent="0.35">
      <c r="B120" s="57"/>
      <c r="C120" s="58"/>
      <c r="D120" s="53"/>
      <c r="E120" s="54"/>
      <c r="F120" s="54"/>
      <c r="G120" s="55"/>
      <c r="H120" s="53" t="str">
        <f>IF(G120&lt;&gt;"",VLOOKUP(G120,'Tables (To be Kept Hidden)'!$E$3:$F$9,2,),"")</f>
        <v/>
      </c>
      <c r="I120" s="55"/>
      <c r="J120" s="56"/>
      <c r="K120" s="39" t="str">
        <f>IF(H120='Tables (To be Kept Hidden)'!$F$8,"Error",IF(J120&lt;&gt;"",J120*H120,""))</f>
        <v/>
      </c>
      <c r="L120" s="58"/>
      <c r="M120" s="58"/>
      <c r="N120" s="39" t="str">
        <f>IF(H120='Tables (To be Kept Hidden)'!$F$8,"Error",IF(M120&lt;&gt;"",M120*H120,""))</f>
        <v/>
      </c>
    </row>
    <row r="121" spans="2:14" x14ac:dyDescent="0.35">
      <c r="B121" s="57"/>
      <c r="C121" s="58"/>
      <c r="D121" s="53"/>
      <c r="E121" s="54"/>
      <c r="F121" s="54"/>
      <c r="G121" s="55"/>
      <c r="H121" s="53" t="str">
        <f>IF(G121&lt;&gt;"",VLOOKUP(G121,'Tables (To be Kept Hidden)'!$E$3:$F$9,2,),"")</f>
        <v/>
      </c>
      <c r="I121" s="55"/>
      <c r="J121" s="56"/>
      <c r="K121" s="39" t="str">
        <f>IF(H121='Tables (To be Kept Hidden)'!$F$8,"Error",IF(J121&lt;&gt;"",J121*H121,""))</f>
        <v/>
      </c>
      <c r="L121" s="58"/>
      <c r="M121" s="58"/>
      <c r="N121" s="39" t="str">
        <f>IF(H121='Tables (To be Kept Hidden)'!$F$8,"Error",IF(M121&lt;&gt;"",M121*H121,""))</f>
        <v/>
      </c>
    </row>
    <row r="122" spans="2:14" x14ac:dyDescent="0.35">
      <c r="B122" s="57"/>
      <c r="C122" s="58"/>
      <c r="D122" s="53"/>
      <c r="E122" s="54"/>
      <c r="F122" s="54"/>
      <c r="G122" s="55"/>
      <c r="H122" s="53" t="str">
        <f>IF(G122&lt;&gt;"",VLOOKUP(G122,'Tables (To be Kept Hidden)'!$E$3:$F$9,2,),"")</f>
        <v/>
      </c>
      <c r="I122" s="55"/>
      <c r="J122" s="56"/>
      <c r="K122" s="39" t="str">
        <f>IF(H122='Tables (To be Kept Hidden)'!$F$8,"Error",IF(J122&lt;&gt;"",J122*H122,""))</f>
        <v/>
      </c>
      <c r="L122" s="58"/>
      <c r="M122" s="58"/>
      <c r="N122" s="39" t="str">
        <f>IF(H122='Tables (To be Kept Hidden)'!$F$8,"Error",IF(M122&lt;&gt;"",M122*H122,""))</f>
        <v/>
      </c>
    </row>
    <row r="123" spans="2:14" x14ac:dyDescent="0.35">
      <c r="B123" s="57"/>
      <c r="C123" s="58"/>
      <c r="D123" s="53"/>
      <c r="E123" s="54"/>
      <c r="F123" s="54"/>
      <c r="G123" s="55"/>
      <c r="H123" s="53" t="str">
        <f>IF(G123&lt;&gt;"",VLOOKUP(G123,'Tables (To be Kept Hidden)'!$E$3:$F$9,2,),"")</f>
        <v/>
      </c>
      <c r="I123" s="55"/>
      <c r="J123" s="56"/>
      <c r="K123" s="39" t="str">
        <f>IF(H123='Tables (To be Kept Hidden)'!$F$8,"Error",IF(J123&lt;&gt;"",J123*H123,""))</f>
        <v/>
      </c>
      <c r="L123" s="58"/>
      <c r="M123" s="58"/>
      <c r="N123" s="39" t="str">
        <f>IF(H123='Tables (To be Kept Hidden)'!$F$8,"Error",IF(M123&lt;&gt;"",M123*H123,""))</f>
        <v/>
      </c>
    </row>
    <row r="124" spans="2:14" x14ac:dyDescent="0.35">
      <c r="B124" s="57"/>
      <c r="C124" s="58"/>
      <c r="D124" s="53"/>
      <c r="E124" s="54"/>
      <c r="F124" s="54"/>
      <c r="G124" s="55"/>
      <c r="H124" s="53" t="str">
        <f>IF(G124&lt;&gt;"",VLOOKUP(G124,'Tables (To be Kept Hidden)'!$E$3:$F$9,2,),"")</f>
        <v/>
      </c>
      <c r="I124" s="55"/>
      <c r="J124" s="56"/>
      <c r="K124" s="39" t="str">
        <f>IF(H124='Tables (To be Kept Hidden)'!$F$8,"Error",IF(J124&lt;&gt;"",J124*H124,""))</f>
        <v/>
      </c>
      <c r="L124" s="58"/>
      <c r="M124" s="58"/>
      <c r="N124" s="39" t="str">
        <f>IF(H124='Tables (To be Kept Hidden)'!$F$8,"Error",IF(M124&lt;&gt;"",M124*H124,""))</f>
        <v/>
      </c>
    </row>
    <row r="125" spans="2:14" x14ac:dyDescent="0.35">
      <c r="B125" s="57"/>
      <c r="C125" s="58"/>
      <c r="D125" s="53"/>
      <c r="E125" s="54"/>
      <c r="F125" s="54"/>
      <c r="G125" s="55"/>
      <c r="H125" s="53" t="str">
        <f>IF(G125&lt;&gt;"",VLOOKUP(G125,'Tables (To be Kept Hidden)'!$E$3:$F$9,2,),"")</f>
        <v/>
      </c>
      <c r="I125" s="55"/>
      <c r="J125" s="56"/>
      <c r="K125" s="39" t="str">
        <f>IF(H125='Tables (To be Kept Hidden)'!$F$8,"Error",IF(J125&lt;&gt;"",J125*H125,""))</f>
        <v/>
      </c>
      <c r="L125" s="58"/>
      <c r="M125" s="58"/>
      <c r="N125" s="39" t="str">
        <f>IF(H125='Tables (To be Kept Hidden)'!$F$8,"Error",IF(M125&lt;&gt;"",M125*H125,""))</f>
        <v/>
      </c>
    </row>
    <row r="126" spans="2:14" x14ac:dyDescent="0.35">
      <c r="B126" s="57"/>
      <c r="C126" s="58"/>
      <c r="D126" s="53"/>
      <c r="E126" s="54"/>
      <c r="F126" s="54"/>
      <c r="G126" s="55"/>
      <c r="H126" s="53" t="str">
        <f>IF(G126&lt;&gt;"",VLOOKUP(G126,'Tables (To be Kept Hidden)'!$E$3:$F$9,2,),"")</f>
        <v/>
      </c>
      <c r="I126" s="55"/>
      <c r="J126" s="56"/>
      <c r="K126" s="39" t="str">
        <f>IF(H126='Tables (To be Kept Hidden)'!$F$8,"Error",IF(J126&lt;&gt;"",J126*H126,""))</f>
        <v/>
      </c>
      <c r="L126" s="58"/>
      <c r="M126" s="58"/>
      <c r="N126" s="39" t="str">
        <f>IF(H126='Tables (To be Kept Hidden)'!$F$8,"Error",IF(M126&lt;&gt;"",M126*H126,""))</f>
        <v/>
      </c>
    </row>
    <row r="127" spans="2:14" x14ac:dyDescent="0.35">
      <c r="B127" s="57"/>
      <c r="C127" s="58"/>
      <c r="D127" s="53"/>
      <c r="E127" s="54"/>
      <c r="F127" s="54"/>
      <c r="G127" s="55"/>
      <c r="H127" s="53" t="str">
        <f>IF(G127&lt;&gt;"",VLOOKUP(G127,'Tables (To be Kept Hidden)'!$E$3:$F$9,2,),"")</f>
        <v/>
      </c>
      <c r="I127" s="55"/>
      <c r="J127" s="56"/>
      <c r="K127" s="39" t="str">
        <f>IF(H127='Tables (To be Kept Hidden)'!$F$8,"Error",IF(J127&lt;&gt;"",J127*H127,""))</f>
        <v/>
      </c>
      <c r="L127" s="58"/>
      <c r="M127" s="58"/>
      <c r="N127" s="39" t="str">
        <f>IF(H127='Tables (To be Kept Hidden)'!$F$8,"Error",IF(M127&lt;&gt;"",M127*H127,""))</f>
        <v/>
      </c>
    </row>
    <row r="128" spans="2:14" x14ac:dyDescent="0.35">
      <c r="B128" s="57"/>
      <c r="C128" s="58"/>
      <c r="D128" s="53"/>
      <c r="E128" s="54"/>
      <c r="F128" s="54"/>
      <c r="G128" s="55"/>
      <c r="H128" s="53" t="str">
        <f>IF(G128&lt;&gt;"",VLOOKUP(G128,'Tables (To be Kept Hidden)'!$E$3:$F$9,2,),"")</f>
        <v/>
      </c>
      <c r="I128" s="55"/>
      <c r="J128" s="56"/>
      <c r="K128" s="39" t="str">
        <f>IF(H128='Tables (To be Kept Hidden)'!$F$8,"Error",IF(J128&lt;&gt;"",J128*H128,""))</f>
        <v/>
      </c>
      <c r="L128" s="58"/>
      <c r="M128" s="58"/>
      <c r="N128" s="39" t="str">
        <f>IF(H128='Tables (To be Kept Hidden)'!$F$8,"Error",IF(M128&lt;&gt;"",M128*H128,""))</f>
        <v/>
      </c>
    </row>
    <row r="129" spans="2:14" x14ac:dyDescent="0.35">
      <c r="B129" s="57"/>
      <c r="C129" s="58"/>
      <c r="D129" s="53"/>
      <c r="E129" s="54"/>
      <c r="F129" s="54"/>
      <c r="G129" s="55"/>
      <c r="H129" s="53" t="str">
        <f>IF(G129&lt;&gt;"",VLOOKUP(G129,'Tables (To be Kept Hidden)'!$E$3:$F$9,2,),"")</f>
        <v/>
      </c>
      <c r="I129" s="55"/>
      <c r="J129" s="56"/>
      <c r="K129" s="39" t="str">
        <f>IF(H129='Tables (To be Kept Hidden)'!$F$8,"Error",IF(J129&lt;&gt;"",J129*H129,""))</f>
        <v/>
      </c>
      <c r="L129" s="58"/>
      <c r="M129" s="58"/>
      <c r="N129" s="39" t="str">
        <f>IF(H129='Tables (To be Kept Hidden)'!$F$8,"Error",IF(M129&lt;&gt;"",M129*H129,""))</f>
        <v/>
      </c>
    </row>
    <row r="130" spans="2:14" x14ac:dyDescent="0.35">
      <c r="B130" s="57"/>
      <c r="C130" s="58"/>
      <c r="D130" s="53"/>
      <c r="E130" s="54"/>
      <c r="F130" s="54"/>
      <c r="G130" s="55"/>
      <c r="H130" s="53" t="str">
        <f>IF(G130&lt;&gt;"",VLOOKUP(G130,'Tables (To be Kept Hidden)'!$E$3:$F$9,2,),"")</f>
        <v/>
      </c>
      <c r="I130" s="55"/>
      <c r="J130" s="56"/>
      <c r="K130" s="39" t="str">
        <f>IF(H130='Tables (To be Kept Hidden)'!$F$8,"Error",IF(J130&lt;&gt;"",J130*H130,""))</f>
        <v/>
      </c>
      <c r="L130" s="58"/>
      <c r="M130" s="58"/>
      <c r="N130" s="39" t="str">
        <f>IF(H130='Tables (To be Kept Hidden)'!$F$8,"Error",IF(M130&lt;&gt;"",M130*H130,""))</f>
        <v/>
      </c>
    </row>
    <row r="131" spans="2:14" x14ac:dyDescent="0.35">
      <c r="B131" s="57"/>
      <c r="C131" s="58"/>
      <c r="D131" s="53"/>
      <c r="E131" s="54"/>
      <c r="F131" s="54"/>
      <c r="G131" s="55"/>
      <c r="H131" s="53" t="str">
        <f>IF(G131&lt;&gt;"",VLOOKUP(G131,'Tables (To be Kept Hidden)'!$E$3:$F$9,2,),"")</f>
        <v/>
      </c>
      <c r="I131" s="55"/>
      <c r="J131" s="56"/>
      <c r="K131" s="39" t="str">
        <f>IF(H131='Tables (To be Kept Hidden)'!$F$8,"Error",IF(J131&lt;&gt;"",J131*H131,""))</f>
        <v/>
      </c>
      <c r="L131" s="58"/>
      <c r="M131" s="58"/>
      <c r="N131" s="39" t="str">
        <f>IF(H131='Tables (To be Kept Hidden)'!$F$8,"Error",IF(M131&lt;&gt;"",M131*H131,""))</f>
        <v/>
      </c>
    </row>
    <row r="132" spans="2:14" x14ac:dyDescent="0.35">
      <c r="B132" s="57"/>
      <c r="C132" s="58"/>
      <c r="D132" s="53"/>
      <c r="E132" s="54"/>
      <c r="F132" s="54"/>
      <c r="G132" s="55"/>
      <c r="H132" s="53" t="str">
        <f>IF(G132&lt;&gt;"",VLOOKUP(G132,'Tables (To be Kept Hidden)'!$E$3:$F$9,2,),"")</f>
        <v/>
      </c>
      <c r="I132" s="55"/>
      <c r="J132" s="56"/>
      <c r="K132" s="39" t="str">
        <f>IF(H132='Tables (To be Kept Hidden)'!$F$8,"Error",IF(J132&lt;&gt;"",J132*H132,""))</f>
        <v/>
      </c>
      <c r="L132" s="58"/>
      <c r="M132" s="58"/>
      <c r="N132" s="39" t="str">
        <f>IF(H132='Tables (To be Kept Hidden)'!$F$8,"Error",IF(M132&lt;&gt;"",M132*H132,""))</f>
        <v/>
      </c>
    </row>
    <row r="133" spans="2:14" x14ac:dyDescent="0.35">
      <c r="B133" s="57"/>
      <c r="C133" s="58"/>
      <c r="D133" s="53"/>
      <c r="E133" s="54"/>
      <c r="F133" s="54"/>
      <c r="G133" s="55"/>
      <c r="H133" s="53" t="str">
        <f>IF(G133&lt;&gt;"",VLOOKUP(G133,'Tables (To be Kept Hidden)'!$E$3:$F$9,2,),"")</f>
        <v/>
      </c>
      <c r="I133" s="55"/>
      <c r="J133" s="56"/>
      <c r="K133" s="39" t="str">
        <f>IF(H133='Tables (To be Kept Hidden)'!$F$8,"Error",IF(J133&lt;&gt;"",J133*H133,""))</f>
        <v/>
      </c>
      <c r="L133" s="58"/>
      <c r="M133" s="58"/>
      <c r="N133" s="39" t="str">
        <f>IF(H133='Tables (To be Kept Hidden)'!$F$8,"Error",IF(M133&lt;&gt;"",M133*H133,""))</f>
        <v/>
      </c>
    </row>
    <row r="134" spans="2:14" x14ac:dyDescent="0.35">
      <c r="B134" s="57"/>
      <c r="C134" s="58"/>
      <c r="D134" s="53"/>
      <c r="E134" s="54"/>
      <c r="F134" s="54"/>
      <c r="G134" s="55"/>
      <c r="H134" s="53" t="str">
        <f>IF(G134&lt;&gt;"",VLOOKUP(G134,'Tables (To be Kept Hidden)'!$E$3:$F$9,2,),"")</f>
        <v/>
      </c>
      <c r="I134" s="55"/>
      <c r="J134" s="56"/>
      <c r="K134" s="39" t="str">
        <f>IF(H134='Tables (To be Kept Hidden)'!$F$8,"Error",IF(J134&lt;&gt;"",J134*H134,""))</f>
        <v/>
      </c>
      <c r="L134" s="58"/>
      <c r="M134" s="58"/>
      <c r="N134" s="39" t="str">
        <f>IF(H134='Tables (To be Kept Hidden)'!$F$8,"Error",IF(M134&lt;&gt;"",M134*H134,""))</f>
        <v/>
      </c>
    </row>
    <row r="135" spans="2:14" x14ac:dyDescent="0.35">
      <c r="B135" s="57"/>
      <c r="C135" s="58"/>
      <c r="D135" s="53"/>
      <c r="E135" s="54"/>
      <c r="F135" s="54"/>
      <c r="G135" s="55"/>
      <c r="H135" s="53" t="str">
        <f>IF(G135&lt;&gt;"",VLOOKUP(G135,'Tables (To be Kept Hidden)'!$E$3:$F$9,2,),"")</f>
        <v/>
      </c>
      <c r="I135" s="55"/>
      <c r="J135" s="56"/>
      <c r="K135" s="39" t="str">
        <f>IF(H135='Tables (To be Kept Hidden)'!$F$8,"Error",IF(J135&lt;&gt;"",J135*H135,""))</f>
        <v/>
      </c>
      <c r="L135" s="58"/>
      <c r="M135" s="58"/>
      <c r="N135" s="39" t="str">
        <f>IF(H135='Tables (To be Kept Hidden)'!$F$8,"Error",IF(M135&lt;&gt;"",M135*H135,""))</f>
        <v/>
      </c>
    </row>
    <row r="136" spans="2:14" x14ac:dyDescent="0.35">
      <c r="B136" s="57"/>
      <c r="C136" s="58"/>
      <c r="D136" s="53"/>
      <c r="E136" s="54"/>
      <c r="F136" s="54"/>
      <c r="G136" s="55"/>
      <c r="H136" s="53" t="str">
        <f>IF(G136&lt;&gt;"",VLOOKUP(G136,'Tables (To be Kept Hidden)'!$E$3:$F$9,2,),"")</f>
        <v/>
      </c>
      <c r="I136" s="55"/>
      <c r="J136" s="56"/>
      <c r="K136" s="39" t="str">
        <f>IF(H136='Tables (To be Kept Hidden)'!$F$8,"Error",IF(J136&lt;&gt;"",J136*H136,""))</f>
        <v/>
      </c>
      <c r="L136" s="58"/>
      <c r="M136" s="58"/>
      <c r="N136" s="39" t="str">
        <f>IF(H136='Tables (To be Kept Hidden)'!$F$8,"Error",IF(M136&lt;&gt;"",M136*H136,""))</f>
        <v/>
      </c>
    </row>
    <row r="137" spans="2:14" x14ac:dyDescent="0.35">
      <c r="B137" s="57"/>
      <c r="C137" s="58"/>
      <c r="D137" s="53"/>
      <c r="E137" s="54"/>
      <c r="F137" s="54"/>
      <c r="G137" s="55"/>
      <c r="H137" s="53" t="str">
        <f>IF(G137&lt;&gt;"",VLOOKUP(G137,'Tables (To be Kept Hidden)'!$E$3:$F$9,2,),"")</f>
        <v/>
      </c>
      <c r="I137" s="55"/>
      <c r="J137" s="56"/>
      <c r="K137" s="39" t="str">
        <f>IF(H137='Tables (To be Kept Hidden)'!$F$8,"Error",IF(J137&lt;&gt;"",J137*H137,""))</f>
        <v/>
      </c>
      <c r="L137" s="58"/>
      <c r="M137" s="58"/>
      <c r="N137" s="39" t="str">
        <f>IF(H137='Tables (To be Kept Hidden)'!$F$8,"Error",IF(M137&lt;&gt;"",M137*H137,""))</f>
        <v/>
      </c>
    </row>
    <row r="138" spans="2:14" x14ac:dyDescent="0.35">
      <c r="B138" s="57"/>
      <c r="C138" s="58"/>
      <c r="D138" s="53"/>
      <c r="E138" s="54"/>
      <c r="F138" s="54"/>
      <c r="G138" s="55"/>
      <c r="H138" s="53" t="str">
        <f>IF(G138&lt;&gt;"",VLOOKUP(G138,'Tables (To be Kept Hidden)'!$E$3:$F$9,2,),"")</f>
        <v/>
      </c>
      <c r="I138" s="55"/>
      <c r="J138" s="56"/>
      <c r="K138" s="39" t="str">
        <f>IF(H138='Tables (To be Kept Hidden)'!$F$8,"Error",IF(J138&lt;&gt;"",J138*H138,""))</f>
        <v/>
      </c>
      <c r="L138" s="58"/>
      <c r="M138" s="58"/>
      <c r="N138" s="39" t="str">
        <f>IF(H138='Tables (To be Kept Hidden)'!$F$8,"Error",IF(M138&lt;&gt;"",M138*H138,""))</f>
        <v/>
      </c>
    </row>
    <row r="139" spans="2:14" x14ac:dyDescent="0.35">
      <c r="B139" s="57"/>
      <c r="C139" s="58"/>
      <c r="D139" s="53"/>
      <c r="E139" s="54"/>
      <c r="F139" s="54"/>
      <c r="G139" s="55"/>
      <c r="H139" s="53" t="str">
        <f>IF(G139&lt;&gt;"",VLOOKUP(G139,'Tables (To be Kept Hidden)'!$E$3:$F$9,2,),"")</f>
        <v/>
      </c>
      <c r="I139" s="55"/>
      <c r="J139" s="56"/>
      <c r="K139" s="39" t="str">
        <f>IF(H139='Tables (To be Kept Hidden)'!$F$8,"Error",IF(J139&lt;&gt;"",J139*H139,""))</f>
        <v/>
      </c>
      <c r="L139" s="58"/>
      <c r="M139" s="58"/>
      <c r="N139" s="39" t="str">
        <f>IF(H139='Tables (To be Kept Hidden)'!$F$8,"Error",IF(M139&lt;&gt;"",M139*H139,""))</f>
        <v/>
      </c>
    </row>
    <row r="140" spans="2:14" x14ac:dyDescent="0.35">
      <c r="B140" s="57"/>
      <c r="C140" s="58"/>
      <c r="D140" s="53"/>
      <c r="E140" s="54"/>
      <c r="F140" s="54"/>
      <c r="G140" s="55"/>
      <c r="H140" s="53" t="str">
        <f>IF(G140&lt;&gt;"",VLOOKUP(G140,'Tables (To be Kept Hidden)'!$E$3:$F$9,2,),"")</f>
        <v/>
      </c>
      <c r="I140" s="55"/>
      <c r="J140" s="56"/>
      <c r="K140" s="39" t="str">
        <f>IF(H140='Tables (To be Kept Hidden)'!$F$8,"Error",IF(J140&lt;&gt;"",J140*H140,""))</f>
        <v/>
      </c>
      <c r="L140" s="58"/>
      <c r="M140" s="58"/>
      <c r="N140" s="39" t="str">
        <f>IF(H140='Tables (To be Kept Hidden)'!$F$8,"Error",IF(M140&lt;&gt;"",M140*H140,""))</f>
        <v/>
      </c>
    </row>
    <row r="141" spans="2:14" x14ac:dyDescent="0.35">
      <c r="B141" s="57"/>
      <c r="C141" s="58"/>
      <c r="D141" s="53"/>
      <c r="E141" s="54"/>
      <c r="F141" s="54"/>
      <c r="G141" s="55"/>
      <c r="H141" s="53" t="str">
        <f>IF(G141&lt;&gt;"",VLOOKUP(G141,'Tables (To be Kept Hidden)'!$E$3:$F$9,2,),"")</f>
        <v/>
      </c>
      <c r="I141" s="55"/>
      <c r="J141" s="56"/>
      <c r="K141" s="39" t="str">
        <f>IF(H141='Tables (To be Kept Hidden)'!$F$8,"Error",IF(J141&lt;&gt;"",J141*H141,""))</f>
        <v/>
      </c>
      <c r="L141" s="58"/>
      <c r="M141" s="58"/>
      <c r="N141" s="39" t="str">
        <f>IF(H141='Tables (To be Kept Hidden)'!$F$8,"Error",IF(M141&lt;&gt;"",M141*H141,""))</f>
        <v/>
      </c>
    </row>
    <row r="142" spans="2:14" x14ac:dyDescent="0.35">
      <c r="B142" s="57"/>
      <c r="C142" s="58"/>
      <c r="D142" s="53"/>
      <c r="E142" s="54"/>
      <c r="F142" s="54"/>
      <c r="G142" s="55"/>
      <c r="H142" s="53" t="str">
        <f>IF(G142&lt;&gt;"",VLOOKUP(G142,'Tables (To be Kept Hidden)'!$E$3:$F$9,2,),"")</f>
        <v/>
      </c>
      <c r="I142" s="55"/>
      <c r="J142" s="56"/>
      <c r="K142" s="39" t="str">
        <f>IF(H142='Tables (To be Kept Hidden)'!$F$8,"Error",IF(J142&lt;&gt;"",J142*H142,""))</f>
        <v/>
      </c>
      <c r="L142" s="58"/>
      <c r="M142" s="58"/>
      <c r="N142" s="39" t="str">
        <f>IF(H142='Tables (To be Kept Hidden)'!$F$8,"Error",IF(M142&lt;&gt;"",M142*H142,""))</f>
        <v/>
      </c>
    </row>
    <row r="143" spans="2:14" x14ac:dyDescent="0.35">
      <c r="B143" s="57"/>
      <c r="C143" s="58"/>
      <c r="D143" s="53"/>
      <c r="E143" s="54"/>
      <c r="F143" s="54"/>
      <c r="G143" s="55"/>
      <c r="H143" s="53" t="str">
        <f>IF(G143&lt;&gt;"",VLOOKUP(G143,'Tables (To be Kept Hidden)'!$E$3:$F$9,2,),"")</f>
        <v/>
      </c>
      <c r="I143" s="55"/>
      <c r="J143" s="56"/>
      <c r="K143" s="39" t="str">
        <f>IF(H143='Tables (To be Kept Hidden)'!$F$8,"Error",IF(J143&lt;&gt;"",J143*H143,""))</f>
        <v/>
      </c>
      <c r="L143" s="58"/>
      <c r="M143" s="58"/>
      <c r="N143" s="39" t="str">
        <f>IF(H143='Tables (To be Kept Hidden)'!$F$8,"Error",IF(M143&lt;&gt;"",M143*H143,""))</f>
        <v/>
      </c>
    </row>
    <row r="144" spans="2:14" x14ac:dyDescent="0.35">
      <c r="B144" s="57"/>
      <c r="C144" s="58"/>
      <c r="D144" s="53"/>
      <c r="E144" s="54"/>
      <c r="F144" s="54"/>
      <c r="G144" s="55"/>
      <c r="H144" s="53" t="str">
        <f>IF(G144&lt;&gt;"",VLOOKUP(G144,'Tables (To be Kept Hidden)'!$E$3:$F$9,2,),"")</f>
        <v/>
      </c>
      <c r="I144" s="55"/>
      <c r="J144" s="56"/>
      <c r="K144" s="39" t="str">
        <f>IF(H144='Tables (To be Kept Hidden)'!$F$8,"Error",IF(J144&lt;&gt;"",J144*H144,""))</f>
        <v/>
      </c>
      <c r="L144" s="58"/>
      <c r="M144" s="58"/>
      <c r="N144" s="39" t="str">
        <f>IF(H144='Tables (To be Kept Hidden)'!$F$8,"Error",IF(M144&lt;&gt;"",M144*H144,""))</f>
        <v/>
      </c>
    </row>
    <row r="145" spans="2:14" x14ac:dyDescent="0.35">
      <c r="B145" s="57"/>
      <c r="C145" s="58"/>
      <c r="D145" s="53"/>
      <c r="E145" s="54"/>
      <c r="F145" s="54"/>
      <c r="G145" s="55"/>
      <c r="H145" s="53" t="str">
        <f>IF(G145&lt;&gt;"",VLOOKUP(G145,'Tables (To be Kept Hidden)'!$E$3:$F$9,2,),"")</f>
        <v/>
      </c>
      <c r="I145" s="55"/>
      <c r="J145" s="56"/>
      <c r="K145" s="39" t="str">
        <f>IF(H145='Tables (To be Kept Hidden)'!$F$8,"Error",IF(J145&lt;&gt;"",J145*H145,""))</f>
        <v/>
      </c>
      <c r="L145" s="58"/>
      <c r="M145" s="58"/>
      <c r="N145" s="39" t="str">
        <f>IF(H145='Tables (To be Kept Hidden)'!$F$8,"Error",IF(M145&lt;&gt;"",M145*H145,""))</f>
        <v/>
      </c>
    </row>
    <row r="146" spans="2:14" x14ac:dyDescent="0.35">
      <c r="B146" s="57"/>
      <c r="C146" s="58"/>
      <c r="D146" s="53"/>
      <c r="E146" s="54"/>
      <c r="F146" s="54"/>
      <c r="G146" s="55"/>
      <c r="H146" s="53" t="str">
        <f>IF(G146&lt;&gt;"",VLOOKUP(G146,'Tables (To be Kept Hidden)'!$E$3:$F$9,2,),"")</f>
        <v/>
      </c>
      <c r="I146" s="55"/>
      <c r="J146" s="56"/>
      <c r="K146" s="39" t="str">
        <f>IF(H146='Tables (To be Kept Hidden)'!$F$8,"Error",IF(J146&lt;&gt;"",J146*H146,""))</f>
        <v/>
      </c>
      <c r="L146" s="58"/>
      <c r="M146" s="58"/>
      <c r="N146" s="39" t="str">
        <f>IF(H146='Tables (To be Kept Hidden)'!$F$8,"Error",IF(M146&lt;&gt;"",M146*H146,""))</f>
        <v/>
      </c>
    </row>
    <row r="147" spans="2:14" x14ac:dyDescent="0.35">
      <c r="B147" s="57"/>
      <c r="C147" s="58"/>
      <c r="D147" s="53"/>
      <c r="E147" s="54"/>
      <c r="F147" s="54"/>
      <c r="G147" s="55"/>
      <c r="H147" s="53" t="str">
        <f>IF(G147&lt;&gt;"",VLOOKUP(G147,'Tables (To be Kept Hidden)'!$E$3:$F$9,2,),"")</f>
        <v/>
      </c>
      <c r="I147" s="55"/>
      <c r="J147" s="56"/>
      <c r="K147" s="39" t="str">
        <f>IF(H147='Tables (To be Kept Hidden)'!$F$8,"Error",IF(J147&lt;&gt;"",J147*H147,""))</f>
        <v/>
      </c>
      <c r="L147" s="58"/>
      <c r="M147" s="58"/>
      <c r="N147" s="39" t="str">
        <f>IF(H147='Tables (To be Kept Hidden)'!$F$8,"Error",IF(M147&lt;&gt;"",M147*H147,""))</f>
        <v/>
      </c>
    </row>
    <row r="148" spans="2:14" x14ac:dyDescent="0.35">
      <c r="B148" s="57"/>
      <c r="C148" s="58"/>
      <c r="D148" s="53"/>
      <c r="E148" s="54"/>
      <c r="F148" s="54"/>
      <c r="G148" s="55"/>
      <c r="H148" s="53" t="str">
        <f>IF(G148&lt;&gt;"",VLOOKUP(G148,'Tables (To be Kept Hidden)'!$E$3:$F$9,2,),"")</f>
        <v/>
      </c>
      <c r="I148" s="55"/>
      <c r="J148" s="56"/>
      <c r="K148" s="39" t="str">
        <f>IF(H148='Tables (To be Kept Hidden)'!$F$8,"Error",IF(J148&lt;&gt;"",J148*H148,""))</f>
        <v/>
      </c>
      <c r="L148" s="58"/>
      <c r="M148" s="58"/>
      <c r="N148" s="39" t="str">
        <f>IF(H148='Tables (To be Kept Hidden)'!$F$8,"Error",IF(M148&lt;&gt;"",M148*H148,""))</f>
        <v/>
      </c>
    </row>
    <row r="149" spans="2:14" x14ac:dyDescent="0.35">
      <c r="B149" s="57"/>
      <c r="C149" s="58"/>
      <c r="D149" s="53"/>
      <c r="E149" s="54"/>
      <c r="F149" s="54"/>
      <c r="G149" s="55"/>
      <c r="H149" s="53" t="str">
        <f>IF(G149&lt;&gt;"",VLOOKUP(G149,'Tables (To be Kept Hidden)'!$E$3:$F$9,2,),"")</f>
        <v/>
      </c>
      <c r="I149" s="55"/>
      <c r="J149" s="56"/>
      <c r="K149" s="39" t="str">
        <f>IF(H149='Tables (To be Kept Hidden)'!$F$8,"Error",IF(J149&lt;&gt;"",J149*H149,""))</f>
        <v/>
      </c>
      <c r="L149" s="58"/>
      <c r="M149" s="58"/>
      <c r="N149" s="39" t="str">
        <f>IF(H149='Tables (To be Kept Hidden)'!$F$8,"Error",IF(M149&lt;&gt;"",M149*H149,""))</f>
        <v/>
      </c>
    </row>
    <row r="150" spans="2:14" x14ac:dyDescent="0.35">
      <c r="B150" s="57"/>
      <c r="C150" s="58"/>
      <c r="D150" s="53"/>
      <c r="E150" s="54"/>
      <c r="F150" s="54"/>
      <c r="G150" s="55"/>
      <c r="H150" s="53" t="str">
        <f>IF(G150&lt;&gt;"",VLOOKUP(G150,'Tables (To be Kept Hidden)'!$E$3:$F$9,2,),"")</f>
        <v/>
      </c>
      <c r="I150" s="55"/>
      <c r="J150" s="56"/>
      <c r="K150" s="39" t="str">
        <f>IF(H150='Tables (To be Kept Hidden)'!$F$8,"Error",IF(J150&lt;&gt;"",J150*H150,""))</f>
        <v/>
      </c>
      <c r="L150" s="58"/>
      <c r="M150" s="58"/>
      <c r="N150" s="39" t="str">
        <f>IF(H150='Tables (To be Kept Hidden)'!$F$8,"Error",IF(M150&lt;&gt;"",M150*H150,""))</f>
        <v/>
      </c>
    </row>
  </sheetData>
  <sheetProtection algorithmName="SHA-512" hashValue="Nanz7rdaf4zoKCnAZs5uOvYahUgfa2ZeZljgpPYrUb57TyxN0b0DyQTdkqeQDfGW1YljBkrU765T0p9seooTTg==" saltValue="YWyg/rCeOvxyaiynk+fr1w==" spinCount="100000" sheet="1" objects="1" scenarios="1"/>
  <mergeCells count="60">
    <mergeCell ref="D52:G52"/>
    <mergeCell ref="H52:K52"/>
    <mergeCell ref="L52:N52"/>
    <mergeCell ref="H60:K60"/>
    <mergeCell ref="L53:N53"/>
    <mergeCell ref="H54:K54"/>
    <mergeCell ref="H55:K55"/>
    <mergeCell ref="H56:K56"/>
    <mergeCell ref="H57:K57"/>
    <mergeCell ref="H58:K58"/>
    <mergeCell ref="B54:C54"/>
    <mergeCell ref="B55:C55"/>
    <mergeCell ref="B56:C56"/>
    <mergeCell ref="B57:C57"/>
    <mergeCell ref="B58:C58"/>
    <mergeCell ref="B52:C52"/>
    <mergeCell ref="B53:C53"/>
    <mergeCell ref="H53:K53"/>
    <mergeCell ref="B65:C65"/>
    <mergeCell ref="C67:C68"/>
    <mergeCell ref="D65:D68"/>
    <mergeCell ref="E68:F68"/>
    <mergeCell ref="G65:G68"/>
    <mergeCell ref="B59:C59"/>
    <mergeCell ref="B60:C60"/>
    <mergeCell ref="D53:G53"/>
    <mergeCell ref="D54:G54"/>
    <mergeCell ref="D55:G55"/>
    <mergeCell ref="D56:G56"/>
    <mergeCell ref="D57:G57"/>
    <mergeCell ref="D58:G58"/>
    <mergeCell ref="B47:C47"/>
    <mergeCell ref="D12:N12"/>
    <mergeCell ref="D13:N13"/>
    <mergeCell ref="B45:C45"/>
    <mergeCell ref="B46:C46"/>
    <mergeCell ref="B44:C44"/>
    <mergeCell ref="B43:C43"/>
    <mergeCell ref="B12:C15"/>
    <mergeCell ref="D14:N14"/>
    <mergeCell ref="D15:N15"/>
    <mergeCell ref="D43:N43"/>
    <mergeCell ref="D44:N44"/>
    <mergeCell ref="D45:N45"/>
    <mergeCell ref="G48:N48"/>
    <mergeCell ref="E65:E67"/>
    <mergeCell ref="L66:N66"/>
    <mergeCell ref="I65:N65"/>
    <mergeCell ref="F65:F67"/>
    <mergeCell ref="M67:M68"/>
    <mergeCell ref="N67:N68"/>
    <mergeCell ref="H65:H68"/>
    <mergeCell ref="I67:I68"/>
    <mergeCell ref="J67:J68"/>
    <mergeCell ref="K67:K68"/>
    <mergeCell ref="L67:L68"/>
    <mergeCell ref="I66:K66"/>
    <mergeCell ref="D59:G59"/>
    <mergeCell ref="D60:G60"/>
    <mergeCell ref="H59:K59"/>
  </mergeCells>
  <conditionalFormatting sqref="L53:N53">
    <cfRule type="cellIs" priority="3" operator="lessThan">
      <formula>0.895</formula>
    </cfRule>
    <cfRule type="cellIs" dxfId="6" priority="4" operator="greaterThanOrEqual">
      <formula>0.895</formula>
    </cfRule>
  </conditionalFormatting>
  <conditionalFormatting sqref="H69:H150">
    <cfRule type="cellIs" dxfId="5" priority="2" operator="equal">
      <formula>"Define value"</formula>
    </cfRule>
  </conditionalFormatting>
  <conditionalFormatting sqref="K69:K150 N69:N150">
    <cfRule type="cellIs" dxfId="4" priority="1" operator="equal">
      <formula>"Error"</formula>
    </cfRule>
  </conditionalFormatting>
  <pageMargins left="0.5" right="0.5" top="0.5" bottom="0.5" header="0.3" footer="0.3"/>
  <pageSetup scale="72" fitToHeight="0" orientation="landscape"/>
  <drawing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'Tables (To be Kept Hidden)'!$A$2:$A$6</xm:f>
          </x14:formula1>
          <xm:sqref>D69:D149</xm:sqref>
        </x14:dataValidation>
        <x14:dataValidation type="list" allowBlank="1" showInputMessage="1" showErrorMessage="1">
          <x14:formula1>
            <xm:f>'Tables (To be Kept Hidden)'!$C$3:$C$5</xm:f>
          </x14:formula1>
          <xm:sqref>I69:I150</xm:sqref>
        </x14:dataValidation>
        <x14:dataValidation type="list" allowBlank="1" showInputMessage="1" showErrorMessage="1">
          <x14:formula1>
            <xm:f>'Tables (To be Kept Hidden)'!$C$2:$C$5</xm:f>
          </x14:formula1>
          <xm:sqref>L69:L150</xm:sqref>
        </x14:dataValidation>
        <x14:dataValidation type="list" allowBlank="1" showInputMessage="1" showErrorMessage="1">
          <x14:formula1>
            <xm:f>'Tables (To be Kept Hidden)'!$E$2:$E$9</xm:f>
          </x14:formula1>
          <xm:sqref>G69:G150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1:L50"/>
  <sheetViews>
    <sheetView zoomScaleNormal="100" workbookViewId="0">
      <pane ySplit="2" topLeftCell="A3" activePane="bottomLeft" state="frozen"/>
      <selection pane="bottomLeft" activeCell="G3" sqref="G3"/>
    </sheetView>
  </sheetViews>
  <sheetFormatPr defaultColWidth="8.77734375" defaultRowHeight="14.4" x14ac:dyDescent="0.3"/>
  <cols>
    <col min="1" max="1" width="2.44140625" style="21" customWidth="1"/>
    <col min="2" max="2" width="1.6640625" style="23" bestFit="1" customWidth="1"/>
    <col min="3" max="3" width="11.33203125" style="23" bestFit="1" customWidth="1"/>
    <col min="4" max="4" width="13" style="23" customWidth="1"/>
    <col min="5" max="5" width="13" style="23" bestFit="1" customWidth="1"/>
    <col min="6" max="6" width="15.109375" style="23" customWidth="1"/>
    <col min="7" max="7" width="16.109375" style="23" customWidth="1"/>
    <col min="8" max="9" width="47.109375" style="23" customWidth="1"/>
    <col min="10" max="10" width="2.44140625" style="21" customWidth="1"/>
    <col min="11" max="16" width="15.77734375" style="21" customWidth="1"/>
    <col min="17" max="16384" width="8.77734375" style="21"/>
  </cols>
  <sheetData>
    <row r="1" spans="2:12" s="20" customFormat="1" x14ac:dyDescent="0.3"/>
    <row r="2" spans="2:12" ht="41.55" customHeight="1" x14ac:dyDescent="0.5">
      <c r="B2" s="61" t="s">
        <v>75</v>
      </c>
      <c r="C2" s="62" t="s">
        <v>0</v>
      </c>
      <c r="D2" s="62" t="s">
        <v>50</v>
      </c>
      <c r="E2" s="62" t="s">
        <v>51</v>
      </c>
      <c r="F2" s="60" t="s">
        <v>59</v>
      </c>
      <c r="G2" s="63" t="s">
        <v>47</v>
      </c>
      <c r="H2" s="64" t="s">
        <v>49</v>
      </c>
      <c r="I2" s="64" t="s">
        <v>35</v>
      </c>
      <c r="K2" s="22"/>
      <c r="L2" s="22"/>
    </row>
    <row r="3" spans="2:12" ht="175.05" customHeight="1" x14ac:dyDescent="0.3">
      <c r="B3" s="13"/>
      <c r="C3" s="14"/>
      <c r="D3" s="14"/>
      <c r="E3" s="14"/>
      <c r="F3" s="14"/>
      <c r="G3" s="14"/>
      <c r="H3" s="19"/>
      <c r="I3" s="19"/>
    </row>
    <row r="4" spans="2:12" ht="175.05" customHeight="1" x14ac:dyDescent="0.3">
      <c r="B4" s="13"/>
      <c r="C4" s="14"/>
      <c r="D4" s="14"/>
      <c r="E4" s="14"/>
      <c r="F4" s="14"/>
      <c r="G4" s="14"/>
      <c r="H4" s="19"/>
      <c r="I4" s="19"/>
    </row>
    <row r="5" spans="2:12" ht="175.05" customHeight="1" x14ac:dyDescent="0.3">
      <c r="B5" s="13"/>
      <c r="C5" s="14"/>
      <c r="D5" s="14"/>
      <c r="E5" s="14"/>
      <c r="F5" s="14"/>
      <c r="G5" s="14"/>
      <c r="H5" s="19"/>
      <c r="I5" s="19"/>
    </row>
    <row r="6" spans="2:12" ht="175.05" customHeight="1" x14ac:dyDescent="0.3">
      <c r="B6" s="13"/>
      <c r="C6" s="14"/>
      <c r="D6" s="14"/>
      <c r="E6" s="14"/>
      <c r="F6" s="14"/>
      <c r="G6" s="14"/>
      <c r="H6" s="19"/>
      <c r="I6" s="19"/>
    </row>
    <row r="7" spans="2:12" x14ac:dyDescent="0.3">
      <c r="B7" s="65"/>
      <c r="C7" s="65"/>
      <c r="D7" s="65"/>
      <c r="E7" s="65"/>
      <c r="F7" s="65"/>
      <c r="G7" s="65"/>
      <c r="H7" s="65"/>
      <c r="I7" s="65"/>
    </row>
    <row r="8" spans="2:12" x14ac:dyDescent="0.3">
      <c r="B8" s="65"/>
      <c r="C8" s="65"/>
      <c r="D8" s="65"/>
      <c r="E8" s="65"/>
      <c r="F8" s="65"/>
      <c r="G8" s="65"/>
      <c r="H8" s="65"/>
      <c r="I8" s="65"/>
    </row>
    <row r="9" spans="2:12" x14ac:dyDescent="0.3">
      <c r="B9" s="65"/>
      <c r="C9" s="65"/>
      <c r="D9" s="65"/>
      <c r="E9" s="65"/>
      <c r="F9" s="65"/>
      <c r="G9" s="65"/>
      <c r="H9" s="65"/>
      <c r="I9" s="65"/>
    </row>
    <row r="10" spans="2:12" ht="52.05" customHeight="1" x14ac:dyDescent="0.3">
      <c r="B10" s="101" t="s">
        <v>0</v>
      </c>
      <c r="C10" s="102"/>
      <c r="D10" s="62" t="s">
        <v>50</v>
      </c>
      <c r="E10" s="62" t="s">
        <v>51</v>
      </c>
      <c r="F10" s="60" t="s">
        <v>59</v>
      </c>
      <c r="G10" s="63" t="s">
        <v>47</v>
      </c>
      <c r="H10" s="64" t="s">
        <v>49</v>
      </c>
      <c r="I10" s="64" t="s">
        <v>35</v>
      </c>
    </row>
    <row r="11" spans="2:12" ht="175.05" customHeight="1" x14ac:dyDescent="0.3">
      <c r="B11" s="13"/>
      <c r="C11" s="14"/>
      <c r="D11" s="14"/>
      <c r="E11" s="14"/>
      <c r="F11" s="14"/>
      <c r="G11" s="14"/>
      <c r="H11" s="19"/>
      <c r="I11" s="19"/>
    </row>
    <row r="12" spans="2:12" ht="175.05" customHeight="1" x14ac:dyDescent="0.3">
      <c r="B12" s="13"/>
      <c r="C12" s="14"/>
      <c r="D12" s="14"/>
      <c r="E12" s="14"/>
      <c r="F12" s="14"/>
      <c r="G12" s="14"/>
      <c r="H12" s="19"/>
      <c r="I12" s="19"/>
    </row>
    <row r="13" spans="2:12" ht="175.05" customHeight="1" x14ac:dyDescent="0.3">
      <c r="B13" s="13"/>
      <c r="C13" s="14"/>
      <c r="D13" s="14"/>
      <c r="E13" s="14"/>
      <c r="F13" s="14"/>
      <c r="G13" s="14"/>
      <c r="H13" s="19"/>
      <c r="I13" s="19"/>
    </row>
    <row r="14" spans="2:12" ht="175.05" customHeight="1" x14ac:dyDescent="0.3">
      <c r="B14" s="13"/>
      <c r="C14" s="14"/>
      <c r="D14" s="14"/>
      <c r="E14" s="14"/>
      <c r="F14" s="14"/>
      <c r="G14" s="14"/>
      <c r="H14" s="19"/>
      <c r="I14" s="19"/>
    </row>
    <row r="15" spans="2:12" x14ac:dyDescent="0.3">
      <c r="B15" s="65"/>
      <c r="C15" s="65"/>
      <c r="D15" s="65"/>
      <c r="E15" s="65"/>
      <c r="F15" s="65"/>
      <c r="G15" s="65"/>
      <c r="H15" s="65"/>
      <c r="I15" s="65"/>
    </row>
    <row r="16" spans="2:12" x14ac:dyDescent="0.3">
      <c r="B16" s="65"/>
      <c r="C16" s="65"/>
      <c r="D16" s="65"/>
      <c r="E16" s="65"/>
      <c r="F16" s="65"/>
      <c r="G16" s="65"/>
      <c r="H16" s="65"/>
      <c r="I16" s="65"/>
    </row>
    <row r="17" spans="2:9" x14ac:dyDescent="0.3">
      <c r="B17" s="65"/>
      <c r="C17" s="65"/>
      <c r="D17" s="65"/>
      <c r="E17" s="65"/>
      <c r="F17" s="65"/>
      <c r="G17" s="65"/>
      <c r="H17" s="65"/>
      <c r="I17" s="65"/>
    </row>
    <row r="18" spans="2:9" x14ac:dyDescent="0.3">
      <c r="B18" s="65"/>
      <c r="C18" s="65"/>
      <c r="D18" s="65"/>
      <c r="E18" s="65"/>
      <c r="F18" s="65"/>
      <c r="G18" s="65"/>
      <c r="H18" s="65"/>
      <c r="I18" s="65"/>
    </row>
    <row r="19" spans="2:9" ht="52.05" customHeight="1" x14ac:dyDescent="0.3">
      <c r="B19" s="101" t="s">
        <v>0</v>
      </c>
      <c r="C19" s="102"/>
      <c r="D19" s="62" t="s">
        <v>50</v>
      </c>
      <c r="E19" s="62" t="s">
        <v>51</v>
      </c>
      <c r="F19" s="60" t="s">
        <v>59</v>
      </c>
      <c r="G19" s="63" t="s">
        <v>47</v>
      </c>
      <c r="H19" s="64" t="s">
        <v>49</v>
      </c>
      <c r="I19" s="64" t="s">
        <v>35</v>
      </c>
    </row>
    <row r="20" spans="2:9" ht="175.05" customHeight="1" x14ac:dyDescent="0.3">
      <c r="B20" s="13"/>
      <c r="C20" s="14"/>
      <c r="D20" s="14"/>
      <c r="E20" s="14"/>
      <c r="F20" s="14"/>
      <c r="G20" s="14"/>
      <c r="H20" s="19"/>
      <c r="I20" s="19"/>
    </row>
    <row r="21" spans="2:9" ht="175.05" customHeight="1" x14ac:dyDescent="0.3">
      <c r="B21" s="13"/>
      <c r="C21" s="14"/>
      <c r="D21" s="14"/>
      <c r="E21" s="14"/>
      <c r="F21" s="14"/>
      <c r="G21" s="14"/>
      <c r="H21" s="19"/>
      <c r="I21" s="19"/>
    </row>
    <row r="22" spans="2:9" ht="175.05" customHeight="1" x14ac:dyDescent="0.3">
      <c r="B22" s="13"/>
      <c r="C22" s="14"/>
      <c r="D22" s="14"/>
      <c r="E22" s="14"/>
      <c r="F22" s="14"/>
      <c r="G22" s="14"/>
      <c r="H22" s="19"/>
      <c r="I22" s="19"/>
    </row>
    <row r="23" spans="2:9" ht="175.05" customHeight="1" x14ac:dyDescent="0.3">
      <c r="B23" s="13"/>
      <c r="C23" s="14"/>
      <c r="D23" s="14"/>
      <c r="E23" s="14"/>
      <c r="F23" s="14"/>
      <c r="G23" s="14"/>
      <c r="H23" s="19"/>
      <c r="I23" s="19"/>
    </row>
    <row r="28" spans="2:9" ht="52.05" customHeight="1" x14ac:dyDescent="0.3">
      <c r="B28" s="101" t="s">
        <v>0</v>
      </c>
      <c r="C28" s="102"/>
      <c r="D28" s="62" t="s">
        <v>50</v>
      </c>
      <c r="E28" s="62" t="s">
        <v>51</v>
      </c>
      <c r="F28" s="60" t="s">
        <v>59</v>
      </c>
      <c r="G28" s="63" t="s">
        <v>47</v>
      </c>
      <c r="H28" s="64" t="s">
        <v>49</v>
      </c>
      <c r="I28" s="64" t="s">
        <v>35</v>
      </c>
    </row>
    <row r="29" spans="2:9" ht="175.05" customHeight="1" x14ac:dyDescent="0.3">
      <c r="B29" s="13"/>
      <c r="C29" s="14"/>
      <c r="D29" s="14"/>
      <c r="E29" s="14"/>
      <c r="F29" s="14"/>
      <c r="G29" s="14"/>
      <c r="H29" s="19"/>
      <c r="I29" s="19"/>
    </row>
    <row r="30" spans="2:9" ht="175.05" customHeight="1" x14ac:dyDescent="0.3">
      <c r="B30" s="13"/>
      <c r="C30" s="14"/>
      <c r="D30" s="14"/>
      <c r="E30" s="14"/>
      <c r="F30" s="14"/>
      <c r="G30" s="14"/>
      <c r="H30" s="19"/>
      <c r="I30" s="19"/>
    </row>
    <row r="31" spans="2:9" ht="175.05" customHeight="1" x14ac:dyDescent="0.3">
      <c r="B31" s="13"/>
      <c r="C31" s="14"/>
      <c r="D31" s="14"/>
      <c r="E31" s="14"/>
      <c r="F31" s="14"/>
      <c r="G31" s="14"/>
      <c r="H31" s="19"/>
      <c r="I31" s="19"/>
    </row>
    <row r="32" spans="2:9" ht="175.05" customHeight="1" x14ac:dyDescent="0.3">
      <c r="B32" s="13"/>
      <c r="C32" s="14"/>
      <c r="D32" s="14"/>
      <c r="E32" s="14"/>
      <c r="F32" s="14"/>
      <c r="G32" s="14"/>
      <c r="H32" s="19"/>
      <c r="I32" s="19"/>
    </row>
    <row r="37" spans="2:9" ht="52.05" customHeight="1" x14ac:dyDescent="0.3">
      <c r="B37" s="101" t="s">
        <v>0</v>
      </c>
      <c r="C37" s="102"/>
      <c r="D37" s="62" t="s">
        <v>50</v>
      </c>
      <c r="E37" s="62" t="s">
        <v>51</v>
      </c>
      <c r="F37" s="60" t="s">
        <v>59</v>
      </c>
      <c r="G37" s="63" t="s">
        <v>47</v>
      </c>
      <c r="H37" s="64" t="s">
        <v>49</v>
      </c>
      <c r="I37" s="64" t="s">
        <v>35</v>
      </c>
    </row>
    <row r="38" spans="2:9" ht="175.05" customHeight="1" x14ac:dyDescent="0.3">
      <c r="B38" s="13"/>
      <c r="C38" s="14"/>
      <c r="D38" s="14"/>
      <c r="E38" s="14"/>
      <c r="F38" s="14"/>
      <c r="G38" s="14"/>
      <c r="H38" s="19"/>
      <c r="I38" s="19"/>
    </row>
    <row r="39" spans="2:9" ht="175.05" customHeight="1" x14ac:dyDescent="0.3">
      <c r="B39" s="13"/>
      <c r="C39" s="14"/>
      <c r="D39" s="14"/>
      <c r="E39" s="14"/>
      <c r="F39" s="14"/>
      <c r="G39" s="14"/>
      <c r="H39" s="19"/>
      <c r="I39" s="19"/>
    </row>
    <row r="40" spans="2:9" ht="175.05" customHeight="1" x14ac:dyDescent="0.3">
      <c r="B40" s="13"/>
      <c r="C40" s="14"/>
      <c r="D40" s="14"/>
      <c r="E40" s="14"/>
      <c r="F40" s="14"/>
      <c r="G40" s="14"/>
      <c r="H40" s="19"/>
      <c r="I40" s="19"/>
    </row>
    <row r="41" spans="2:9" ht="175.05" customHeight="1" x14ac:dyDescent="0.3">
      <c r="B41" s="13"/>
      <c r="C41" s="14"/>
      <c r="D41" s="14"/>
      <c r="E41" s="14"/>
      <c r="F41" s="14"/>
      <c r="G41" s="14"/>
      <c r="H41" s="19"/>
      <c r="I41" s="19"/>
    </row>
    <row r="46" spans="2:9" ht="52.05" customHeight="1" x14ac:dyDescent="0.3">
      <c r="B46" s="101" t="s">
        <v>0</v>
      </c>
      <c r="C46" s="102"/>
      <c r="D46" s="62" t="s">
        <v>50</v>
      </c>
      <c r="E46" s="62" t="s">
        <v>51</v>
      </c>
      <c r="F46" s="60" t="s">
        <v>59</v>
      </c>
      <c r="G46" s="63" t="s">
        <v>47</v>
      </c>
      <c r="H46" s="64" t="s">
        <v>49</v>
      </c>
      <c r="I46" s="64" t="s">
        <v>35</v>
      </c>
    </row>
    <row r="47" spans="2:9" ht="175.05" customHeight="1" x14ac:dyDescent="0.3">
      <c r="B47" s="13"/>
      <c r="C47" s="14"/>
      <c r="D47" s="14"/>
      <c r="E47" s="14"/>
      <c r="F47" s="14"/>
      <c r="G47" s="14"/>
      <c r="H47" s="19"/>
      <c r="I47" s="19"/>
    </row>
    <row r="48" spans="2:9" ht="175.05" customHeight="1" x14ac:dyDescent="0.3">
      <c r="B48" s="13"/>
      <c r="C48" s="14"/>
      <c r="D48" s="14"/>
      <c r="E48" s="14"/>
      <c r="F48" s="14"/>
      <c r="G48" s="14"/>
      <c r="H48" s="19"/>
      <c r="I48" s="19"/>
    </row>
    <row r="49" spans="2:9" ht="175.05" customHeight="1" x14ac:dyDescent="0.3">
      <c r="B49" s="13"/>
      <c r="C49" s="14"/>
      <c r="D49" s="14"/>
      <c r="E49" s="14"/>
      <c r="F49" s="14"/>
      <c r="G49" s="14"/>
      <c r="H49" s="19"/>
      <c r="I49" s="19"/>
    </row>
    <row r="50" spans="2:9" ht="175.05" customHeight="1" x14ac:dyDescent="0.3">
      <c r="B50" s="13"/>
      <c r="C50" s="14"/>
      <c r="D50" s="14"/>
      <c r="E50" s="14"/>
      <c r="F50" s="14"/>
      <c r="G50" s="14"/>
      <c r="H50" s="19"/>
      <c r="I50" s="19"/>
    </row>
  </sheetData>
  <sheetProtection algorithmName="SHA-512" hashValue="+6iMdVKxDGX3CbXTU2CoWgWBLN0t5uaJ2bnDc0lceqrsIl3asu4CdMtrJTjkIovN+nJcmXBNnOGpTXqOS+Np8Q==" saltValue="09Vd+BVp16BaDIc/X/1tqA==" spinCount="100000" sheet="1" scenarios="1" selectLockedCells="1"/>
  <mergeCells count="5">
    <mergeCell ref="B10:C10"/>
    <mergeCell ref="B19:C19"/>
    <mergeCell ref="B28:C28"/>
    <mergeCell ref="B37:C37"/>
    <mergeCell ref="B46:C46"/>
  </mergeCells>
  <pageMargins left="0.25" right="0.25" top="0.25" bottom="0.25" header="0.3" footer="0.3"/>
  <pageSetup fitToHeight="0" orientation="landscape"/>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V10:Z12"/>
  <sheetViews>
    <sheetView topLeftCell="D1" workbookViewId="0">
      <selection activeCell="Z29" sqref="Z29"/>
    </sheetView>
  </sheetViews>
  <sheetFormatPr defaultColWidth="8.77734375" defaultRowHeight="14.4" x14ac:dyDescent="0.3"/>
  <cols>
    <col min="1" max="1" width="2.44140625" style="10" customWidth="1"/>
    <col min="2" max="18" width="8.77734375" style="10"/>
    <col min="19" max="19" width="8.77734375" style="10" customWidth="1"/>
    <col min="20" max="16384" width="8.77734375" style="10"/>
  </cols>
  <sheetData>
    <row r="10" spans="22:26" ht="18" x14ac:dyDescent="0.35">
      <c r="V10" s="12"/>
      <c r="W10" s="11"/>
      <c r="X10" s="11"/>
      <c r="Y10" s="11"/>
      <c r="Z10" s="11"/>
    </row>
    <row r="12" spans="22:26" ht="18" x14ac:dyDescent="0.35">
      <c r="V12" s="12"/>
    </row>
  </sheetData>
  <sheetProtection algorithmName="SHA-512" hashValue="wjS+XsvkugB+JZm7rltxz/qH53Z6J5f9UPlTA3DJOL5Unx34IQK2sV040XMsN9Uopu6Pf1EUcgjuY6jDxrW6tw==" saltValue="DjY1i1dhiZB5/1kVaPeuIw==" spinCount="100000" sheet="1" objects="1" scenarios="1" selectLockedCells="1" selectUnlockedCells="1"/>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N154"/>
  <sheetViews>
    <sheetView topLeftCell="A37" zoomScaleNormal="100" zoomScalePageLayoutView="115" workbookViewId="0">
      <selection activeCell="D47" sqref="D47:N47"/>
    </sheetView>
  </sheetViews>
  <sheetFormatPr defaultColWidth="8.77734375" defaultRowHeight="15" x14ac:dyDescent="0.35"/>
  <cols>
    <col min="1" max="1" width="0.77734375" style="15" customWidth="1"/>
    <col min="2" max="2" width="2.77734375" style="16" customWidth="1"/>
    <col min="3" max="3" width="40.44140625" style="30" customWidth="1"/>
    <col min="4" max="4" width="10" style="31" bestFit="1" customWidth="1"/>
    <col min="5" max="5" width="8.44140625" style="32" bestFit="1" customWidth="1"/>
    <col min="6" max="6" width="10.44140625" style="32" bestFit="1" customWidth="1"/>
    <col min="7" max="7" width="20.109375" style="33" bestFit="1" customWidth="1"/>
    <col min="8" max="8" width="11.109375" style="31" bestFit="1" customWidth="1"/>
    <col min="9" max="9" width="12.77734375" style="33" customWidth="1"/>
    <col min="10" max="11" width="9.44140625" style="32" bestFit="1" customWidth="1"/>
    <col min="12" max="12" width="12.77734375" style="30" customWidth="1"/>
    <col min="13" max="14" width="9.44140625" style="32" bestFit="1" customWidth="1"/>
    <col min="15" max="16384" width="8.77734375" style="30"/>
  </cols>
  <sheetData>
    <row r="1" spans="1:14" s="17" customFormat="1" x14ac:dyDescent="0.35">
      <c r="A1" s="15"/>
      <c r="B1" s="16"/>
    </row>
    <row r="2" spans="1:14" s="17" customFormat="1" x14ac:dyDescent="0.35">
      <c r="A2" s="15"/>
      <c r="B2" s="16"/>
    </row>
    <row r="3" spans="1:14" s="17" customFormat="1" x14ac:dyDescent="0.35">
      <c r="A3" s="15"/>
      <c r="B3" s="16"/>
    </row>
    <row r="4" spans="1:14" s="17" customFormat="1" x14ac:dyDescent="0.35">
      <c r="A4" s="15"/>
      <c r="B4" s="16"/>
    </row>
    <row r="5" spans="1:14" s="17" customFormat="1" x14ac:dyDescent="0.35">
      <c r="A5" s="15"/>
      <c r="B5" s="16"/>
    </row>
    <row r="6" spans="1:14" s="17" customFormat="1" x14ac:dyDescent="0.35">
      <c r="A6" s="15"/>
      <c r="B6" s="16"/>
    </row>
    <row r="7" spans="1:14" s="17" customFormat="1" x14ac:dyDescent="0.35">
      <c r="A7" s="15"/>
      <c r="B7" s="16"/>
    </row>
    <row r="8" spans="1:14" s="17" customFormat="1" ht="20.25" customHeight="1" x14ac:dyDescent="0.35">
      <c r="A8" s="15"/>
      <c r="B8" s="16"/>
    </row>
    <row r="9" spans="1:14" s="17" customFormat="1" ht="14.55" customHeight="1" x14ac:dyDescent="0.35">
      <c r="A9" s="15"/>
      <c r="B9" s="103" t="s">
        <v>69</v>
      </c>
      <c r="C9" s="104"/>
      <c r="D9" s="104"/>
      <c r="E9" s="104"/>
      <c r="F9" s="104"/>
      <c r="G9" s="104"/>
      <c r="H9" s="104"/>
      <c r="I9" s="104"/>
      <c r="J9" s="104"/>
      <c r="K9" s="104"/>
      <c r="L9" s="104"/>
      <c r="M9" s="104"/>
      <c r="N9" s="104"/>
    </row>
    <row r="10" spans="1:14" s="17" customFormat="1" x14ac:dyDescent="0.35">
      <c r="A10" s="15"/>
      <c r="B10" s="104"/>
      <c r="C10" s="104"/>
      <c r="D10" s="104"/>
      <c r="E10" s="104"/>
      <c r="F10" s="104"/>
      <c r="G10" s="104"/>
      <c r="H10" s="104"/>
      <c r="I10" s="104"/>
      <c r="J10" s="104"/>
      <c r="K10" s="104"/>
      <c r="L10" s="104"/>
      <c r="M10" s="104"/>
      <c r="N10" s="104"/>
    </row>
    <row r="11" spans="1:14" s="17" customFormat="1" x14ac:dyDescent="0.35">
      <c r="A11" s="15"/>
      <c r="B11" s="104"/>
      <c r="C11" s="104"/>
      <c r="D11" s="104"/>
      <c r="E11" s="104"/>
      <c r="F11" s="104"/>
      <c r="G11" s="104"/>
      <c r="H11" s="104"/>
      <c r="I11" s="104"/>
      <c r="J11" s="104"/>
      <c r="K11" s="104"/>
      <c r="L11" s="104"/>
      <c r="M11" s="104"/>
      <c r="N11" s="104"/>
    </row>
    <row r="12" spans="1:14" s="17" customFormat="1" ht="20.25" customHeight="1" x14ac:dyDescent="0.35">
      <c r="A12" s="15"/>
      <c r="B12" s="16"/>
    </row>
    <row r="13" spans="1:14" s="17" customFormat="1" x14ac:dyDescent="0.35">
      <c r="A13" s="15"/>
      <c r="B13" s="16"/>
    </row>
    <row r="14" spans="1:14" s="17" customFormat="1" x14ac:dyDescent="0.35">
      <c r="A14" s="15"/>
      <c r="B14" s="16"/>
    </row>
    <row r="15" spans="1:14" s="17" customFormat="1" x14ac:dyDescent="0.35">
      <c r="A15" s="15"/>
      <c r="B15" s="16"/>
    </row>
    <row r="16" spans="1:14" s="17" customFormat="1" ht="17.25" customHeight="1" x14ac:dyDescent="0.35">
      <c r="A16" s="15"/>
      <c r="B16" s="78" t="s">
        <v>27</v>
      </c>
      <c r="C16" s="78"/>
      <c r="D16" s="76" t="s">
        <v>26</v>
      </c>
      <c r="E16" s="76"/>
      <c r="F16" s="76"/>
      <c r="G16" s="76"/>
      <c r="H16" s="76"/>
      <c r="I16" s="76"/>
      <c r="J16" s="76"/>
      <c r="K16" s="76"/>
      <c r="L16" s="76"/>
      <c r="M16" s="76"/>
      <c r="N16" s="76"/>
    </row>
    <row r="17" spans="1:14" s="17" customFormat="1" ht="14.55" customHeight="1" x14ac:dyDescent="0.35">
      <c r="A17" s="15"/>
      <c r="B17" s="78"/>
      <c r="C17" s="78"/>
      <c r="D17" s="77" t="s">
        <v>32</v>
      </c>
      <c r="E17" s="77"/>
      <c r="F17" s="77"/>
      <c r="G17" s="77"/>
      <c r="H17" s="77"/>
      <c r="I17" s="77"/>
      <c r="J17" s="77"/>
      <c r="K17" s="77"/>
      <c r="L17" s="77"/>
      <c r="M17" s="77"/>
      <c r="N17" s="77"/>
    </row>
    <row r="18" spans="1:14" s="17" customFormat="1" ht="17.25" customHeight="1" x14ac:dyDescent="0.35">
      <c r="A18" s="15"/>
      <c r="B18" s="78"/>
      <c r="C18" s="78"/>
      <c r="D18" s="79" t="s">
        <v>64</v>
      </c>
      <c r="E18" s="80"/>
      <c r="F18" s="80"/>
      <c r="G18" s="80"/>
      <c r="H18" s="80"/>
      <c r="I18" s="80"/>
      <c r="J18" s="80"/>
      <c r="K18" s="80"/>
      <c r="L18" s="80"/>
      <c r="M18" s="80"/>
      <c r="N18" s="81"/>
    </row>
    <row r="19" spans="1:14" s="17" customFormat="1" ht="17.25" customHeight="1" x14ac:dyDescent="0.35">
      <c r="A19" s="15"/>
      <c r="B19" s="78"/>
      <c r="C19" s="78"/>
      <c r="D19" s="82" t="s">
        <v>65</v>
      </c>
      <c r="E19" s="83"/>
      <c r="F19" s="83"/>
      <c r="G19" s="83"/>
      <c r="H19" s="83"/>
      <c r="I19" s="83"/>
      <c r="J19" s="83"/>
      <c r="K19" s="83"/>
      <c r="L19" s="83"/>
      <c r="M19" s="83"/>
      <c r="N19" s="84"/>
    </row>
    <row r="20" spans="1:14" s="17" customFormat="1" ht="14.55" customHeight="1" x14ac:dyDescent="0.35">
      <c r="A20" s="15"/>
      <c r="B20" s="25"/>
      <c r="C20" s="25"/>
    </row>
    <row r="21" spans="1:14" s="17" customFormat="1" x14ac:dyDescent="0.35">
      <c r="A21" s="15"/>
      <c r="B21" s="25"/>
      <c r="C21" s="25"/>
    </row>
    <row r="22" spans="1:14" s="17" customFormat="1" x14ac:dyDescent="0.35">
      <c r="A22" s="15"/>
      <c r="B22" s="16"/>
    </row>
    <row r="23" spans="1:14" s="17" customFormat="1" x14ac:dyDescent="0.35">
      <c r="A23" s="15"/>
      <c r="B23" s="16"/>
    </row>
    <row r="24" spans="1:14" s="17" customFormat="1" x14ac:dyDescent="0.35">
      <c r="A24" s="15"/>
      <c r="B24" s="16"/>
    </row>
    <row r="25" spans="1:14" s="17" customFormat="1" x14ac:dyDescent="0.35">
      <c r="A25" s="15"/>
      <c r="B25" s="16"/>
    </row>
    <row r="26" spans="1:14" s="17" customFormat="1" x14ac:dyDescent="0.35">
      <c r="A26" s="15"/>
      <c r="B26" s="16"/>
    </row>
    <row r="27" spans="1:14" s="17" customFormat="1" x14ac:dyDescent="0.35">
      <c r="A27" s="15"/>
      <c r="B27" s="16"/>
    </row>
    <row r="28" spans="1:14" s="17" customFormat="1" x14ac:dyDescent="0.35">
      <c r="A28" s="15"/>
      <c r="B28" s="16"/>
    </row>
    <row r="29" spans="1:14" s="17" customFormat="1" x14ac:dyDescent="0.35">
      <c r="A29" s="15"/>
      <c r="B29" s="16"/>
    </row>
    <row r="30" spans="1:14" s="17" customFormat="1" x14ac:dyDescent="0.35">
      <c r="A30" s="15"/>
      <c r="B30" s="16"/>
    </row>
    <row r="31" spans="1:14" s="17" customFormat="1" x14ac:dyDescent="0.35">
      <c r="A31" s="15"/>
      <c r="B31" s="16"/>
    </row>
    <row r="32" spans="1:14" s="17" customFormat="1" x14ac:dyDescent="0.35">
      <c r="A32" s="15"/>
      <c r="B32" s="16"/>
    </row>
    <row r="33" spans="1:14" s="17" customFormat="1" x14ac:dyDescent="0.35">
      <c r="A33" s="15"/>
      <c r="B33" s="16"/>
    </row>
    <row r="34" spans="1:14" s="17" customFormat="1" x14ac:dyDescent="0.35">
      <c r="A34" s="15"/>
      <c r="B34" s="16"/>
    </row>
    <row r="35" spans="1:14" s="17" customFormat="1" x14ac:dyDescent="0.35">
      <c r="A35" s="15"/>
      <c r="B35" s="16"/>
    </row>
    <row r="36" spans="1:14" s="17" customFormat="1" x14ac:dyDescent="0.35">
      <c r="A36" s="15"/>
      <c r="B36" s="16"/>
    </row>
    <row r="37" spans="1:14" s="17" customFormat="1" x14ac:dyDescent="0.35">
      <c r="A37" s="15"/>
      <c r="B37" s="16"/>
    </row>
    <row r="38" spans="1:14" s="17" customFormat="1" x14ac:dyDescent="0.35">
      <c r="A38" s="15"/>
      <c r="B38" s="16"/>
    </row>
    <row r="39" spans="1:14" s="17" customFormat="1" x14ac:dyDescent="0.35">
      <c r="A39" s="15"/>
      <c r="B39" s="16"/>
    </row>
    <row r="40" spans="1:14" s="17" customFormat="1" x14ac:dyDescent="0.35">
      <c r="A40" s="15"/>
      <c r="B40" s="16"/>
    </row>
    <row r="41" spans="1:14" s="17" customFormat="1" x14ac:dyDescent="0.35">
      <c r="A41" s="15"/>
      <c r="B41" s="16"/>
    </row>
    <row r="42" spans="1:14" s="17" customFormat="1" x14ac:dyDescent="0.35">
      <c r="A42" s="15"/>
      <c r="B42" s="16"/>
    </row>
    <row r="43" spans="1:14" s="17" customFormat="1" ht="20.25" customHeight="1" x14ac:dyDescent="0.35">
      <c r="A43" s="15"/>
      <c r="B43" s="16"/>
    </row>
    <row r="44" spans="1:14" s="17" customFormat="1" x14ac:dyDescent="0.35">
      <c r="A44" s="15"/>
      <c r="B44" s="16"/>
    </row>
    <row r="45" spans="1:14" s="17" customFormat="1" x14ac:dyDescent="0.35">
      <c r="A45" s="15"/>
      <c r="B45" s="16"/>
    </row>
    <row r="46" spans="1:14" s="17" customFormat="1" x14ac:dyDescent="0.35">
      <c r="A46" s="15"/>
      <c r="B46" s="16"/>
    </row>
    <row r="47" spans="1:14" s="17" customFormat="1" x14ac:dyDescent="0.35">
      <c r="A47" s="15"/>
      <c r="B47" s="74" t="s">
        <v>29</v>
      </c>
      <c r="C47" s="75"/>
      <c r="D47" s="105" t="s">
        <v>36</v>
      </c>
      <c r="E47" s="106"/>
      <c r="F47" s="106"/>
      <c r="G47" s="106"/>
      <c r="H47" s="106"/>
      <c r="I47" s="106"/>
      <c r="J47" s="106"/>
      <c r="K47" s="106"/>
      <c r="L47" s="106"/>
      <c r="M47" s="106"/>
      <c r="N47" s="107"/>
    </row>
    <row r="48" spans="1:14" s="17" customFormat="1" x14ac:dyDescent="0.35">
      <c r="A48" s="15"/>
      <c r="B48" s="74" t="s">
        <v>70</v>
      </c>
      <c r="C48" s="75"/>
      <c r="D48" s="108">
        <v>42293</v>
      </c>
      <c r="E48" s="109"/>
      <c r="F48" s="109"/>
      <c r="G48" s="109"/>
      <c r="H48" s="109"/>
      <c r="I48" s="109"/>
      <c r="J48" s="109"/>
      <c r="K48" s="109"/>
      <c r="L48" s="109"/>
      <c r="M48" s="109"/>
      <c r="N48" s="110"/>
    </row>
    <row r="49" spans="1:14" s="17" customFormat="1" ht="15" customHeight="1" x14ac:dyDescent="0.35">
      <c r="A49" s="15"/>
      <c r="B49" s="74" t="s">
        <v>6</v>
      </c>
      <c r="C49" s="75"/>
      <c r="D49" s="105" t="s">
        <v>79</v>
      </c>
      <c r="E49" s="106"/>
      <c r="F49" s="106"/>
      <c r="G49" s="106"/>
      <c r="H49" s="106"/>
      <c r="I49" s="106"/>
      <c r="J49" s="106"/>
      <c r="K49" s="106"/>
      <c r="L49" s="106"/>
      <c r="M49" s="106"/>
      <c r="N49" s="107"/>
    </row>
    <row r="50" spans="1:14" s="17" customFormat="1" ht="15" customHeight="1" x14ac:dyDescent="0.35">
      <c r="A50" s="15"/>
      <c r="B50" s="74" t="s">
        <v>72</v>
      </c>
      <c r="C50" s="75"/>
      <c r="D50" s="50">
        <v>40909</v>
      </c>
      <c r="E50" s="34" t="s">
        <v>71</v>
      </c>
      <c r="F50" s="50">
        <v>41244</v>
      </c>
      <c r="G50" s="35"/>
      <c r="H50" s="35"/>
      <c r="I50" s="35"/>
      <c r="J50" s="35"/>
      <c r="K50" s="35"/>
      <c r="L50" s="35"/>
      <c r="M50" s="35"/>
      <c r="N50" s="36"/>
    </row>
    <row r="51" spans="1:14" s="17" customFormat="1" ht="15" customHeight="1" x14ac:dyDescent="0.35">
      <c r="A51" s="15"/>
      <c r="B51" s="74" t="s">
        <v>73</v>
      </c>
      <c r="C51" s="75"/>
      <c r="D51" s="50">
        <v>42005</v>
      </c>
      <c r="E51" s="34" t="s">
        <v>71</v>
      </c>
      <c r="F51" s="50">
        <v>42339</v>
      </c>
      <c r="G51" s="35"/>
      <c r="H51" s="35"/>
      <c r="I51" s="35"/>
      <c r="J51" s="35"/>
      <c r="K51" s="35"/>
      <c r="L51" s="35"/>
      <c r="M51" s="35"/>
      <c r="N51" s="36"/>
    </row>
    <row r="52" spans="1:14" s="17" customFormat="1" ht="39.75" customHeight="1" x14ac:dyDescent="0.35">
      <c r="A52" s="15"/>
      <c r="B52" s="16"/>
      <c r="C52" s="26"/>
      <c r="D52" s="16"/>
      <c r="E52" s="16"/>
      <c r="F52" s="16"/>
      <c r="G52" s="66"/>
      <c r="H52" s="67"/>
      <c r="I52" s="67"/>
      <c r="J52" s="67"/>
      <c r="K52" s="67"/>
      <c r="L52" s="67"/>
      <c r="M52" s="67"/>
      <c r="N52" s="67"/>
    </row>
    <row r="53" spans="1:14" s="17" customFormat="1" x14ac:dyDescent="0.35">
      <c r="A53" s="15"/>
      <c r="B53" s="16"/>
      <c r="C53" s="26"/>
      <c r="D53" s="16"/>
      <c r="E53" s="16"/>
      <c r="F53" s="16"/>
      <c r="G53" s="16"/>
      <c r="H53" s="16"/>
      <c r="I53" s="16"/>
      <c r="J53" s="16"/>
      <c r="K53" s="16"/>
      <c r="L53" s="16"/>
      <c r="M53" s="16"/>
      <c r="N53" s="16"/>
    </row>
    <row r="54" spans="1:14" s="17" customFormat="1" x14ac:dyDescent="0.35">
      <c r="A54" s="15"/>
      <c r="B54" s="16"/>
      <c r="C54" s="26"/>
      <c r="D54" s="16"/>
      <c r="E54" s="16"/>
      <c r="F54" s="16"/>
      <c r="G54" s="16"/>
      <c r="H54" s="16"/>
      <c r="I54" s="16"/>
      <c r="J54" s="16"/>
      <c r="K54" s="16"/>
      <c r="L54" s="16"/>
      <c r="M54" s="16"/>
      <c r="N54" s="16"/>
    </row>
    <row r="55" spans="1:14" s="17" customFormat="1" ht="15" customHeight="1" x14ac:dyDescent="0.35">
      <c r="A55" s="15"/>
      <c r="B55" s="16"/>
      <c r="C55" s="26"/>
      <c r="D55" s="16"/>
      <c r="E55" s="16"/>
      <c r="F55" s="16"/>
      <c r="G55" s="16"/>
      <c r="H55" s="16"/>
      <c r="I55" s="16"/>
      <c r="J55" s="16"/>
      <c r="K55" s="16"/>
      <c r="L55" s="16"/>
      <c r="M55" s="16"/>
      <c r="N55" s="16"/>
    </row>
    <row r="56" spans="1:14" s="17" customFormat="1" ht="15" customHeight="1" x14ac:dyDescent="0.35">
      <c r="A56" s="15"/>
      <c r="B56" s="92" t="s">
        <v>41</v>
      </c>
      <c r="C56" s="92"/>
      <c r="D56" s="99" t="s">
        <v>77</v>
      </c>
      <c r="E56" s="100"/>
      <c r="F56" s="100"/>
      <c r="G56" s="98"/>
      <c r="H56" s="99" t="s">
        <v>78</v>
      </c>
      <c r="I56" s="100"/>
      <c r="J56" s="100"/>
      <c r="K56" s="98"/>
      <c r="L56" s="99" t="s">
        <v>30</v>
      </c>
      <c r="M56" s="100"/>
      <c r="N56" s="98"/>
    </row>
    <row r="57" spans="1:14" s="17" customFormat="1" ht="15" customHeight="1" x14ac:dyDescent="0.35">
      <c r="A57" s="15"/>
      <c r="B57" s="92" t="s">
        <v>42</v>
      </c>
      <c r="C57" s="92"/>
      <c r="D57" s="73">
        <f>SUM(D58:D64)</f>
        <v>690000</v>
      </c>
      <c r="E57" s="73"/>
      <c r="F57" s="73"/>
      <c r="G57" s="73"/>
      <c r="H57" s="73">
        <f>SUM(H58:K64)</f>
        <v>662829</v>
      </c>
      <c r="I57" s="73"/>
      <c r="J57" s="73"/>
      <c r="K57" s="73"/>
      <c r="L57" s="111">
        <f>H57/D57</f>
        <v>0.9606217391304348</v>
      </c>
      <c r="M57" s="111"/>
      <c r="N57" s="111"/>
    </row>
    <row r="58" spans="1:14" s="17" customFormat="1" ht="15" customHeight="1" x14ac:dyDescent="0.35">
      <c r="A58" s="15"/>
      <c r="B58" s="92" t="s">
        <v>9</v>
      </c>
      <c r="C58" s="92"/>
      <c r="D58" s="112">
        <v>670000</v>
      </c>
      <c r="E58" s="112"/>
      <c r="F58" s="112"/>
      <c r="G58" s="112"/>
      <c r="H58" s="73">
        <f>SUMIF($G$73:$G$154,B58,$N$73:$N$154)</f>
        <v>653829</v>
      </c>
      <c r="I58" s="73"/>
      <c r="J58" s="73"/>
      <c r="K58" s="73"/>
      <c r="L58" s="16"/>
      <c r="M58" s="16"/>
      <c r="N58" s="16"/>
    </row>
    <row r="59" spans="1:14" s="17" customFormat="1" ht="15" customHeight="1" x14ac:dyDescent="0.35">
      <c r="A59" s="15"/>
      <c r="B59" s="92" t="s">
        <v>10</v>
      </c>
      <c r="C59" s="92"/>
      <c r="D59" s="112">
        <v>20000</v>
      </c>
      <c r="E59" s="112"/>
      <c r="F59" s="112"/>
      <c r="G59" s="112"/>
      <c r="H59" s="73">
        <f t="shared" ref="H59:H64" si="0">SUMIF($G$73:$G$154,B59,$N$73:$N$154)</f>
        <v>9000</v>
      </c>
      <c r="I59" s="73"/>
      <c r="J59" s="73"/>
      <c r="K59" s="73"/>
      <c r="L59" s="16"/>
      <c r="M59" s="16"/>
      <c r="N59" s="16"/>
    </row>
    <row r="60" spans="1:14" s="17" customFormat="1" ht="15" customHeight="1" x14ac:dyDescent="0.35">
      <c r="A60" s="15"/>
      <c r="B60" s="92" t="s">
        <v>22</v>
      </c>
      <c r="C60" s="92"/>
      <c r="D60" s="112">
        <v>0</v>
      </c>
      <c r="E60" s="112"/>
      <c r="F60" s="112"/>
      <c r="G60" s="112"/>
      <c r="H60" s="73">
        <f t="shared" si="0"/>
        <v>0</v>
      </c>
      <c r="I60" s="73"/>
      <c r="J60" s="73"/>
      <c r="K60" s="73"/>
      <c r="L60" s="16"/>
      <c r="M60" s="16"/>
      <c r="N60" s="16"/>
    </row>
    <row r="61" spans="1:14" s="17" customFormat="1" ht="15" customHeight="1" x14ac:dyDescent="0.35">
      <c r="A61" s="15"/>
      <c r="B61" s="92" t="s">
        <v>23</v>
      </c>
      <c r="C61" s="92"/>
      <c r="D61" s="112">
        <v>0</v>
      </c>
      <c r="E61" s="112"/>
      <c r="F61" s="112"/>
      <c r="G61" s="112"/>
      <c r="H61" s="73">
        <f t="shared" si="0"/>
        <v>0</v>
      </c>
      <c r="I61" s="73"/>
      <c r="J61" s="73"/>
      <c r="K61" s="73"/>
      <c r="L61" s="16"/>
      <c r="M61" s="16"/>
      <c r="N61" s="16"/>
    </row>
    <row r="62" spans="1:14" s="17" customFormat="1" ht="15" customHeight="1" x14ac:dyDescent="0.35">
      <c r="A62" s="15"/>
      <c r="B62" s="92" t="s">
        <v>33</v>
      </c>
      <c r="C62" s="92"/>
      <c r="D62" s="112">
        <v>0</v>
      </c>
      <c r="E62" s="112"/>
      <c r="F62" s="112"/>
      <c r="G62" s="112"/>
      <c r="H62" s="73">
        <f t="shared" si="0"/>
        <v>0</v>
      </c>
      <c r="I62" s="73"/>
      <c r="J62" s="73"/>
      <c r="K62" s="73"/>
      <c r="L62" s="16"/>
      <c r="M62" s="16"/>
      <c r="N62" s="16"/>
    </row>
    <row r="63" spans="1:14" s="17" customFormat="1" ht="15" customHeight="1" x14ac:dyDescent="0.35">
      <c r="A63" s="15"/>
      <c r="B63" s="92" t="s">
        <v>39</v>
      </c>
      <c r="C63" s="92"/>
      <c r="D63" s="112">
        <v>0</v>
      </c>
      <c r="E63" s="112"/>
      <c r="F63" s="112"/>
      <c r="G63" s="112"/>
      <c r="H63" s="73">
        <f t="shared" si="0"/>
        <v>0</v>
      </c>
      <c r="I63" s="73"/>
      <c r="J63" s="73"/>
      <c r="K63" s="73"/>
      <c r="L63" s="16"/>
      <c r="M63" s="16"/>
      <c r="N63" s="16"/>
    </row>
    <row r="64" spans="1:14" s="17" customFormat="1" ht="15" customHeight="1" x14ac:dyDescent="0.35">
      <c r="A64" s="15"/>
      <c r="B64" s="92" t="s">
        <v>40</v>
      </c>
      <c r="C64" s="92"/>
      <c r="D64" s="112">
        <v>0</v>
      </c>
      <c r="E64" s="112"/>
      <c r="F64" s="112"/>
      <c r="G64" s="112"/>
      <c r="H64" s="73">
        <f t="shared" si="0"/>
        <v>0</v>
      </c>
      <c r="I64" s="73"/>
      <c r="J64" s="73"/>
      <c r="K64" s="73"/>
      <c r="L64" s="16"/>
      <c r="M64" s="16"/>
      <c r="N64" s="16"/>
    </row>
    <row r="65" spans="1:14" s="17" customFormat="1" ht="20.25" customHeight="1" x14ac:dyDescent="0.35">
      <c r="A65" s="15"/>
      <c r="B65" s="16"/>
      <c r="H65" s="27"/>
      <c r="L65" s="47"/>
    </row>
    <row r="66" spans="1:14" s="17" customFormat="1" x14ac:dyDescent="0.35">
      <c r="A66" s="15"/>
      <c r="B66" s="16"/>
      <c r="H66" s="27"/>
    </row>
    <row r="67" spans="1:14" s="17" customFormat="1" x14ac:dyDescent="0.35">
      <c r="A67" s="15"/>
      <c r="B67" s="16"/>
      <c r="H67" s="27"/>
    </row>
    <row r="68" spans="1:14" s="17" customFormat="1" x14ac:dyDescent="0.35">
      <c r="A68" s="15"/>
      <c r="B68" s="16"/>
      <c r="H68" s="27"/>
    </row>
    <row r="69" spans="1:14" s="17" customFormat="1" ht="27.75" customHeight="1" x14ac:dyDescent="0.35">
      <c r="A69" s="15"/>
      <c r="B69" s="93"/>
      <c r="C69" s="94"/>
      <c r="D69" s="97" t="s">
        <v>68</v>
      </c>
      <c r="E69" s="68" t="s">
        <v>84</v>
      </c>
      <c r="F69" s="68" t="s">
        <v>85</v>
      </c>
      <c r="G69" s="68" t="s">
        <v>87</v>
      </c>
      <c r="H69" s="68" t="s">
        <v>86</v>
      </c>
      <c r="I69" s="68" t="s">
        <v>34</v>
      </c>
      <c r="J69" s="69"/>
      <c r="K69" s="69"/>
      <c r="L69" s="69"/>
      <c r="M69" s="69"/>
      <c r="N69" s="69"/>
    </row>
    <row r="70" spans="1:14" s="17" customFormat="1" ht="15" customHeight="1" x14ac:dyDescent="0.35">
      <c r="A70" s="15"/>
      <c r="B70" s="48"/>
      <c r="C70" s="49"/>
      <c r="D70" s="98"/>
      <c r="E70" s="69"/>
      <c r="F70" s="70"/>
      <c r="G70" s="69"/>
      <c r="H70" s="69"/>
      <c r="I70" s="69" t="s">
        <v>11</v>
      </c>
      <c r="J70" s="69"/>
      <c r="K70" s="69"/>
      <c r="L70" s="69" t="s">
        <v>18</v>
      </c>
      <c r="M70" s="69"/>
      <c r="N70" s="69"/>
    </row>
    <row r="71" spans="1:14" s="17" customFormat="1" ht="30" customHeight="1" x14ac:dyDescent="0.35">
      <c r="A71" s="15"/>
      <c r="B71" s="48"/>
      <c r="C71" s="95" t="s">
        <v>76</v>
      </c>
      <c r="D71" s="98"/>
      <c r="E71" s="69"/>
      <c r="F71" s="70"/>
      <c r="G71" s="69"/>
      <c r="H71" s="69"/>
      <c r="I71" s="68" t="s">
        <v>24</v>
      </c>
      <c r="J71" s="69" t="s">
        <v>16</v>
      </c>
      <c r="K71" s="71" t="s">
        <v>17</v>
      </c>
      <c r="L71" s="68" t="s">
        <v>24</v>
      </c>
      <c r="M71" s="69" t="s">
        <v>16</v>
      </c>
      <c r="N71" s="71" t="s">
        <v>17</v>
      </c>
    </row>
    <row r="72" spans="1:14" s="17" customFormat="1" ht="19.8" customHeight="1" x14ac:dyDescent="0.35">
      <c r="A72" s="15"/>
      <c r="B72" s="43" t="s">
        <v>75</v>
      </c>
      <c r="C72" s="96"/>
      <c r="D72" s="98"/>
      <c r="E72" s="69" t="s">
        <v>74</v>
      </c>
      <c r="F72" s="69"/>
      <c r="G72" s="69"/>
      <c r="H72" s="69"/>
      <c r="I72" s="69"/>
      <c r="J72" s="69"/>
      <c r="K72" s="71"/>
      <c r="L72" s="69"/>
      <c r="M72" s="69"/>
      <c r="N72" s="71"/>
    </row>
    <row r="73" spans="1:14" x14ac:dyDescent="0.35">
      <c r="B73" s="41">
        <v>1</v>
      </c>
      <c r="C73" s="42" t="s">
        <v>80</v>
      </c>
      <c r="D73" s="38" t="s">
        <v>3</v>
      </c>
      <c r="E73" s="45">
        <v>41883</v>
      </c>
      <c r="F73" s="45">
        <v>41913</v>
      </c>
      <c r="G73" s="28" t="s">
        <v>9</v>
      </c>
      <c r="H73" s="38">
        <f>IF(G73&lt;&gt;"",VLOOKUP(G73,'Tables (To be Kept Hidden)'!$E$3:$F$9,2,),"")</f>
        <v>3</v>
      </c>
      <c r="I73" s="28" t="s">
        <v>15</v>
      </c>
      <c r="J73" s="29">
        <v>154000</v>
      </c>
      <c r="K73" s="46">
        <f>IF(H73='Tables (To be Kept Hidden)'!$F$8,"Error",IF(J73&lt;&gt;"",J73*H73,""))</f>
        <v>462000</v>
      </c>
      <c r="L73" s="37" t="s">
        <v>43</v>
      </c>
      <c r="M73" s="29">
        <v>120000</v>
      </c>
      <c r="N73" s="46">
        <f>IF(H73='Tables (To be Kept Hidden)'!$F$8,"Error",IF(M73&lt;&gt;"",M73*H73,""))</f>
        <v>360000</v>
      </c>
    </row>
    <row r="74" spans="1:14" x14ac:dyDescent="0.35">
      <c r="B74" s="40">
        <v>2</v>
      </c>
      <c r="C74" s="37" t="s">
        <v>81</v>
      </c>
      <c r="D74" s="38" t="s">
        <v>2</v>
      </c>
      <c r="E74" s="45">
        <v>41862</v>
      </c>
      <c r="F74" s="45">
        <v>41892</v>
      </c>
      <c r="G74" s="28" t="s">
        <v>10</v>
      </c>
      <c r="H74" s="38">
        <f>IF(G74&lt;&gt;"",VLOOKUP(G74,'Tables (To be Kept Hidden)'!$E$3:$F$9,2,),"")</f>
        <v>1</v>
      </c>
      <c r="I74" s="28" t="s">
        <v>15</v>
      </c>
      <c r="J74" s="29">
        <v>90000</v>
      </c>
      <c r="K74" s="46">
        <f>IF(H74='Tables (To be Kept Hidden)'!$F$8,"Error",IF(J74&lt;&gt;"",J74*H74,""))</f>
        <v>90000</v>
      </c>
      <c r="L74" s="37" t="s">
        <v>43</v>
      </c>
      <c r="M74" s="29">
        <v>90000</v>
      </c>
      <c r="N74" s="46">
        <f>IF(H74='Tables (To be Kept Hidden)'!$F$8,"Error",IF(M74&lt;&gt;"",M74*H74,""))</f>
        <v>90000</v>
      </c>
    </row>
    <row r="75" spans="1:14" x14ac:dyDescent="0.35">
      <c r="B75" s="40">
        <v>3</v>
      </c>
      <c r="C75" s="37" t="s">
        <v>82</v>
      </c>
      <c r="D75" s="38" t="s">
        <v>4</v>
      </c>
      <c r="E75" s="45">
        <v>41826</v>
      </c>
      <c r="F75" s="45">
        <v>41974</v>
      </c>
      <c r="G75" s="28" t="s">
        <v>9</v>
      </c>
      <c r="H75" s="38">
        <f>IF(G75&lt;&gt;"",VLOOKUP(G75,'Tables (To be Kept Hidden)'!$E$3:$F$9,2,),"")</f>
        <v>3</v>
      </c>
      <c r="I75" s="28" t="s">
        <v>15</v>
      </c>
      <c r="J75" s="29">
        <v>97000</v>
      </c>
      <c r="K75" s="46">
        <f>IF(H75='Tables (To be Kept Hidden)'!$F$8,"Error",IF(J75&lt;&gt;"",J75*H75,""))</f>
        <v>291000</v>
      </c>
      <c r="L75" s="37" t="s">
        <v>43</v>
      </c>
      <c r="M75" s="29">
        <v>97000</v>
      </c>
      <c r="N75" s="46">
        <f>IF(H75='Tables (To be Kept Hidden)'!$F$8,"Error",IF(M75&lt;&gt;"",M75*H75,""))</f>
        <v>291000</v>
      </c>
    </row>
    <row r="76" spans="1:14" x14ac:dyDescent="0.35">
      <c r="B76" s="40"/>
      <c r="C76" s="37"/>
      <c r="D76" s="38"/>
      <c r="E76" s="45"/>
      <c r="F76" s="45"/>
      <c r="G76" s="28" t="s">
        <v>10</v>
      </c>
      <c r="H76" s="38">
        <f>IF(G76&lt;&gt;"",VLOOKUP(G76,'Tables (To be Kept Hidden)'!$E$3:$F$9,2,),"")</f>
        <v>1</v>
      </c>
      <c r="I76" s="28" t="s">
        <v>15</v>
      </c>
      <c r="J76" s="29">
        <v>-79000</v>
      </c>
      <c r="K76" s="46">
        <f>IF(H76='Tables (To be Kept Hidden)'!$F$8,"Error",IF(J76&lt;&gt;"",J76*H76,""))</f>
        <v>-79000</v>
      </c>
      <c r="L76" s="37" t="s">
        <v>14</v>
      </c>
      <c r="M76" s="29">
        <v>-81000</v>
      </c>
      <c r="N76" s="46">
        <f>IF(H76='Tables (To be Kept Hidden)'!$F$8,"Error",IF(M76&lt;&gt;"",M76*H76,""))</f>
        <v>-81000</v>
      </c>
    </row>
    <row r="77" spans="1:14" x14ac:dyDescent="0.35">
      <c r="B77" s="40">
        <v>4</v>
      </c>
      <c r="C77" s="37" t="s">
        <v>83</v>
      </c>
      <c r="D77" s="38" t="s">
        <v>1</v>
      </c>
      <c r="E77" s="45">
        <v>41640</v>
      </c>
      <c r="F77" s="45">
        <v>41760</v>
      </c>
      <c r="G77" s="28" t="s">
        <v>9</v>
      </c>
      <c r="H77" s="38">
        <f>IF(G77&lt;&gt;"",VLOOKUP(G77,'Tables (To be Kept Hidden)'!$E$3:$F$9,2,),"")</f>
        <v>3</v>
      </c>
      <c r="I77" s="28" t="s">
        <v>25</v>
      </c>
      <c r="J77" s="29">
        <v>1257</v>
      </c>
      <c r="K77" s="46">
        <f>IF(H77='Tables (To be Kept Hidden)'!$F$8,"Error",IF(J77&lt;&gt;"",J77*H77,""))</f>
        <v>3771</v>
      </c>
      <c r="L77" s="37" t="s">
        <v>43</v>
      </c>
      <c r="M77" s="29">
        <v>943</v>
      </c>
      <c r="N77" s="46">
        <f>IF(H77='Tables (To be Kept Hidden)'!$F$8,"Error",IF(M77&lt;&gt;"",M77*H77,""))</f>
        <v>2829</v>
      </c>
    </row>
    <row r="78" spans="1:14" x14ac:dyDescent="0.35">
      <c r="B78" s="40"/>
      <c r="C78" s="37"/>
      <c r="D78" s="38"/>
      <c r="E78" s="45"/>
      <c r="F78" s="45"/>
      <c r="G78" s="28"/>
      <c r="H78" s="38" t="str">
        <f>IF(G78&lt;&gt;"",VLOOKUP(G78,'Tables (To be Kept Hidden)'!$E$3:$F$9,2,),"")</f>
        <v/>
      </c>
      <c r="I78" s="28"/>
      <c r="J78" s="29"/>
      <c r="K78" s="46" t="str">
        <f>IF(H78='Tables (To be Kept Hidden)'!$F$8,"Error",IF(J78&lt;&gt;"",J78*H78,""))</f>
        <v/>
      </c>
      <c r="L78" s="37"/>
      <c r="M78" s="29"/>
      <c r="N78" s="46" t="str">
        <f>IF(H78='Tables (To be Kept Hidden)'!$F$8,"Error",IF(M78&lt;&gt;"",M78*H78,""))</f>
        <v/>
      </c>
    </row>
    <row r="79" spans="1:14" x14ac:dyDescent="0.35">
      <c r="B79" s="40"/>
      <c r="C79" s="37"/>
      <c r="D79" s="38"/>
      <c r="E79" s="45"/>
      <c r="F79" s="45"/>
      <c r="G79" s="28"/>
      <c r="H79" s="38" t="str">
        <f>IF(G79&lt;&gt;"",VLOOKUP(G79,'Tables (To be Kept Hidden)'!$E$3:$F$9,2,),"")</f>
        <v/>
      </c>
      <c r="I79" s="28"/>
      <c r="J79" s="29"/>
      <c r="K79" s="46" t="str">
        <f>IF(H79='Tables (To be Kept Hidden)'!$F$8,"Error",IF(J79&lt;&gt;"",J79*H79,""))</f>
        <v/>
      </c>
      <c r="L79" s="37"/>
      <c r="M79" s="29"/>
      <c r="N79" s="46" t="str">
        <f>IF(H79='Tables (To be Kept Hidden)'!$F$8,"Error",IF(M79&lt;&gt;"",M79*H79,""))</f>
        <v/>
      </c>
    </row>
    <row r="80" spans="1:14" x14ac:dyDescent="0.35">
      <c r="B80" s="40"/>
      <c r="C80" s="37"/>
      <c r="D80" s="38"/>
      <c r="E80" s="45"/>
      <c r="F80" s="45"/>
      <c r="G80" s="28"/>
      <c r="H80" s="38" t="str">
        <f>IF(G80&lt;&gt;"",VLOOKUP(G80,'Tables (To be Kept Hidden)'!$E$3:$F$9,2,),"")</f>
        <v/>
      </c>
      <c r="I80" s="28"/>
      <c r="J80" s="29"/>
      <c r="K80" s="46" t="str">
        <f>IF(H80='Tables (To be Kept Hidden)'!$F$8,"Error",IF(J80&lt;&gt;"",J80*H80,""))</f>
        <v/>
      </c>
      <c r="L80" s="37"/>
      <c r="M80" s="29"/>
      <c r="N80" s="46" t="str">
        <f>IF(H80='Tables (To be Kept Hidden)'!$F$8,"Error",IF(M80&lt;&gt;"",M80*H80,""))</f>
        <v/>
      </c>
    </row>
    <row r="81" spans="2:14" x14ac:dyDescent="0.35">
      <c r="B81" s="40"/>
      <c r="C81" s="37"/>
      <c r="D81" s="38"/>
      <c r="E81" s="45"/>
      <c r="F81" s="45"/>
      <c r="G81" s="28"/>
      <c r="H81" s="38" t="str">
        <f>IF(G81&lt;&gt;"",VLOOKUP(G81,'Tables (To be Kept Hidden)'!$E$3:$F$9,2,),"")</f>
        <v/>
      </c>
      <c r="I81" s="28"/>
      <c r="J81" s="29"/>
      <c r="K81" s="46" t="str">
        <f>IF(H81='Tables (To be Kept Hidden)'!$F$8,"Error",IF(J81&lt;&gt;"",J81*H81,""))</f>
        <v/>
      </c>
      <c r="L81" s="37"/>
      <c r="M81" s="29"/>
      <c r="N81" s="46" t="str">
        <f>IF(H81='Tables (To be Kept Hidden)'!$F$8,"Error",IF(M81&lt;&gt;"",M81*H81,""))</f>
        <v/>
      </c>
    </row>
    <row r="82" spans="2:14" x14ac:dyDescent="0.35">
      <c r="B82" s="40"/>
      <c r="C82" s="37"/>
      <c r="D82" s="38"/>
      <c r="E82" s="45"/>
      <c r="F82" s="45"/>
      <c r="G82" s="28"/>
      <c r="H82" s="38" t="str">
        <f>IF(G82&lt;&gt;"",VLOOKUP(G82,'Tables (To be Kept Hidden)'!$E$3:$F$9,2,),"")</f>
        <v/>
      </c>
      <c r="I82" s="28"/>
      <c r="J82" s="29"/>
      <c r="K82" s="46" t="str">
        <f>IF(H82='Tables (To be Kept Hidden)'!$F$8,"Error",IF(J82&lt;&gt;"",J82*H82,""))</f>
        <v/>
      </c>
      <c r="L82" s="37"/>
      <c r="M82" s="29"/>
      <c r="N82" s="46" t="str">
        <f>IF(H82='Tables (To be Kept Hidden)'!$F$8,"Error",IF(M82&lt;&gt;"",M82*H82,""))</f>
        <v/>
      </c>
    </row>
    <row r="83" spans="2:14" x14ac:dyDescent="0.35">
      <c r="B83" s="40"/>
      <c r="C83" s="37"/>
      <c r="D83" s="38"/>
      <c r="E83" s="45"/>
      <c r="F83" s="45"/>
      <c r="G83" s="28"/>
      <c r="H83" s="38" t="str">
        <f>IF(G83&lt;&gt;"",VLOOKUP(G83,'Tables (To be Kept Hidden)'!$E$3:$F$9,2,),"")</f>
        <v/>
      </c>
      <c r="I83" s="28"/>
      <c r="J83" s="29"/>
      <c r="K83" s="46" t="str">
        <f>IF(H83='Tables (To be Kept Hidden)'!$F$8,"Error",IF(J83&lt;&gt;"",J83*H83,""))</f>
        <v/>
      </c>
      <c r="L83" s="37"/>
      <c r="M83" s="29"/>
      <c r="N83" s="46" t="str">
        <f>IF(H83='Tables (To be Kept Hidden)'!$F$8,"Error",IF(M83&lt;&gt;"",M83*H83,""))</f>
        <v/>
      </c>
    </row>
    <row r="84" spans="2:14" x14ac:dyDescent="0.35">
      <c r="B84" s="40"/>
      <c r="C84" s="37"/>
      <c r="D84" s="38"/>
      <c r="E84" s="45"/>
      <c r="F84" s="45"/>
      <c r="G84" s="28"/>
      <c r="H84" s="38" t="str">
        <f>IF(G84&lt;&gt;"",VLOOKUP(G84,'Tables (To be Kept Hidden)'!$E$3:$F$9,2,),"")</f>
        <v/>
      </c>
      <c r="I84" s="28"/>
      <c r="J84" s="29"/>
      <c r="K84" s="46" t="str">
        <f>IF(H84='Tables (To be Kept Hidden)'!$F$8,"Error",IF(J84&lt;&gt;"",J84*H84,""))</f>
        <v/>
      </c>
      <c r="L84" s="37"/>
      <c r="M84" s="29"/>
      <c r="N84" s="46" t="str">
        <f>IF(H84='Tables (To be Kept Hidden)'!$F$8,"Error",IF(M84&lt;&gt;"",M84*H84,""))</f>
        <v/>
      </c>
    </row>
    <row r="85" spans="2:14" x14ac:dyDescent="0.35">
      <c r="B85" s="40"/>
      <c r="C85" s="37"/>
      <c r="D85" s="38"/>
      <c r="E85" s="45"/>
      <c r="F85" s="45"/>
      <c r="G85" s="28"/>
      <c r="H85" s="38" t="str">
        <f>IF(G85&lt;&gt;"",VLOOKUP(G85,'Tables (To be Kept Hidden)'!$E$3:$F$9,2,),"")</f>
        <v/>
      </c>
      <c r="I85" s="28"/>
      <c r="J85" s="29"/>
      <c r="K85" s="46" t="str">
        <f>IF(H85='Tables (To be Kept Hidden)'!$F$8,"Error",IF(J85&lt;&gt;"",J85*H85,""))</f>
        <v/>
      </c>
      <c r="L85" s="37"/>
      <c r="M85" s="29"/>
      <c r="N85" s="46" t="str">
        <f>IF(H85='Tables (To be Kept Hidden)'!$F$8,"Error",IF(M85&lt;&gt;"",M85*H85,""))</f>
        <v/>
      </c>
    </row>
    <row r="86" spans="2:14" x14ac:dyDescent="0.35">
      <c r="B86" s="40"/>
      <c r="C86" s="37"/>
      <c r="D86" s="38"/>
      <c r="E86" s="45"/>
      <c r="F86" s="45"/>
      <c r="G86" s="28"/>
      <c r="H86" s="38" t="str">
        <f>IF(G86&lt;&gt;"",VLOOKUP(G86,'Tables (To be Kept Hidden)'!$E$3:$F$9,2,),"")</f>
        <v/>
      </c>
      <c r="I86" s="28"/>
      <c r="J86" s="29"/>
      <c r="K86" s="46" t="str">
        <f>IF(H86='Tables (To be Kept Hidden)'!$F$8,"Error",IF(J86&lt;&gt;"",J86*H86,""))</f>
        <v/>
      </c>
      <c r="L86" s="37"/>
      <c r="M86" s="29"/>
      <c r="N86" s="46" t="str">
        <f>IF(H86='Tables (To be Kept Hidden)'!$F$8,"Error",IF(M86&lt;&gt;"",M86*H86,""))</f>
        <v/>
      </c>
    </row>
    <row r="87" spans="2:14" x14ac:dyDescent="0.35">
      <c r="B87" s="40"/>
      <c r="C87" s="37"/>
      <c r="D87" s="38"/>
      <c r="E87" s="45"/>
      <c r="F87" s="45"/>
      <c r="G87" s="28"/>
      <c r="H87" s="38" t="str">
        <f>IF(G87&lt;&gt;"",VLOOKUP(G87,'Tables (To be Kept Hidden)'!$E$3:$F$9,2,),"")</f>
        <v/>
      </c>
      <c r="I87" s="28"/>
      <c r="J87" s="29"/>
      <c r="K87" s="46" t="str">
        <f>IF(H87='Tables (To be Kept Hidden)'!$F$8,"Error",IF(J87&lt;&gt;"",J87*H87,""))</f>
        <v/>
      </c>
      <c r="L87" s="37"/>
      <c r="M87" s="29"/>
      <c r="N87" s="46" t="str">
        <f>IF(H87='Tables (To be Kept Hidden)'!$F$8,"Error",IF(M87&lt;&gt;"",M87*H87,""))</f>
        <v/>
      </c>
    </row>
    <row r="88" spans="2:14" x14ac:dyDescent="0.35">
      <c r="B88" s="40"/>
      <c r="C88" s="37"/>
      <c r="D88" s="38"/>
      <c r="E88" s="45"/>
      <c r="F88" s="45"/>
      <c r="G88" s="28"/>
      <c r="H88" s="38" t="str">
        <f>IF(G88&lt;&gt;"",VLOOKUP(G88,'Tables (To be Kept Hidden)'!$E$3:$F$9,2,),"")</f>
        <v/>
      </c>
      <c r="I88" s="28"/>
      <c r="J88" s="29"/>
      <c r="K88" s="46" t="str">
        <f>IF(H88='Tables (To be Kept Hidden)'!$F$8,"Error",IF(J88&lt;&gt;"",J88*H88,""))</f>
        <v/>
      </c>
      <c r="L88" s="37"/>
      <c r="M88" s="29"/>
      <c r="N88" s="46" t="str">
        <f>IF(H88='Tables (To be Kept Hidden)'!$F$8,"Error",IF(M88&lt;&gt;"",M88*H88,""))</f>
        <v/>
      </c>
    </row>
    <row r="89" spans="2:14" x14ac:dyDescent="0.35">
      <c r="B89" s="40"/>
      <c r="C89" s="37"/>
      <c r="D89" s="38"/>
      <c r="E89" s="45"/>
      <c r="F89" s="45"/>
      <c r="G89" s="28"/>
      <c r="H89" s="38" t="str">
        <f>IF(G89&lt;&gt;"",VLOOKUP(G89,'Tables (To be Kept Hidden)'!$E$3:$F$9,2,),"")</f>
        <v/>
      </c>
      <c r="I89" s="28"/>
      <c r="J89" s="29"/>
      <c r="K89" s="46" t="str">
        <f>IF(H89='Tables (To be Kept Hidden)'!$F$8,"Error",IF(J89&lt;&gt;"",J89*H89,""))</f>
        <v/>
      </c>
      <c r="L89" s="37"/>
      <c r="M89" s="29"/>
      <c r="N89" s="46" t="str">
        <f>IF(H89='Tables (To be Kept Hidden)'!$F$8,"Error",IF(M89&lt;&gt;"",M89*H89,""))</f>
        <v/>
      </c>
    </row>
    <row r="90" spans="2:14" x14ac:dyDescent="0.35">
      <c r="B90" s="40"/>
      <c r="C90" s="37"/>
      <c r="D90" s="38"/>
      <c r="E90" s="45"/>
      <c r="F90" s="45"/>
      <c r="G90" s="28"/>
      <c r="H90" s="38" t="str">
        <f>IF(G90&lt;&gt;"",VLOOKUP(G90,'Tables (To be Kept Hidden)'!$E$3:$F$9,2,),"")</f>
        <v/>
      </c>
      <c r="I90" s="28"/>
      <c r="J90" s="29"/>
      <c r="K90" s="46" t="str">
        <f>IF(H90='Tables (To be Kept Hidden)'!$F$8,"Error",IF(J90&lt;&gt;"",J90*H90,""))</f>
        <v/>
      </c>
      <c r="L90" s="37"/>
      <c r="M90" s="29"/>
      <c r="N90" s="46" t="str">
        <f>IF(H90='Tables (To be Kept Hidden)'!$F$8,"Error",IF(M90&lt;&gt;"",M90*H90,""))</f>
        <v/>
      </c>
    </row>
    <row r="91" spans="2:14" x14ac:dyDescent="0.35">
      <c r="B91" s="40"/>
      <c r="C91" s="37"/>
      <c r="D91" s="38"/>
      <c r="E91" s="45"/>
      <c r="F91" s="45"/>
      <c r="G91" s="28"/>
      <c r="H91" s="38" t="str">
        <f>IF(G91&lt;&gt;"",VLOOKUP(G91,'Tables (To be Kept Hidden)'!$E$3:$F$9,2,),"")</f>
        <v/>
      </c>
      <c r="I91" s="28"/>
      <c r="J91" s="29"/>
      <c r="K91" s="46" t="str">
        <f>IF(H91='Tables (To be Kept Hidden)'!$F$8,"Error",IF(J91&lt;&gt;"",J91*H91,""))</f>
        <v/>
      </c>
      <c r="L91" s="37"/>
      <c r="M91" s="29"/>
      <c r="N91" s="46" t="str">
        <f>IF(H91='Tables (To be Kept Hidden)'!$F$8,"Error",IF(M91&lt;&gt;"",M91*H91,""))</f>
        <v/>
      </c>
    </row>
    <row r="92" spans="2:14" x14ac:dyDescent="0.35">
      <c r="B92" s="40"/>
      <c r="C92" s="37"/>
      <c r="D92" s="38"/>
      <c r="E92" s="45"/>
      <c r="F92" s="45"/>
      <c r="G92" s="28"/>
      <c r="H92" s="38" t="str">
        <f>IF(G92&lt;&gt;"",VLOOKUP(G92,'Tables (To be Kept Hidden)'!$E$3:$F$9,2,),"")</f>
        <v/>
      </c>
      <c r="I92" s="28"/>
      <c r="J92" s="29"/>
      <c r="K92" s="46" t="str">
        <f>IF(H92='Tables (To be Kept Hidden)'!$F$8,"Error",IF(J92&lt;&gt;"",J92*H92,""))</f>
        <v/>
      </c>
      <c r="L92" s="37"/>
      <c r="M92" s="29"/>
      <c r="N92" s="46" t="str">
        <f>IF(H92='Tables (To be Kept Hidden)'!$F$8,"Error",IF(M92&lt;&gt;"",M92*H92,""))</f>
        <v/>
      </c>
    </row>
    <row r="93" spans="2:14" x14ac:dyDescent="0.35">
      <c r="B93" s="40"/>
      <c r="C93" s="37"/>
      <c r="D93" s="38"/>
      <c r="E93" s="45"/>
      <c r="F93" s="45"/>
      <c r="G93" s="28"/>
      <c r="H93" s="38" t="str">
        <f>IF(G93&lt;&gt;"",VLOOKUP(G93,'Tables (To be Kept Hidden)'!$E$3:$F$9,2,),"")</f>
        <v/>
      </c>
      <c r="I93" s="28"/>
      <c r="J93" s="29"/>
      <c r="K93" s="46" t="str">
        <f>IF(H93='Tables (To be Kept Hidden)'!$F$8,"Error",IF(J93&lt;&gt;"",J93*H93,""))</f>
        <v/>
      </c>
      <c r="L93" s="37"/>
      <c r="M93" s="29"/>
      <c r="N93" s="46" t="str">
        <f>IF(H93='Tables (To be Kept Hidden)'!$F$8,"Error",IF(M93&lt;&gt;"",M93*H93,""))</f>
        <v/>
      </c>
    </row>
    <row r="94" spans="2:14" x14ac:dyDescent="0.35">
      <c r="B94" s="40"/>
      <c r="C94" s="37"/>
      <c r="D94" s="38"/>
      <c r="E94" s="45"/>
      <c r="F94" s="45"/>
      <c r="G94" s="28"/>
      <c r="H94" s="38" t="str">
        <f>IF(G94&lt;&gt;"",VLOOKUP(G94,'Tables (To be Kept Hidden)'!$E$3:$F$9,2,),"")</f>
        <v/>
      </c>
      <c r="I94" s="28"/>
      <c r="J94" s="29"/>
      <c r="K94" s="46" t="str">
        <f>IF(H94='Tables (To be Kept Hidden)'!$F$8,"Error",IF(J94&lt;&gt;"",J94*H94,""))</f>
        <v/>
      </c>
      <c r="L94" s="37"/>
      <c r="M94" s="29"/>
      <c r="N94" s="46" t="str">
        <f>IF(H94='Tables (To be Kept Hidden)'!$F$8,"Error",IF(M94&lt;&gt;"",M94*H94,""))</f>
        <v/>
      </c>
    </row>
    <row r="95" spans="2:14" x14ac:dyDescent="0.35">
      <c r="B95" s="40"/>
      <c r="C95" s="37"/>
      <c r="D95" s="38"/>
      <c r="E95" s="45"/>
      <c r="F95" s="45"/>
      <c r="G95" s="28"/>
      <c r="H95" s="38" t="str">
        <f>IF(G95&lt;&gt;"",VLOOKUP(G95,'Tables (To be Kept Hidden)'!$E$3:$F$9,2,),"")</f>
        <v/>
      </c>
      <c r="I95" s="28"/>
      <c r="J95" s="29"/>
      <c r="K95" s="46" t="str">
        <f>IF(H95='Tables (To be Kept Hidden)'!$F$8,"Error",IF(J95&lt;&gt;"",J95*H95,""))</f>
        <v/>
      </c>
      <c r="L95" s="37"/>
      <c r="M95" s="29"/>
      <c r="N95" s="46" t="str">
        <f>IF(H95='Tables (To be Kept Hidden)'!$F$8,"Error",IF(M95&lt;&gt;"",M95*H95,""))</f>
        <v/>
      </c>
    </row>
    <row r="96" spans="2:14" x14ac:dyDescent="0.35">
      <c r="B96" s="40"/>
      <c r="C96" s="37"/>
      <c r="D96" s="38"/>
      <c r="E96" s="45"/>
      <c r="F96" s="45"/>
      <c r="G96" s="28"/>
      <c r="H96" s="38" t="str">
        <f>IF(G96&lt;&gt;"",VLOOKUP(G96,'Tables (To be Kept Hidden)'!$E$3:$F$9,2,),"")</f>
        <v/>
      </c>
      <c r="I96" s="28"/>
      <c r="J96" s="29"/>
      <c r="K96" s="46" t="str">
        <f>IF(H96='Tables (To be Kept Hidden)'!$F$8,"Error",IF(J96&lt;&gt;"",J96*H96,""))</f>
        <v/>
      </c>
      <c r="L96" s="37"/>
      <c r="M96" s="29"/>
      <c r="N96" s="46" t="str">
        <f>IF(H96='Tables (To be Kept Hidden)'!$F$8,"Error",IF(M96&lt;&gt;"",M96*H96,""))</f>
        <v/>
      </c>
    </row>
    <row r="97" spans="2:14" x14ac:dyDescent="0.35">
      <c r="B97" s="40"/>
      <c r="C97" s="37"/>
      <c r="D97" s="38"/>
      <c r="E97" s="45"/>
      <c r="F97" s="45"/>
      <c r="G97" s="28"/>
      <c r="H97" s="38" t="str">
        <f>IF(G97&lt;&gt;"",VLOOKUP(G97,'Tables (To be Kept Hidden)'!$E$3:$F$9,2,),"")</f>
        <v/>
      </c>
      <c r="I97" s="28"/>
      <c r="J97" s="29"/>
      <c r="K97" s="46" t="str">
        <f>IF(H97='Tables (To be Kept Hidden)'!$F$8,"Error",IF(J97&lt;&gt;"",J97*H97,""))</f>
        <v/>
      </c>
      <c r="L97" s="37"/>
      <c r="M97" s="29"/>
      <c r="N97" s="46" t="str">
        <f>IF(H97='Tables (To be Kept Hidden)'!$F$8,"Error",IF(M97&lt;&gt;"",M97*H97,""))</f>
        <v/>
      </c>
    </row>
    <row r="98" spans="2:14" x14ac:dyDescent="0.35">
      <c r="B98" s="40"/>
      <c r="C98" s="37"/>
      <c r="D98" s="38"/>
      <c r="E98" s="45"/>
      <c r="F98" s="45"/>
      <c r="G98" s="28"/>
      <c r="H98" s="38" t="str">
        <f>IF(G98&lt;&gt;"",VLOOKUP(G98,'Tables (To be Kept Hidden)'!$E$3:$F$9,2,),"")</f>
        <v/>
      </c>
      <c r="I98" s="28"/>
      <c r="J98" s="29"/>
      <c r="K98" s="46" t="str">
        <f>IF(H98='Tables (To be Kept Hidden)'!$F$8,"Error",IF(J98&lt;&gt;"",J98*H98,""))</f>
        <v/>
      </c>
      <c r="L98" s="37"/>
      <c r="M98" s="29"/>
      <c r="N98" s="46" t="str">
        <f>IF(H98='Tables (To be Kept Hidden)'!$F$8,"Error",IF(M98&lt;&gt;"",M98*H98,""))</f>
        <v/>
      </c>
    </row>
    <row r="99" spans="2:14" x14ac:dyDescent="0.35">
      <c r="B99" s="40"/>
      <c r="C99" s="37"/>
      <c r="D99" s="38"/>
      <c r="E99" s="45"/>
      <c r="F99" s="45"/>
      <c r="G99" s="28"/>
      <c r="H99" s="38" t="str">
        <f>IF(G99&lt;&gt;"",VLOOKUP(G99,'Tables (To be Kept Hidden)'!$E$3:$F$9,2,),"")</f>
        <v/>
      </c>
      <c r="I99" s="28"/>
      <c r="J99" s="29"/>
      <c r="K99" s="46" t="str">
        <f>IF(H99='Tables (To be Kept Hidden)'!$F$8,"Error",IF(J99&lt;&gt;"",J99*H99,""))</f>
        <v/>
      </c>
      <c r="L99" s="37"/>
      <c r="M99" s="29"/>
      <c r="N99" s="46" t="str">
        <f>IF(H99='Tables (To be Kept Hidden)'!$F$8,"Error",IF(M99&lt;&gt;"",M99*H99,""))</f>
        <v/>
      </c>
    </row>
    <row r="100" spans="2:14" x14ac:dyDescent="0.35">
      <c r="B100" s="40"/>
      <c r="C100" s="37"/>
      <c r="D100" s="38"/>
      <c r="E100" s="45"/>
      <c r="F100" s="45"/>
      <c r="G100" s="28"/>
      <c r="H100" s="38" t="str">
        <f>IF(G100&lt;&gt;"",VLOOKUP(G100,'Tables (To be Kept Hidden)'!$E$3:$F$9,2,),"")</f>
        <v/>
      </c>
      <c r="I100" s="28"/>
      <c r="J100" s="29"/>
      <c r="K100" s="46" t="str">
        <f>IF(H100='Tables (To be Kept Hidden)'!$F$8,"Error",IF(J100&lt;&gt;"",J100*H100,""))</f>
        <v/>
      </c>
      <c r="L100" s="37"/>
      <c r="M100" s="29"/>
      <c r="N100" s="46" t="str">
        <f>IF(H100='Tables (To be Kept Hidden)'!$F$8,"Error",IF(M100&lt;&gt;"",M100*H100,""))</f>
        <v/>
      </c>
    </row>
    <row r="101" spans="2:14" x14ac:dyDescent="0.35">
      <c r="B101" s="40"/>
      <c r="C101" s="37"/>
      <c r="D101" s="38"/>
      <c r="E101" s="45"/>
      <c r="F101" s="45"/>
      <c r="G101" s="28"/>
      <c r="H101" s="38" t="str">
        <f>IF(G101&lt;&gt;"",VLOOKUP(G101,'Tables (To be Kept Hidden)'!$E$3:$F$9,2,),"")</f>
        <v/>
      </c>
      <c r="I101" s="28"/>
      <c r="J101" s="29"/>
      <c r="K101" s="46" t="str">
        <f>IF(H101='Tables (To be Kept Hidden)'!$F$8,"Error",IF(J101&lt;&gt;"",J101*H101,""))</f>
        <v/>
      </c>
      <c r="L101" s="37"/>
      <c r="M101" s="29"/>
      <c r="N101" s="46" t="str">
        <f>IF(H101='Tables (To be Kept Hidden)'!$F$8,"Error",IF(M101&lt;&gt;"",M101*H101,""))</f>
        <v/>
      </c>
    </row>
    <row r="102" spans="2:14" x14ac:dyDescent="0.35">
      <c r="B102" s="40"/>
      <c r="C102" s="37"/>
      <c r="D102" s="38"/>
      <c r="E102" s="45"/>
      <c r="F102" s="45"/>
      <c r="G102" s="28"/>
      <c r="H102" s="38" t="str">
        <f>IF(G102&lt;&gt;"",VLOOKUP(G102,'Tables (To be Kept Hidden)'!$E$3:$F$9,2,),"")</f>
        <v/>
      </c>
      <c r="I102" s="28"/>
      <c r="J102" s="29"/>
      <c r="K102" s="46" t="str">
        <f>IF(H102='Tables (To be Kept Hidden)'!$F$8,"Error",IF(J102&lt;&gt;"",J102*H102,""))</f>
        <v/>
      </c>
      <c r="L102" s="37"/>
      <c r="M102" s="29"/>
      <c r="N102" s="46" t="str">
        <f>IF(H102='Tables (To be Kept Hidden)'!$F$8,"Error",IF(M102&lt;&gt;"",M102*H102,""))</f>
        <v/>
      </c>
    </row>
    <row r="103" spans="2:14" x14ac:dyDescent="0.35">
      <c r="B103" s="40"/>
      <c r="C103" s="37"/>
      <c r="D103" s="38"/>
      <c r="E103" s="45"/>
      <c r="F103" s="45"/>
      <c r="G103" s="28"/>
      <c r="H103" s="38" t="str">
        <f>IF(G103&lt;&gt;"",VLOOKUP(G103,'Tables (To be Kept Hidden)'!$E$3:$F$9,2,),"")</f>
        <v/>
      </c>
      <c r="I103" s="28"/>
      <c r="J103" s="29"/>
      <c r="K103" s="46" t="str">
        <f>IF(H103='Tables (To be Kept Hidden)'!$F$8,"Error",IF(J103&lt;&gt;"",J103*H103,""))</f>
        <v/>
      </c>
      <c r="L103" s="37"/>
      <c r="M103" s="29"/>
      <c r="N103" s="46" t="str">
        <f>IF(H103='Tables (To be Kept Hidden)'!$F$8,"Error",IF(M103&lt;&gt;"",M103*H103,""))</f>
        <v/>
      </c>
    </row>
    <row r="104" spans="2:14" x14ac:dyDescent="0.35">
      <c r="B104" s="40"/>
      <c r="C104" s="37"/>
      <c r="D104" s="38"/>
      <c r="E104" s="45"/>
      <c r="F104" s="45"/>
      <c r="G104" s="28"/>
      <c r="H104" s="38" t="str">
        <f>IF(G104&lt;&gt;"",VLOOKUP(G104,'Tables (To be Kept Hidden)'!$E$3:$F$9,2,),"")</f>
        <v/>
      </c>
      <c r="I104" s="28"/>
      <c r="J104" s="29"/>
      <c r="K104" s="46" t="str">
        <f>IF(H104='Tables (To be Kept Hidden)'!$F$8,"Error",IF(J104&lt;&gt;"",J104*H104,""))</f>
        <v/>
      </c>
      <c r="L104" s="37"/>
      <c r="M104" s="29"/>
      <c r="N104" s="46" t="str">
        <f>IF(H104='Tables (To be Kept Hidden)'!$F$8,"Error",IF(M104&lt;&gt;"",M104*H104,""))</f>
        <v/>
      </c>
    </row>
    <row r="105" spans="2:14" x14ac:dyDescent="0.35">
      <c r="B105" s="40"/>
      <c r="C105" s="37"/>
      <c r="D105" s="38"/>
      <c r="E105" s="45"/>
      <c r="F105" s="45"/>
      <c r="G105" s="28"/>
      <c r="H105" s="38" t="str">
        <f>IF(G105&lt;&gt;"",VLOOKUP(G105,'Tables (To be Kept Hidden)'!$E$3:$F$9,2,),"")</f>
        <v/>
      </c>
      <c r="I105" s="28"/>
      <c r="J105" s="29"/>
      <c r="K105" s="46" t="str">
        <f>IF(H105='Tables (To be Kept Hidden)'!$F$8,"Error",IF(J105&lt;&gt;"",J105*H105,""))</f>
        <v/>
      </c>
      <c r="L105" s="37"/>
      <c r="M105" s="29"/>
      <c r="N105" s="46" t="str">
        <f>IF(H105='Tables (To be Kept Hidden)'!$F$8,"Error",IF(M105&lt;&gt;"",M105*H105,""))</f>
        <v/>
      </c>
    </row>
    <row r="106" spans="2:14" x14ac:dyDescent="0.35">
      <c r="B106" s="40"/>
      <c r="C106" s="37"/>
      <c r="D106" s="38"/>
      <c r="E106" s="45"/>
      <c r="F106" s="45"/>
      <c r="G106" s="28"/>
      <c r="H106" s="38" t="str">
        <f>IF(G106&lt;&gt;"",VLOOKUP(G106,'Tables (To be Kept Hidden)'!$E$3:$F$9,2,),"")</f>
        <v/>
      </c>
      <c r="I106" s="28"/>
      <c r="J106" s="29"/>
      <c r="K106" s="46" t="str">
        <f>IF(H106='Tables (To be Kept Hidden)'!$F$8,"Error",IF(J106&lt;&gt;"",J106*H106,""))</f>
        <v/>
      </c>
      <c r="L106" s="37"/>
      <c r="M106" s="29"/>
      <c r="N106" s="46" t="str">
        <f>IF(H106='Tables (To be Kept Hidden)'!$F$8,"Error",IF(M106&lt;&gt;"",M106*H106,""))</f>
        <v/>
      </c>
    </row>
    <row r="107" spans="2:14" x14ac:dyDescent="0.35">
      <c r="B107" s="40"/>
      <c r="C107" s="37"/>
      <c r="D107" s="38"/>
      <c r="E107" s="45"/>
      <c r="F107" s="45"/>
      <c r="G107" s="28"/>
      <c r="H107" s="38" t="str">
        <f>IF(G107&lt;&gt;"",VLOOKUP(G107,'Tables (To be Kept Hidden)'!$E$3:$F$9,2,),"")</f>
        <v/>
      </c>
      <c r="I107" s="28"/>
      <c r="J107" s="29"/>
      <c r="K107" s="46" t="str">
        <f>IF(H107='Tables (To be Kept Hidden)'!$F$8,"Error",IF(J107&lt;&gt;"",J107*H107,""))</f>
        <v/>
      </c>
      <c r="L107" s="37"/>
      <c r="M107" s="29"/>
      <c r="N107" s="46" t="str">
        <f>IF(H107='Tables (To be Kept Hidden)'!$F$8,"Error",IF(M107&lt;&gt;"",M107*H107,""))</f>
        <v/>
      </c>
    </row>
    <row r="108" spans="2:14" x14ac:dyDescent="0.35">
      <c r="B108" s="40"/>
      <c r="C108" s="37"/>
      <c r="D108" s="38"/>
      <c r="E108" s="45"/>
      <c r="F108" s="45"/>
      <c r="G108" s="28"/>
      <c r="H108" s="38" t="str">
        <f>IF(G108&lt;&gt;"",VLOOKUP(G108,'Tables (To be Kept Hidden)'!$E$3:$F$9,2,),"")</f>
        <v/>
      </c>
      <c r="I108" s="28"/>
      <c r="J108" s="29"/>
      <c r="K108" s="46" t="str">
        <f>IF(H108='Tables (To be Kept Hidden)'!$F$8,"Error",IF(J108&lt;&gt;"",J108*H108,""))</f>
        <v/>
      </c>
      <c r="L108" s="37"/>
      <c r="M108" s="29"/>
      <c r="N108" s="46" t="str">
        <f>IF(H108='Tables (To be Kept Hidden)'!$F$8,"Error",IF(M108&lt;&gt;"",M108*H108,""))</f>
        <v/>
      </c>
    </row>
    <row r="109" spans="2:14" x14ac:dyDescent="0.35">
      <c r="B109" s="40"/>
      <c r="C109" s="37"/>
      <c r="D109" s="38"/>
      <c r="E109" s="45"/>
      <c r="F109" s="45"/>
      <c r="G109" s="28"/>
      <c r="H109" s="38" t="str">
        <f>IF(G109&lt;&gt;"",VLOOKUP(G109,'Tables (To be Kept Hidden)'!$E$3:$F$9,2,),"")</f>
        <v/>
      </c>
      <c r="I109" s="28"/>
      <c r="J109" s="29"/>
      <c r="K109" s="46" t="str">
        <f>IF(H109='Tables (To be Kept Hidden)'!$F$8,"Error",IF(J109&lt;&gt;"",J109*H109,""))</f>
        <v/>
      </c>
      <c r="L109" s="37"/>
      <c r="M109" s="29"/>
      <c r="N109" s="46" t="str">
        <f>IF(H109='Tables (To be Kept Hidden)'!$F$8,"Error",IF(M109&lt;&gt;"",M109*H109,""))</f>
        <v/>
      </c>
    </row>
    <row r="110" spans="2:14" x14ac:dyDescent="0.35">
      <c r="B110" s="40"/>
      <c r="C110" s="37"/>
      <c r="D110" s="38"/>
      <c r="E110" s="45"/>
      <c r="F110" s="45"/>
      <c r="G110" s="28"/>
      <c r="H110" s="38" t="str">
        <f>IF(G110&lt;&gt;"",VLOOKUP(G110,'Tables (To be Kept Hidden)'!$E$3:$F$9,2,),"")</f>
        <v/>
      </c>
      <c r="I110" s="28"/>
      <c r="J110" s="29"/>
      <c r="K110" s="46" t="str">
        <f>IF(H110='Tables (To be Kept Hidden)'!$F$8,"Error",IF(J110&lt;&gt;"",J110*H110,""))</f>
        <v/>
      </c>
      <c r="L110" s="37"/>
      <c r="M110" s="29"/>
      <c r="N110" s="46" t="str">
        <f>IF(H110='Tables (To be Kept Hidden)'!$F$8,"Error",IF(M110&lt;&gt;"",M110*H110,""))</f>
        <v/>
      </c>
    </row>
    <row r="111" spans="2:14" x14ac:dyDescent="0.35">
      <c r="B111" s="40"/>
      <c r="C111" s="37"/>
      <c r="D111" s="38"/>
      <c r="E111" s="45"/>
      <c r="F111" s="45"/>
      <c r="G111" s="28"/>
      <c r="H111" s="38" t="str">
        <f>IF(G111&lt;&gt;"",VLOOKUP(G111,'Tables (To be Kept Hidden)'!$E$3:$F$9,2,),"")</f>
        <v/>
      </c>
      <c r="I111" s="28"/>
      <c r="J111" s="29"/>
      <c r="K111" s="46" t="str">
        <f>IF(H111='Tables (To be Kept Hidden)'!$F$8,"Error",IF(J111&lt;&gt;"",J111*H111,""))</f>
        <v/>
      </c>
      <c r="L111" s="37"/>
      <c r="M111" s="29"/>
      <c r="N111" s="46" t="str">
        <f>IF(H111='Tables (To be Kept Hidden)'!$F$8,"Error",IF(M111&lt;&gt;"",M111*H111,""))</f>
        <v/>
      </c>
    </row>
    <row r="112" spans="2:14" x14ac:dyDescent="0.35">
      <c r="B112" s="40"/>
      <c r="C112" s="37"/>
      <c r="D112" s="38"/>
      <c r="E112" s="45"/>
      <c r="F112" s="45"/>
      <c r="G112" s="28"/>
      <c r="H112" s="38" t="str">
        <f>IF(G112&lt;&gt;"",VLOOKUP(G112,'Tables (To be Kept Hidden)'!$E$3:$F$9,2,),"")</f>
        <v/>
      </c>
      <c r="I112" s="28"/>
      <c r="J112" s="29"/>
      <c r="K112" s="46" t="str">
        <f>IF(H112='Tables (To be Kept Hidden)'!$F$8,"Error",IF(J112&lt;&gt;"",J112*H112,""))</f>
        <v/>
      </c>
      <c r="L112" s="37"/>
      <c r="M112" s="29"/>
      <c r="N112" s="46" t="str">
        <f>IF(H112='Tables (To be Kept Hidden)'!$F$8,"Error",IF(M112&lt;&gt;"",M112*H112,""))</f>
        <v/>
      </c>
    </row>
    <row r="113" spans="2:14" x14ac:dyDescent="0.35">
      <c r="B113" s="40"/>
      <c r="C113" s="37"/>
      <c r="D113" s="38"/>
      <c r="E113" s="45"/>
      <c r="F113" s="45"/>
      <c r="G113" s="28"/>
      <c r="H113" s="38" t="str">
        <f>IF(G113&lt;&gt;"",VLOOKUP(G113,'Tables (To be Kept Hidden)'!$E$3:$F$9,2,),"")</f>
        <v/>
      </c>
      <c r="I113" s="28"/>
      <c r="J113" s="29"/>
      <c r="K113" s="46" t="str">
        <f>IF(H113='Tables (To be Kept Hidden)'!$F$8,"Error",IF(J113&lt;&gt;"",J113*H113,""))</f>
        <v/>
      </c>
      <c r="L113" s="37"/>
      <c r="M113" s="29"/>
      <c r="N113" s="46" t="str">
        <f>IF(H113='Tables (To be Kept Hidden)'!$F$8,"Error",IF(M113&lt;&gt;"",M113*H113,""))</f>
        <v/>
      </c>
    </row>
    <row r="114" spans="2:14" x14ac:dyDescent="0.35">
      <c r="B114" s="40"/>
      <c r="C114" s="37"/>
      <c r="D114" s="38"/>
      <c r="E114" s="45"/>
      <c r="F114" s="45"/>
      <c r="G114" s="28"/>
      <c r="H114" s="38" t="str">
        <f>IF(G114&lt;&gt;"",VLOOKUP(G114,'Tables (To be Kept Hidden)'!$E$3:$F$9,2,),"")</f>
        <v/>
      </c>
      <c r="I114" s="28"/>
      <c r="J114" s="29"/>
      <c r="K114" s="46" t="str">
        <f>IF(H114='Tables (To be Kept Hidden)'!$F$8,"Error",IF(J114&lt;&gt;"",J114*H114,""))</f>
        <v/>
      </c>
      <c r="L114" s="37"/>
      <c r="M114" s="29"/>
      <c r="N114" s="46" t="str">
        <f>IF(H114='Tables (To be Kept Hidden)'!$F$8,"Error",IF(M114&lt;&gt;"",M114*H114,""))</f>
        <v/>
      </c>
    </row>
    <row r="115" spans="2:14" x14ac:dyDescent="0.35">
      <c r="B115" s="40"/>
      <c r="C115" s="37"/>
      <c r="D115" s="38"/>
      <c r="E115" s="45"/>
      <c r="F115" s="45"/>
      <c r="G115" s="28"/>
      <c r="H115" s="38" t="str">
        <f>IF(G115&lt;&gt;"",VLOOKUP(G115,'Tables (To be Kept Hidden)'!$E$3:$F$9,2,),"")</f>
        <v/>
      </c>
      <c r="I115" s="28"/>
      <c r="J115" s="29"/>
      <c r="K115" s="46" t="str">
        <f>IF(H115='Tables (To be Kept Hidden)'!$F$8,"Error",IF(J115&lt;&gt;"",J115*H115,""))</f>
        <v/>
      </c>
      <c r="L115" s="37"/>
      <c r="M115" s="29"/>
      <c r="N115" s="46" t="str">
        <f>IF(H115='Tables (To be Kept Hidden)'!$F$8,"Error",IF(M115&lt;&gt;"",M115*H115,""))</f>
        <v/>
      </c>
    </row>
    <row r="116" spans="2:14" x14ac:dyDescent="0.35">
      <c r="B116" s="40"/>
      <c r="C116" s="37"/>
      <c r="D116" s="38"/>
      <c r="E116" s="45"/>
      <c r="F116" s="45"/>
      <c r="G116" s="28"/>
      <c r="H116" s="38" t="str">
        <f>IF(G116&lt;&gt;"",VLOOKUP(G116,'Tables (To be Kept Hidden)'!$E$3:$F$9,2,),"")</f>
        <v/>
      </c>
      <c r="I116" s="28"/>
      <c r="J116" s="29"/>
      <c r="K116" s="46" t="str">
        <f>IF(H116='Tables (To be Kept Hidden)'!$F$8,"Error",IF(J116&lt;&gt;"",J116*H116,""))</f>
        <v/>
      </c>
      <c r="L116" s="37"/>
      <c r="M116" s="29"/>
      <c r="N116" s="46" t="str">
        <f>IF(H116='Tables (To be Kept Hidden)'!$F$8,"Error",IF(M116&lt;&gt;"",M116*H116,""))</f>
        <v/>
      </c>
    </row>
    <row r="117" spans="2:14" x14ac:dyDescent="0.35">
      <c r="B117" s="40"/>
      <c r="C117" s="37"/>
      <c r="D117" s="38"/>
      <c r="E117" s="45"/>
      <c r="F117" s="45"/>
      <c r="G117" s="28"/>
      <c r="H117" s="38" t="str">
        <f>IF(G117&lt;&gt;"",VLOOKUP(G117,'Tables (To be Kept Hidden)'!$E$3:$F$9,2,),"")</f>
        <v/>
      </c>
      <c r="I117" s="28"/>
      <c r="J117" s="29"/>
      <c r="K117" s="46" t="str">
        <f>IF(H117='Tables (To be Kept Hidden)'!$F$8,"Error",IF(J117&lt;&gt;"",J117*H117,""))</f>
        <v/>
      </c>
      <c r="L117" s="37"/>
      <c r="M117" s="29"/>
      <c r="N117" s="46" t="str">
        <f>IF(H117='Tables (To be Kept Hidden)'!$F$8,"Error",IF(M117&lt;&gt;"",M117*H117,""))</f>
        <v/>
      </c>
    </row>
    <row r="118" spans="2:14" x14ac:dyDescent="0.35">
      <c r="B118" s="40"/>
      <c r="C118" s="37"/>
      <c r="D118" s="38"/>
      <c r="E118" s="45"/>
      <c r="F118" s="45"/>
      <c r="G118" s="28"/>
      <c r="H118" s="38" t="str">
        <f>IF(G118&lt;&gt;"",VLOOKUP(G118,'Tables (To be Kept Hidden)'!$E$3:$F$9,2,),"")</f>
        <v/>
      </c>
      <c r="I118" s="28"/>
      <c r="J118" s="29"/>
      <c r="K118" s="46" t="str">
        <f>IF(H118='Tables (To be Kept Hidden)'!$F$8,"Error",IF(J118&lt;&gt;"",J118*H118,""))</f>
        <v/>
      </c>
      <c r="L118" s="37"/>
      <c r="M118" s="29"/>
      <c r="N118" s="46" t="str">
        <f>IF(H118='Tables (To be Kept Hidden)'!$F$8,"Error",IF(M118&lt;&gt;"",M118*H118,""))</f>
        <v/>
      </c>
    </row>
    <row r="119" spans="2:14" x14ac:dyDescent="0.35">
      <c r="B119" s="40"/>
      <c r="C119" s="37"/>
      <c r="D119" s="38"/>
      <c r="E119" s="45"/>
      <c r="F119" s="45"/>
      <c r="G119" s="28"/>
      <c r="H119" s="38" t="str">
        <f>IF(G119&lt;&gt;"",VLOOKUP(G119,'Tables (To be Kept Hidden)'!$E$3:$F$9,2,),"")</f>
        <v/>
      </c>
      <c r="I119" s="28"/>
      <c r="J119" s="29"/>
      <c r="K119" s="46" t="str">
        <f>IF(H119='Tables (To be Kept Hidden)'!$F$8,"Error",IF(J119&lt;&gt;"",J119*H119,""))</f>
        <v/>
      </c>
      <c r="L119" s="37"/>
      <c r="M119" s="29"/>
      <c r="N119" s="46" t="str">
        <f>IF(H119='Tables (To be Kept Hidden)'!$F$8,"Error",IF(M119&lt;&gt;"",M119*H119,""))</f>
        <v/>
      </c>
    </row>
    <row r="120" spans="2:14" x14ac:dyDescent="0.35">
      <c r="B120" s="40"/>
      <c r="C120" s="37"/>
      <c r="D120" s="38"/>
      <c r="E120" s="45"/>
      <c r="F120" s="45"/>
      <c r="G120" s="28"/>
      <c r="H120" s="38" t="str">
        <f>IF(G120&lt;&gt;"",VLOOKUP(G120,'Tables (To be Kept Hidden)'!$E$3:$F$9,2,),"")</f>
        <v/>
      </c>
      <c r="I120" s="28"/>
      <c r="J120" s="29"/>
      <c r="K120" s="46" t="str">
        <f>IF(H120='Tables (To be Kept Hidden)'!$F$8,"Error",IF(J120&lt;&gt;"",J120*H120,""))</f>
        <v/>
      </c>
      <c r="L120" s="37"/>
      <c r="M120" s="29"/>
      <c r="N120" s="46" t="str">
        <f>IF(H120='Tables (To be Kept Hidden)'!$F$8,"Error",IF(M120&lt;&gt;"",M120*H120,""))</f>
        <v/>
      </c>
    </row>
    <row r="121" spans="2:14" x14ac:dyDescent="0.35">
      <c r="B121" s="40"/>
      <c r="C121" s="37"/>
      <c r="D121" s="38"/>
      <c r="E121" s="45"/>
      <c r="F121" s="45"/>
      <c r="G121" s="28"/>
      <c r="H121" s="38" t="str">
        <f>IF(G121&lt;&gt;"",VLOOKUP(G121,'Tables (To be Kept Hidden)'!$E$3:$F$9,2,),"")</f>
        <v/>
      </c>
      <c r="I121" s="28"/>
      <c r="J121" s="29"/>
      <c r="K121" s="46" t="str">
        <f>IF(H121='Tables (To be Kept Hidden)'!$F$8,"Error",IF(J121&lt;&gt;"",J121*H121,""))</f>
        <v/>
      </c>
      <c r="L121" s="37"/>
      <c r="M121" s="29"/>
      <c r="N121" s="46" t="str">
        <f>IF(H121='Tables (To be Kept Hidden)'!$F$8,"Error",IF(M121&lt;&gt;"",M121*H121,""))</f>
        <v/>
      </c>
    </row>
    <row r="122" spans="2:14" x14ac:dyDescent="0.35">
      <c r="B122" s="40"/>
      <c r="C122" s="37"/>
      <c r="D122" s="38"/>
      <c r="E122" s="45"/>
      <c r="F122" s="45"/>
      <c r="G122" s="28"/>
      <c r="H122" s="38" t="str">
        <f>IF(G122&lt;&gt;"",VLOOKUP(G122,'Tables (To be Kept Hidden)'!$E$3:$F$9,2,),"")</f>
        <v/>
      </c>
      <c r="I122" s="28"/>
      <c r="J122" s="29"/>
      <c r="K122" s="46" t="str">
        <f>IF(H122='Tables (To be Kept Hidden)'!$F$8,"Error",IF(J122&lt;&gt;"",J122*H122,""))</f>
        <v/>
      </c>
      <c r="L122" s="37"/>
      <c r="M122" s="29"/>
      <c r="N122" s="46" t="str">
        <f>IF(H122='Tables (To be Kept Hidden)'!$F$8,"Error",IF(M122&lt;&gt;"",M122*H122,""))</f>
        <v/>
      </c>
    </row>
    <row r="123" spans="2:14" x14ac:dyDescent="0.35">
      <c r="B123" s="40"/>
      <c r="C123" s="37"/>
      <c r="D123" s="38"/>
      <c r="E123" s="45"/>
      <c r="F123" s="45"/>
      <c r="G123" s="28"/>
      <c r="H123" s="38" t="str">
        <f>IF(G123&lt;&gt;"",VLOOKUP(G123,'Tables (To be Kept Hidden)'!$E$3:$F$9,2,),"")</f>
        <v/>
      </c>
      <c r="I123" s="28"/>
      <c r="J123" s="29"/>
      <c r="K123" s="46" t="str">
        <f>IF(H123='Tables (To be Kept Hidden)'!$F$8,"Error",IF(J123&lt;&gt;"",J123*H123,""))</f>
        <v/>
      </c>
      <c r="L123" s="37"/>
      <c r="M123" s="29"/>
      <c r="N123" s="46" t="str">
        <f>IF(H123='Tables (To be Kept Hidden)'!$F$8,"Error",IF(M123&lt;&gt;"",M123*H123,""))</f>
        <v/>
      </c>
    </row>
    <row r="124" spans="2:14" x14ac:dyDescent="0.35">
      <c r="B124" s="40"/>
      <c r="C124" s="37"/>
      <c r="D124" s="38"/>
      <c r="E124" s="45"/>
      <c r="F124" s="45"/>
      <c r="G124" s="28"/>
      <c r="H124" s="38" t="str">
        <f>IF(G124&lt;&gt;"",VLOOKUP(G124,'Tables (To be Kept Hidden)'!$E$3:$F$9,2,),"")</f>
        <v/>
      </c>
      <c r="I124" s="28"/>
      <c r="J124" s="29"/>
      <c r="K124" s="46" t="str">
        <f>IF(H124='Tables (To be Kept Hidden)'!$F$8,"Error",IF(J124&lt;&gt;"",J124*H124,""))</f>
        <v/>
      </c>
      <c r="L124" s="37"/>
      <c r="M124" s="29"/>
      <c r="N124" s="46" t="str">
        <f>IF(H124='Tables (To be Kept Hidden)'!$F$8,"Error",IF(M124&lt;&gt;"",M124*H124,""))</f>
        <v/>
      </c>
    </row>
    <row r="125" spans="2:14" x14ac:dyDescent="0.35">
      <c r="B125" s="40"/>
      <c r="C125" s="37"/>
      <c r="D125" s="38"/>
      <c r="E125" s="45"/>
      <c r="F125" s="45"/>
      <c r="G125" s="28"/>
      <c r="H125" s="38" t="str">
        <f>IF(G125&lt;&gt;"",VLOOKUP(G125,'Tables (To be Kept Hidden)'!$E$3:$F$9,2,),"")</f>
        <v/>
      </c>
      <c r="I125" s="28"/>
      <c r="J125" s="29"/>
      <c r="K125" s="46" t="str">
        <f>IF(H125='Tables (To be Kept Hidden)'!$F$8,"Error",IF(J125&lt;&gt;"",J125*H125,""))</f>
        <v/>
      </c>
      <c r="L125" s="37"/>
      <c r="M125" s="29"/>
      <c r="N125" s="46" t="str">
        <f>IF(H125='Tables (To be Kept Hidden)'!$F$8,"Error",IF(M125&lt;&gt;"",M125*H125,""))</f>
        <v/>
      </c>
    </row>
    <row r="126" spans="2:14" x14ac:dyDescent="0.35">
      <c r="B126" s="40"/>
      <c r="C126" s="37"/>
      <c r="D126" s="38"/>
      <c r="E126" s="45"/>
      <c r="F126" s="45"/>
      <c r="G126" s="28"/>
      <c r="H126" s="38" t="str">
        <f>IF(G126&lt;&gt;"",VLOOKUP(G126,'Tables (To be Kept Hidden)'!$E$3:$F$9,2,),"")</f>
        <v/>
      </c>
      <c r="I126" s="28"/>
      <c r="J126" s="29"/>
      <c r="K126" s="46" t="str">
        <f>IF(H126='Tables (To be Kept Hidden)'!$F$8,"Error",IF(J126&lt;&gt;"",J126*H126,""))</f>
        <v/>
      </c>
      <c r="L126" s="37"/>
      <c r="M126" s="29"/>
      <c r="N126" s="46" t="str">
        <f>IF(H126='Tables (To be Kept Hidden)'!$F$8,"Error",IF(M126&lt;&gt;"",M126*H126,""))</f>
        <v/>
      </c>
    </row>
    <row r="127" spans="2:14" x14ac:dyDescent="0.35">
      <c r="B127" s="40"/>
      <c r="C127" s="37"/>
      <c r="D127" s="38"/>
      <c r="E127" s="45"/>
      <c r="F127" s="45"/>
      <c r="G127" s="28"/>
      <c r="H127" s="38" t="str">
        <f>IF(G127&lt;&gt;"",VLOOKUP(G127,'Tables (To be Kept Hidden)'!$E$3:$F$9,2,),"")</f>
        <v/>
      </c>
      <c r="I127" s="28"/>
      <c r="J127" s="29"/>
      <c r="K127" s="46" t="str">
        <f>IF(H127='Tables (To be Kept Hidden)'!$F$8,"Error",IF(J127&lt;&gt;"",J127*H127,""))</f>
        <v/>
      </c>
      <c r="L127" s="37"/>
      <c r="M127" s="29"/>
      <c r="N127" s="46" t="str">
        <f>IF(H127='Tables (To be Kept Hidden)'!$F$8,"Error",IF(M127&lt;&gt;"",M127*H127,""))</f>
        <v/>
      </c>
    </row>
    <row r="128" spans="2:14" x14ac:dyDescent="0.35">
      <c r="B128" s="40"/>
      <c r="C128" s="37"/>
      <c r="D128" s="38"/>
      <c r="E128" s="45"/>
      <c r="F128" s="45"/>
      <c r="G128" s="28"/>
      <c r="H128" s="38" t="str">
        <f>IF(G128&lt;&gt;"",VLOOKUP(G128,'Tables (To be Kept Hidden)'!$E$3:$F$9,2,),"")</f>
        <v/>
      </c>
      <c r="I128" s="28"/>
      <c r="J128" s="29"/>
      <c r="K128" s="46" t="str">
        <f>IF(H128='Tables (To be Kept Hidden)'!$F$8,"Error",IF(J128&lt;&gt;"",J128*H128,""))</f>
        <v/>
      </c>
      <c r="L128" s="37"/>
      <c r="M128" s="29"/>
      <c r="N128" s="46" t="str">
        <f>IF(H128='Tables (To be Kept Hidden)'!$F$8,"Error",IF(M128&lt;&gt;"",M128*H128,""))</f>
        <v/>
      </c>
    </row>
    <row r="129" spans="2:14" x14ac:dyDescent="0.35">
      <c r="B129" s="40"/>
      <c r="C129" s="37"/>
      <c r="D129" s="38"/>
      <c r="E129" s="45"/>
      <c r="F129" s="45"/>
      <c r="G129" s="28"/>
      <c r="H129" s="38" t="str">
        <f>IF(G129&lt;&gt;"",VLOOKUP(G129,'Tables (To be Kept Hidden)'!$E$3:$F$9,2,),"")</f>
        <v/>
      </c>
      <c r="I129" s="28"/>
      <c r="J129" s="29"/>
      <c r="K129" s="46" t="str">
        <f>IF(H129='Tables (To be Kept Hidden)'!$F$8,"Error",IF(J129&lt;&gt;"",J129*H129,""))</f>
        <v/>
      </c>
      <c r="L129" s="37"/>
      <c r="M129" s="29"/>
      <c r="N129" s="46" t="str">
        <f>IF(H129='Tables (To be Kept Hidden)'!$F$8,"Error",IF(M129&lt;&gt;"",M129*H129,""))</f>
        <v/>
      </c>
    </row>
    <row r="130" spans="2:14" x14ac:dyDescent="0.35">
      <c r="B130" s="40"/>
      <c r="C130" s="37"/>
      <c r="D130" s="38"/>
      <c r="E130" s="45"/>
      <c r="F130" s="45"/>
      <c r="G130" s="28"/>
      <c r="H130" s="38" t="str">
        <f>IF(G130&lt;&gt;"",VLOOKUP(G130,'Tables (To be Kept Hidden)'!$E$3:$F$9,2,),"")</f>
        <v/>
      </c>
      <c r="I130" s="28"/>
      <c r="J130" s="29"/>
      <c r="K130" s="46" t="str">
        <f>IF(H130='Tables (To be Kept Hidden)'!$F$8,"Error",IF(J130&lt;&gt;"",J130*H130,""))</f>
        <v/>
      </c>
      <c r="L130" s="37"/>
      <c r="M130" s="29"/>
      <c r="N130" s="46" t="str">
        <f>IF(H130='Tables (To be Kept Hidden)'!$F$8,"Error",IF(M130&lt;&gt;"",M130*H130,""))</f>
        <v/>
      </c>
    </row>
    <row r="131" spans="2:14" x14ac:dyDescent="0.35">
      <c r="B131" s="40"/>
      <c r="C131" s="37"/>
      <c r="D131" s="38"/>
      <c r="E131" s="45"/>
      <c r="F131" s="45"/>
      <c r="G131" s="28"/>
      <c r="H131" s="38" t="str">
        <f>IF(G131&lt;&gt;"",VLOOKUP(G131,'Tables (To be Kept Hidden)'!$E$3:$F$9,2,),"")</f>
        <v/>
      </c>
      <c r="I131" s="28"/>
      <c r="J131" s="29"/>
      <c r="K131" s="46" t="str">
        <f>IF(H131='Tables (To be Kept Hidden)'!$F$8,"Error",IF(J131&lt;&gt;"",J131*H131,""))</f>
        <v/>
      </c>
      <c r="L131" s="37"/>
      <c r="M131" s="29"/>
      <c r="N131" s="46" t="str">
        <f>IF(H131='Tables (To be Kept Hidden)'!$F$8,"Error",IF(M131&lt;&gt;"",M131*H131,""))</f>
        <v/>
      </c>
    </row>
    <row r="132" spans="2:14" x14ac:dyDescent="0.35">
      <c r="B132" s="40"/>
      <c r="C132" s="37"/>
      <c r="D132" s="38"/>
      <c r="E132" s="45"/>
      <c r="F132" s="45"/>
      <c r="G132" s="28"/>
      <c r="H132" s="38" t="str">
        <f>IF(G132&lt;&gt;"",VLOOKUP(G132,'Tables (To be Kept Hidden)'!$E$3:$F$9,2,),"")</f>
        <v/>
      </c>
      <c r="I132" s="28"/>
      <c r="J132" s="29"/>
      <c r="K132" s="46" t="str">
        <f>IF(H132='Tables (To be Kept Hidden)'!$F$8,"Error",IF(J132&lt;&gt;"",J132*H132,""))</f>
        <v/>
      </c>
      <c r="L132" s="37"/>
      <c r="M132" s="29"/>
      <c r="N132" s="46" t="str">
        <f>IF(H132='Tables (To be Kept Hidden)'!$F$8,"Error",IF(M132&lt;&gt;"",M132*H132,""))</f>
        <v/>
      </c>
    </row>
    <row r="133" spans="2:14" x14ac:dyDescent="0.35">
      <c r="B133" s="40"/>
      <c r="C133" s="37"/>
      <c r="D133" s="38"/>
      <c r="E133" s="45"/>
      <c r="F133" s="45"/>
      <c r="G133" s="28"/>
      <c r="H133" s="38" t="str">
        <f>IF(G133&lt;&gt;"",VLOOKUP(G133,'Tables (To be Kept Hidden)'!$E$3:$F$9,2,),"")</f>
        <v/>
      </c>
      <c r="I133" s="28"/>
      <c r="J133" s="29"/>
      <c r="K133" s="46" t="str">
        <f>IF(H133='Tables (To be Kept Hidden)'!$F$8,"Error",IF(J133&lt;&gt;"",J133*H133,""))</f>
        <v/>
      </c>
      <c r="L133" s="37"/>
      <c r="M133" s="29"/>
      <c r="N133" s="46" t="str">
        <f>IF(H133='Tables (To be Kept Hidden)'!$F$8,"Error",IF(M133&lt;&gt;"",M133*H133,""))</f>
        <v/>
      </c>
    </row>
    <row r="134" spans="2:14" x14ac:dyDescent="0.35">
      <c r="B134" s="40"/>
      <c r="C134" s="37"/>
      <c r="D134" s="38"/>
      <c r="E134" s="45"/>
      <c r="F134" s="45"/>
      <c r="G134" s="28"/>
      <c r="H134" s="38" t="str">
        <f>IF(G134&lt;&gt;"",VLOOKUP(G134,'Tables (To be Kept Hidden)'!$E$3:$F$9,2,),"")</f>
        <v/>
      </c>
      <c r="I134" s="28"/>
      <c r="J134" s="29"/>
      <c r="K134" s="46" t="str">
        <f>IF(H134='Tables (To be Kept Hidden)'!$F$8,"Error",IF(J134&lt;&gt;"",J134*H134,""))</f>
        <v/>
      </c>
      <c r="L134" s="37"/>
      <c r="M134" s="29"/>
      <c r="N134" s="46" t="str">
        <f>IF(H134='Tables (To be Kept Hidden)'!$F$8,"Error",IF(M134&lt;&gt;"",M134*H134,""))</f>
        <v/>
      </c>
    </row>
    <row r="135" spans="2:14" x14ac:dyDescent="0.35">
      <c r="B135" s="40"/>
      <c r="C135" s="37"/>
      <c r="D135" s="38"/>
      <c r="E135" s="45"/>
      <c r="F135" s="45"/>
      <c r="G135" s="28"/>
      <c r="H135" s="38" t="str">
        <f>IF(G135&lt;&gt;"",VLOOKUP(G135,'Tables (To be Kept Hidden)'!$E$3:$F$9,2,),"")</f>
        <v/>
      </c>
      <c r="I135" s="28"/>
      <c r="J135" s="29"/>
      <c r="K135" s="46" t="str">
        <f>IF(H135='Tables (To be Kept Hidden)'!$F$8,"Error",IF(J135&lt;&gt;"",J135*H135,""))</f>
        <v/>
      </c>
      <c r="L135" s="37"/>
      <c r="M135" s="29"/>
      <c r="N135" s="46" t="str">
        <f>IF(H135='Tables (To be Kept Hidden)'!$F$8,"Error",IF(M135&lt;&gt;"",M135*H135,""))</f>
        <v/>
      </c>
    </row>
    <row r="136" spans="2:14" x14ac:dyDescent="0.35">
      <c r="B136" s="40"/>
      <c r="C136" s="37"/>
      <c r="D136" s="38"/>
      <c r="E136" s="45"/>
      <c r="F136" s="45"/>
      <c r="G136" s="28"/>
      <c r="H136" s="38" t="str">
        <f>IF(G136&lt;&gt;"",VLOOKUP(G136,'Tables (To be Kept Hidden)'!$E$3:$F$9,2,),"")</f>
        <v/>
      </c>
      <c r="I136" s="28"/>
      <c r="J136" s="29"/>
      <c r="K136" s="46" t="str">
        <f>IF(H136='Tables (To be Kept Hidden)'!$F$8,"Error",IF(J136&lt;&gt;"",J136*H136,""))</f>
        <v/>
      </c>
      <c r="L136" s="37"/>
      <c r="M136" s="29"/>
      <c r="N136" s="46" t="str">
        <f>IF(H136='Tables (To be Kept Hidden)'!$F$8,"Error",IF(M136&lt;&gt;"",M136*H136,""))</f>
        <v/>
      </c>
    </row>
    <row r="137" spans="2:14" x14ac:dyDescent="0.35">
      <c r="B137" s="40"/>
      <c r="C137" s="37"/>
      <c r="D137" s="38"/>
      <c r="E137" s="45"/>
      <c r="F137" s="45"/>
      <c r="G137" s="28"/>
      <c r="H137" s="38" t="str">
        <f>IF(G137&lt;&gt;"",VLOOKUP(G137,'Tables (To be Kept Hidden)'!$E$3:$F$9,2,),"")</f>
        <v/>
      </c>
      <c r="I137" s="28"/>
      <c r="J137" s="29"/>
      <c r="K137" s="46" t="str">
        <f>IF(H137='Tables (To be Kept Hidden)'!$F$8,"Error",IF(J137&lt;&gt;"",J137*H137,""))</f>
        <v/>
      </c>
      <c r="L137" s="37"/>
      <c r="M137" s="29"/>
      <c r="N137" s="46" t="str">
        <f>IF(H137='Tables (To be Kept Hidden)'!$F$8,"Error",IF(M137&lt;&gt;"",M137*H137,""))</f>
        <v/>
      </c>
    </row>
    <row r="138" spans="2:14" x14ac:dyDescent="0.35">
      <c r="B138" s="40"/>
      <c r="C138" s="37"/>
      <c r="D138" s="38"/>
      <c r="E138" s="45"/>
      <c r="F138" s="45"/>
      <c r="G138" s="28"/>
      <c r="H138" s="38" t="str">
        <f>IF(G138&lt;&gt;"",VLOOKUP(G138,'Tables (To be Kept Hidden)'!$E$3:$F$9,2,),"")</f>
        <v/>
      </c>
      <c r="I138" s="28"/>
      <c r="J138" s="29"/>
      <c r="K138" s="46" t="str">
        <f>IF(H138='Tables (To be Kept Hidden)'!$F$8,"Error",IF(J138&lt;&gt;"",J138*H138,""))</f>
        <v/>
      </c>
      <c r="L138" s="37"/>
      <c r="M138" s="29"/>
      <c r="N138" s="46" t="str">
        <f>IF(H138='Tables (To be Kept Hidden)'!$F$8,"Error",IF(M138&lt;&gt;"",M138*H138,""))</f>
        <v/>
      </c>
    </row>
    <row r="139" spans="2:14" x14ac:dyDescent="0.35">
      <c r="B139" s="40"/>
      <c r="C139" s="37"/>
      <c r="D139" s="38"/>
      <c r="E139" s="45"/>
      <c r="F139" s="45"/>
      <c r="G139" s="28"/>
      <c r="H139" s="38" t="str">
        <f>IF(G139&lt;&gt;"",VLOOKUP(G139,'Tables (To be Kept Hidden)'!$E$3:$F$9,2,),"")</f>
        <v/>
      </c>
      <c r="I139" s="28"/>
      <c r="J139" s="29"/>
      <c r="K139" s="46" t="str">
        <f>IF(H139='Tables (To be Kept Hidden)'!$F$8,"Error",IF(J139&lt;&gt;"",J139*H139,""))</f>
        <v/>
      </c>
      <c r="L139" s="37"/>
      <c r="M139" s="29"/>
      <c r="N139" s="46" t="str">
        <f>IF(H139='Tables (To be Kept Hidden)'!$F$8,"Error",IF(M139&lt;&gt;"",M139*H139,""))</f>
        <v/>
      </c>
    </row>
    <row r="140" spans="2:14" x14ac:dyDescent="0.35">
      <c r="B140" s="40"/>
      <c r="C140" s="37"/>
      <c r="D140" s="38"/>
      <c r="E140" s="45"/>
      <c r="F140" s="45"/>
      <c r="G140" s="28"/>
      <c r="H140" s="38" t="str">
        <f>IF(G140&lt;&gt;"",VLOOKUP(G140,'Tables (To be Kept Hidden)'!$E$3:$F$9,2,),"")</f>
        <v/>
      </c>
      <c r="I140" s="28"/>
      <c r="J140" s="29"/>
      <c r="K140" s="46" t="str">
        <f>IF(H140='Tables (To be Kept Hidden)'!$F$8,"Error",IF(J140&lt;&gt;"",J140*H140,""))</f>
        <v/>
      </c>
      <c r="L140" s="37"/>
      <c r="M140" s="29"/>
      <c r="N140" s="46" t="str">
        <f>IF(H140='Tables (To be Kept Hidden)'!$F$8,"Error",IF(M140&lt;&gt;"",M140*H140,""))</f>
        <v/>
      </c>
    </row>
    <row r="141" spans="2:14" x14ac:dyDescent="0.35">
      <c r="B141" s="40"/>
      <c r="C141" s="37"/>
      <c r="D141" s="38"/>
      <c r="E141" s="45"/>
      <c r="F141" s="45"/>
      <c r="G141" s="28"/>
      <c r="H141" s="38" t="str">
        <f>IF(G141&lt;&gt;"",VLOOKUP(G141,'Tables (To be Kept Hidden)'!$E$3:$F$9,2,),"")</f>
        <v/>
      </c>
      <c r="I141" s="28"/>
      <c r="J141" s="29"/>
      <c r="K141" s="46" t="str">
        <f>IF(H141='Tables (To be Kept Hidden)'!$F$8,"Error",IF(J141&lt;&gt;"",J141*H141,""))</f>
        <v/>
      </c>
      <c r="L141" s="37"/>
      <c r="M141" s="29"/>
      <c r="N141" s="46" t="str">
        <f>IF(H141='Tables (To be Kept Hidden)'!$F$8,"Error",IF(M141&lt;&gt;"",M141*H141,""))</f>
        <v/>
      </c>
    </row>
    <row r="142" spans="2:14" x14ac:dyDescent="0.35">
      <c r="B142" s="40"/>
      <c r="C142" s="37"/>
      <c r="D142" s="38"/>
      <c r="E142" s="45"/>
      <c r="F142" s="45"/>
      <c r="G142" s="28"/>
      <c r="H142" s="38" t="str">
        <f>IF(G142&lt;&gt;"",VLOOKUP(G142,'Tables (To be Kept Hidden)'!$E$3:$F$9,2,),"")</f>
        <v/>
      </c>
      <c r="I142" s="28"/>
      <c r="J142" s="29"/>
      <c r="K142" s="46" t="str">
        <f>IF(H142='Tables (To be Kept Hidden)'!$F$8,"Error",IF(J142&lt;&gt;"",J142*H142,""))</f>
        <v/>
      </c>
      <c r="L142" s="37"/>
      <c r="M142" s="29"/>
      <c r="N142" s="46" t="str">
        <f>IF(H142='Tables (To be Kept Hidden)'!$F$8,"Error",IF(M142&lt;&gt;"",M142*H142,""))</f>
        <v/>
      </c>
    </row>
    <row r="143" spans="2:14" x14ac:dyDescent="0.35">
      <c r="B143" s="40"/>
      <c r="C143" s="37"/>
      <c r="D143" s="38"/>
      <c r="E143" s="45"/>
      <c r="F143" s="45"/>
      <c r="G143" s="28"/>
      <c r="H143" s="38" t="str">
        <f>IF(G143&lt;&gt;"",VLOOKUP(G143,'Tables (To be Kept Hidden)'!$E$3:$F$9,2,),"")</f>
        <v/>
      </c>
      <c r="I143" s="28"/>
      <c r="J143" s="29"/>
      <c r="K143" s="46" t="str">
        <f>IF(H143='Tables (To be Kept Hidden)'!$F$8,"Error",IF(J143&lt;&gt;"",J143*H143,""))</f>
        <v/>
      </c>
      <c r="L143" s="37"/>
      <c r="M143" s="29"/>
      <c r="N143" s="46" t="str">
        <f>IF(H143='Tables (To be Kept Hidden)'!$F$8,"Error",IF(M143&lt;&gt;"",M143*H143,""))</f>
        <v/>
      </c>
    </row>
    <row r="144" spans="2:14" x14ac:dyDescent="0.35">
      <c r="B144" s="40"/>
      <c r="C144" s="37"/>
      <c r="D144" s="38"/>
      <c r="E144" s="45"/>
      <c r="F144" s="45"/>
      <c r="G144" s="28"/>
      <c r="H144" s="38" t="str">
        <f>IF(G144&lt;&gt;"",VLOOKUP(G144,'Tables (To be Kept Hidden)'!$E$3:$F$9,2,),"")</f>
        <v/>
      </c>
      <c r="I144" s="28"/>
      <c r="J144" s="29"/>
      <c r="K144" s="46" t="str">
        <f>IF(H144='Tables (To be Kept Hidden)'!$F$8,"Error",IF(J144&lt;&gt;"",J144*H144,""))</f>
        <v/>
      </c>
      <c r="L144" s="37"/>
      <c r="M144" s="29"/>
      <c r="N144" s="46" t="str">
        <f>IF(H144='Tables (To be Kept Hidden)'!$F$8,"Error",IF(M144&lt;&gt;"",M144*H144,""))</f>
        <v/>
      </c>
    </row>
    <row r="145" spans="2:14" x14ac:dyDescent="0.35">
      <c r="B145" s="40"/>
      <c r="C145" s="37"/>
      <c r="D145" s="38"/>
      <c r="E145" s="45"/>
      <c r="F145" s="45"/>
      <c r="G145" s="28"/>
      <c r="H145" s="38" t="str">
        <f>IF(G145&lt;&gt;"",VLOOKUP(G145,'Tables (To be Kept Hidden)'!$E$3:$F$9,2,),"")</f>
        <v/>
      </c>
      <c r="I145" s="28"/>
      <c r="J145" s="29"/>
      <c r="K145" s="46" t="str">
        <f>IF(H145='Tables (To be Kept Hidden)'!$F$8,"Error",IF(J145&lt;&gt;"",J145*H145,""))</f>
        <v/>
      </c>
      <c r="L145" s="37"/>
      <c r="M145" s="29"/>
      <c r="N145" s="46" t="str">
        <f>IF(H145='Tables (To be Kept Hidden)'!$F$8,"Error",IF(M145&lt;&gt;"",M145*H145,""))</f>
        <v/>
      </c>
    </row>
    <row r="146" spans="2:14" x14ac:dyDescent="0.35">
      <c r="B146" s="40"/>
      <c r="C146" s="37"/>
      <c r="D146" s="38"/>
      <c r="E146" s="45"/>
      <c r="F146" s="45"/>
      <c r="G146" s="28"/>
      <c r="H146" s="38" t="str">
        <f>IF(G146&lt;&gt;"",VLOOKUP(G146,'Tables (To be Kept Hidden)'!$E$3:$F$9,2,),"")</f>
        <v/>
      </c>
      <c r="I146" s="28"/>
      <c r="J146" s="29"/>
      <c r="K146" s="46" t="str">
        <f>IF(H146='Tables (To be Kept Hidden)'!$F$8,"Error",IF(J146&lt;&gt;"",J146*H146,""))</f>
        <v/>
      </c>
      <c r="L146" s="37"/>
      <c r="M146" s="29"/>
      <c r="N146" s="46" t="str">
        <f>IF(H146='Tables (To be Kept Hidden)'!$F$8,"Error",IF(M146&lt;&gt;"",M146*H146,""))</f>
        <v/>
      </c>
    </row>
    <row r="147" spans="2:14" x14ac:dyDescent="0.35">
      <c r="B147" s="40"/>
      <c r="C147" s="37"/>
      <c r="D147" s="38"/>
      <c r="E147" s="45"/>
      <c r="F147" s="45"/>
      <c r="G147" s="28"/>
      <c r="H147" s="38" t="str">
        <f>IF(G147&lt;&gt;"",VLOOKUP(G147,'Tables (To be Kept Hidden)'!$E$3:$F$9,2,),"")</f>
        <v/>
      </c>
      <c r="I147" s="28"/>
      <c r="J147" s="29"/>
      <c r="K147" s="46" t="str">
        <f>IF(H147='Tables (To be Kept Hidden)'!$F$8,"Error",IF(J147&lt;&gt;"",J147*H147,""))</f>
        <v/>
      </c>
      <c r="L147" s="37"/>
      <c r="M147" s="29"/>
      <c r="N147" s="46" t="str">
        <f>IF(H147='Tables (To be Kept Hidden)'!$F$8,"Error",IF(M147&lt;&gt;"",M147*H147,""))</f>
        <v/>
      </c>
    </row>
    <row r="148" spans="2:14" x14ac:dyDescent="0.35">
      <c r="B148" s="40"/>
      <c r="C148" s="37"/>
      <c r="D148" s="38"/>
      <c r="E148" s="45"/>
      <c r="F148" s="45"/>
      <c r="G148" s="28"/>
      <c r="H148" s="38" t="str">
        <f>IF(G148&lt;&gt;"",VLOOKUP(G148,'Tables (To be Kept Hidden)'!$E$3:$F$9,2,),"")</f>
        <v/>
      </c>
      <c r="I148" s="28"/>
      <c r="J148" s="29"/>
      <c r="K148" s="46" t="str">
        <f>IF(H148='Tables (To be Kept Hidden)'!$F$8,"Error",IF(J148&lt;&gt;"",J148*H148,""))</f>
        <v/>
      </c>
      <c r="L148" s="37"/>
      <c r="M148" s="29"/>
      <c r="N148" s="46" t="str">
        <f>IF(H148='Tables (To be Kept Hidden)'!$F$8,"Error",IF(M148&lt;&gt;"",M148*H148,""))</f>
        <v/>
      </c>
    </row>
    <row r="149" spans="2:14" x14ac:dyDescent="0.35">
      <c r="B149" s="40"/>
      <c r="C149" s="37"/>
      <c r="D149" s="38"/>
      <c r="E149" s="45"/>
      <c r="F149" s="45"/>
      <c r="G149" s="28"/>
      <c r="H149" s="38" t="str">
        <f>IF(G149&lt;&gt;"",VLOOKUP(G149,'Tables (To be Kept Hidden)'!$E$3:$F$9,2,),"")</f>
        <v/>
      </c>
      <c r="I149" s="28"/>
      <c r="J149" s="29"/>
      <c r="K149" s="46" t="str">
        <f>IF(H149='Tables (To be Kept Hidden)'!$F$8,"Error",IF(J149&lt;&gt;"",J149*H149,""))</f>
        <v/>
      </c>
      <c r="L149" s="37"/>
      <c r="M149" s="29"/>
      <c r="N149" s="46" t="str">
        <f>IF(H149='Tables (To be Kept Hidden)'!$F$8,"Error",IF(M149&lt;&gt;"",M149*H149,""))</f>
        <v/>
      </c>
    </row>
    <row r="150" spans="2:14" x14ac:dyDescent="0.35">
      <c r="B150" s="40"/>
      <c r="C150" s="37"/>
      <c r="D150" s="38"/>
      <c r="E150" s="45"/>
      <c r="F150" s="45"/>
      <c r="G150" s="28"/>
      <c r="H150" s="38" t="str">
        <f>IF(G150&lt;&gt;"",VLOOKUP(G150,'Tables (To be Kept Hidden)'!$E$3:$F$9,2,),"")</f>
        <v/>
      </c>
      <c r="I150" s="28"/>
      <c r="J150" s="29"/>
      <c r="K150" s="46" t="str">
        <f>IF(H150='Tables (To be Kept Hidden)'!$F$8,"Error",IF(J150&lt;&gt;"",J150*H150,""))</f>
        <v/>
      </c>
      <c r="L150" s="37"/>
      <c r="M150" s="29"/>
      <c r="N150" s="46" t="str">
        <f>IF(H150='Tables (To be Kept Hidden)'!$F$8,"Error",IF(M150&lt;&gt;"",M150*H150,""))</f>
        <v/>
      </c>
    </row>
    <row r="151" spans="2:14" x14ac:dyDescent="0.35">
      <c r="B151" s="40"/>
      <c r="C151" s="37"/>
      <c r="D151" s="38"/>
      <c r="E151" s="45"/>
      <c r="F151" s="45"/>
      <c r="G151" s="28"/>
      <c r="H151" s="38" t="str">
        <f>IF(G151&lt;&gt;"",VLOOKUP(G151,'Tables (To be Kept Hidden)'!$E$3:$F$9,2,),"")</f>
        <v/>
      </c>
      <c r="I151" s="28"/>
      <c r="J151" s="29"/>
      <c r="K151" s="46" t="str">
        <f>IF(H151='Tables (To be Kept Hidden)'!$F$8,"Error",IF(J151&lt;&gt;"",J151*H151,""))</f>
        <v/>
      </c>
      <c r="L151" s="37"/>
      <c r="M151" s="29"/>
      <c r="N151" s="46" t="str">
        <f>IF(H151='Tables (To be Kept Hidden)'!$F$8,"Error",IF(M151&lt;&gt;"",M151*H151,""))</f>
        <v/>
      </c>
    </row>
    <row r="152" spans="2:14" x14ac:dyDescent="0.35">
      <c r="B152" s="40"/>
      <c r="C152" s="37"/>
      <c r="D152" s="38"/>
      <c r="E152" s="45"/>
      <c r="F152" s="45"/>
      <c r="G152" s="28"/>
      <c r="H152" s="38" t="str">
        <f>IF(G152&lt;&gt;"",VLOOKUP(G152,'Tables (To be Kept Hidden)'!$E$3:$F$9,2,),"")</f>
        <v/>
      </c>
      <c r="I152" s="28"/>
      <c r="J152" s="29"/>
      <c r="K152" s="46" t="str">
        <f>IF(H152='Tables (To be Kept Hidden)'!$F$8,"Error",IF(J152&lt;&gt;"",J152*H152,""))</f>
        <v/>
      </c>
      <c r="L152" s="37"/>
      <c r="M152" s="29"/>
      <c r="N152" s="46" t="str">
        <f>IF(H152='Tables (To be Kept Hidden)'!$F$8,"Error",IF(M152&lt;&gt;"",M152*H152,""))</f>
        <v/>
      </c>
    </row>
    <row r="153" spans="2:14" x14ac:dyDescent="0.35">
      <c r="B153" s="40"/>
      <c r="C153" s="37"/>
      <c r="D153" s="38"/>
      <c r="E153" s="45"/>
      <c r="F153" s="45"/>
      <c r="G153" s="28"/>
      <c r="H153" s="38" t="str">
        <f>IF(G153&lt;&gt;"",VLOOKUP(G153,'Tables (To be Kept Hidden)'!$E$3:$F$9,2,),"")</f>
        <v/>
      </c>
      <c r="I153" s="28"/>
      <c r="J153" s="29"/>
      <c r="K153" s="46" t="str">
        <f>IF(H153='Tables (To be Kept Hidden)'!$F$8,"Error",IF(J153&lt;&gt;"",J153*H153,""))</f>
        <v/>
      </c>
      <c r="L153" s="37"/>
      <c r="M153" s="29"/>
      <c r="N153" s="46" t="str">
        <f>IF(H153='Tables (To be Kept Hidden)'!$F$8,"Error",IF(M153&lt;&gt;"",M153*H153,""))</f>
        <v/>
      </c>
    </row>
    <row r="154" spans="2:14" x14ac:dyDescent="0.35">
      <c r="B154" s="40"/>
      <c r="C154" s="37"/>
      <c r="D154" s="38"/>
      <c r="E154" s="45"/>
      <c r="F154" s="45"/>
      <c r="G154" s="28"/>
      <c r="H154" s="38" t="str">
        <f>IF(G154&lt;&gt;"",VLOOKUP(G154,'Tables (To be Kept Hidden)'!$E$3:$F$9,2,),"")</f>
        <v/>
      </c>
      <c r="I154" s="28"/>
      <c r="J154" s="29"/>
      <c r="K154" s="46" t="str">
        <f>IF(H154='Tables (To be Kept Hidden)'!$F$8,"Error",IF(J154&lt;&gt;"",J154*H154,""))</f>
        <v/>
      </c>
      <c r="L154" s="37"/>
      <c r="M154" s="29"/>
      <c r="N154" s="46" t="str">
        <f>IF(H154='Tables (To be Kept Hidden)'!$F$8,"Error",IF(M154&lt;&gt;"",M154*H154,""))</f>
        <v/>
      </c>
    </row>
  </sheetData>
  <sheetProtection algorithmName="SHA-512" hashValue="th4myaGwOLSD2PMI7t5xTUPidpOLnSyThnbZW2yzJpl4XueHYMRLcpgHrWtE2xJAdDFc9N0egbNXf6Ru9i8mLw==" saltValue="3dQ7A1Sd21h3TyX/iEU+xQ==" spinCount="100000" sheet="1" objects="1" scenarios="1"/>
  <mergeCells count="61">
    <mergeCell ref="N71:N72"/>
    <mergeCell ref="B69:C69"/>
    <mergeCell ref="D69:D72"/>
    <mergeCell ref="E69:E71"/>
    <mergeCell ref="F69:F71"/>
    <mergeCell ref="G69:G72"/>
    <mergeCell ref="H69:H72"/>
    <mergeCell ref="E72:F72"/>
    <mergeCell ref="I69:N69"/>
    <mergeCell ref="I70:K70"/>
    <mergeCell ref="L70:N70"/>
    <mergeCell ref="C71:C72"/>
    <mergeCell ref="I71:I72"/>
    <mergeCell ref="J71:J72"/>
    <mergeCell ref="K71:K72"/>
    <mergeCell ref="L71:L72"/>
    <mergeCell ref="M71:M72"/>
    <mergeCell ref="B61:C61"/>
    <mergeCell ref="D61:G61"/>
    <mergeCell ref="H61:K61"/>
    <mergeCell ref="B62:C62"/>
    <mergeCell ref="D62:G62"/>
    <mergeCell ref="H62:K62"/>
    <mergeCell ref="B63:C63"/>
    <mergeCell ref="D63:G63"/>
    <mergeCell ref="H63:K63"/>
    <mergeCell ref="B64:C64"/>
    <mergeCell ref="D64:G64"/>
    <mergeCell ref="H64:K64"/>
    <mergeCell ref="B59:C59"/>
    <mergeCell ref="D59:G59"/>
    <mergeCell ref="H59:K59"/>
    <mergeCell ref="B60:C60"/>
    <mergeCell ref="D60:G60"/>
    <mergeCell ref="H60:K60"/>
    <mergeCell ref="B57:C57"/>
    <mergeCell ref="D57:G57"/>
    <mergeCell ref="H57:K57"/>
    <mergeCell ref="L57:N57"/>
    <mergeCell ref="B58:C58"/>
    <mergeCell ref="D58:G58"/>
    <mergeCell ref="H58:K58"/>
    <mergeCell ref="G52:N52"/>
    <mergeCell ref="B56:C56"/>
    <mergeCell ref="D56:G56"/>
    <mergeCell ref="H56:K56"/>
    <mergeCell ref="L56:N56"/>
    <mergeCell ref="B9:N11"/>
    <mergeCell ref="B51:C51"/>
    <mergeCell ref="B16:C19"/>
    <mergeCell ref="D16:N16"/>
    <mergeCell ref="D17:N17"/>
    <mergeCell ref="D18:N18"/>
    <mergeCell ref="D19:N19"/>
    <mergeCell ref="B47:C47"/>
    <mergeCell ref="D47:N47"/>
    <mergeCell ref="B48:C48"/>
    <mergeCell ref="D48:N48"/>
    <mergeCell ref="B49:C49"/>
    <mergeCell ref="D49:N49"/>
    <mergeCell ref="B50:C50"/>
  </mergeCells>
  <conditionalFormatting sqref="L57:N57">
    <cfRule type="cellIs" dxfId="3" priority="3" operator="lessThan">
      <formula>0.895</formula>
    </cfRule>
    <cfRule type="cellIs" dxfId="2" priority="4" operator="greaterThanOrEqual">
      <formula>0.895</formula>
    </cfRule>
  </conditionalFormatting>
  <conditionalFormatting sqref="H73:H154">
    <cfRule type="cellIs" dxfId="1" priority="2" operator="equal">
      <formula>"Define Value"</formula>
    </cfRule>
  </conditionalFormatting>
  <conditionalFormatting sqref="K73:K154 N73:N154">
    <cfRule type="cellIs" dxfId="0" priority="1" operator="equal">
      <formula>"Error"</formula>
    </cfRule>
  </conditionalFormatting>
  <pageMargins left="0.5" right="0.5" top="0.5" bottom="0.5" header="0.3" footer="0.3"/>
  <pageSetup scale="72" fitToHeight="0" orientation="landscape"/>
  <drawing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'Tables (To be Kept Hidden)'!$C$2:$C$5</xm:f>
          </x14:formula1>
          <xm:sqref>L73:L154</xm:sqref>
        </x14:dataValidation>
        <x14:dataValidation type="list" allowBlank="1" showInputMessage="1" showErrorMessage="1">
          <x14:formula1>
            <xm:f>'Tables (To be Kept Hidden)'!$C$3:$C$5</xm:f>
          </x14:formula1>
          <xm:sqref>I73:I154</xm:sqref>
        </x14:dataValidation>
        <x14:dataValidation type="list" allowBlank="1" showInputMessage="1" showErrorMessage="1">
          <x14:formula1>
            <xm:f>'Tables (To be Kept Hidden)'!$A$2:$A$6</xm:f>
          </x14:formula1>
          <xm:sqref>D73:D153</xm:sqref>
        </x14:dataValidation>
        <x14:dataValidation type="list" allowBlank="1" showInputMessage="1" showErrorMessage="1">
          <x14:formula1>
            <xm:f>'Tables (To be Kept Hidden)'!$E$3:$E$9</xm:f>
          </x14:formula1>
          <xm:sqref>G73:G153</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L6"/>
  <sheetViews>
    <sheetView zoomScaleNormal="100" workbookViewId="0">
      <pane ySplit="2" topLeftCell="A3" activePane="bottomLeft" state="frozen"/>
      <selection pane="bottomLeft" activeCell="O4" sqref="O4"/>
    </sheetView>
  </sheetViews>
  <sheetFormatPr defaultColWidth="8.77734375" defaultRowHeight="14.4" x14ac:dyDescent="0.3"/>
  <cols>
    <col min="1" max="1" width="2.44140625" style="21" customWidth="1"/>
    <col min="2" max="2" width="1.6640625" style="23" bestFit="1" customWidth="1"/>
    <col min="3" max="3" width="11.33203125" style="23" bestFit="1" customWidth="1"/>
    <col min="4" max="4" width="13" style="23" customWidth="1"/>
    <col min="5" max="5" width="13" style="23" bestFit="1" customWidth="1"/>
    <col min="6" max="6" width="15.109375" style="23" customWidth="1"/>
    <col min="7" max="7" width="16.109375" style="23" customWidth="1"/>
    <col min="8" max="9" width="47.109375" style="23" customWidth="1"/>
    <col min="10" max="10" width="2.44140625" style="21" customWidth="1"/>
    <col min="11" max="16" width="15.77734375" style="21" customWidth="1"/>
    <col min="17" max="16384" width="8.77734375" style="21"/>
  </cols>
  <sheetData>
    <row r="1" spans="2:12" s="20" customFormat="1" x14ac:dyDescent="0.3"/>
    <row r="2" spans="2:12" ht="41.4" x14ac:dyDescent="0.5">
      <c r="B2" s="113" t="s">
        <v>0</v>
      </c>
      <c r="C2" s="113"/>
      <c r="D2" s="44" t="s">
        <v>50</v>
      </c>
      <c r="E2" s="44" t="s">
        <v>51</v>
      </c>
      <c r="F2" s="44" t="s">
        <v>59</v>
      </c>
      <c r="G2" s="44" t="s">
        <v>47</v>
      </c>
      <c r="H2" s="44" t="s">
        <v>49</v>
      </c>
      <c r="I2" s="44" t="s">
        <v>35</v>
      </c>
      <c r="K2" s="22"/>
      <c r="L2" s="22"/>
    </row>
    <row r="3" spans="2:12" ht="175.05" customHeight="1" x14ac:dyDescent="0.3">
      <c r="B3" s="44">
        <v>1</v>
      </c>
      <c r="C3" s="18" t="s">
        <v>28</v>
      </c>
      <c r="D3" s="18" t="s">
        <v>52</v>
      </c>
      <c r="E3" s="18" t="s">
        <v>36</v>
      </c>
      <c r="F3" s="18" t="s">
        <v>60</v>
      </c>
      <c r="G3" s="18" t="s">
        <v>63</v>
      </c>
      <c r="H3" s="19"/>
      <c r="I3" s="19"/>
    </row>
    <row r="4" spans="2:12" ht="175.05" customHeight="1" x14ac:dyDescent="0.3">
      <c r="B4" s="44">
        <v>2</v>
      </c>
      <c r="C4" s="18" t="s">
        <v>37</v>
      </c>
      <c r="D4" s="18" t="s">
        <v>54</v>
      </c>
      <c r="E4" s="18" t="s">
        <v>53</v>
      </c>
      <c r="F4" s="18" t="s">
        <v>61</v>
      </c>
      <c r="G4" s="18" t="s">
        <v>44</v>
      </c>
      <c r="H4" s="19"/>
      <c r="I4" s="19"/>
    </row>
    <row r="5" spans="2:12" ht="175.05" customHeight="1" x14ac:dyDescent="0.3">
      <c r="B5" s="44">
        <v>3</v>
      </c>
      <c r="C5" s="18" t="s">
        <v>45</v>
      </c>
      <c r="D5" s="18" t="s">
        <v>56</v>
      </c>
      <c r="E5" s="18" t="s">
        <v>55</v>
      </c>
      <c r="F5" s="18" t="s">
        <v>62</v>
      </c>
      <c r="G5" s="18" t="s">
        <v>46</v>
      </c>
      <c r="H5" s="19"/>
      <c r="I5" s="19"/>
    </row>
    <row r="6" spans="2:12" ht="175.05" customHeight="1" x14ac:dyDescent="0.3">
      <c r="B6" s="44">
        <v>4</v>
      </c>
      <c r="C6" s="18" t="s">
        <v>38</v>
      </c>
      <c r="D6" s="18" t="s">
        <v>58</v>
      </c>
      <c r="E6" s="18" t="s">
        <v>57</v>
      </c>
      <c r="F6" s="18" t="s">
        <v>67</v>
      </c>
      <c r="G6" s="18" t="s">
        <v>66</v>
      </c>
      <c r="H6" s="19"/>
      <c r="I6" s="19"/>
    </row>
  </sheetData>
  <sheetProtection algorithmName="SHA-512" hashValue="M6Xw5+ijf7cTfS/t1Gnmv/jGnibiIOlh1BQYa2fc125RrNkF7lmu7mmxY78vLeGf/wzTpSMnvGc298AEowYexQ==" saltValue="gSlVYQ30C64fS5M1pof8xg==" spinCount="100000" sheet="1" objects="1" scenarios="1"/>
  <mergeCells count="1">
    <mergeCell ref="B2:C2"/>
  </mergeCells>
  <pageMargins left="0.25" right="0.25" top="0.25" bottom="0.25" header="0.3" footer="0.3"/>
  <pageSetup fitToHeight="0" orientation="landscape"/>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activeCell="F2" sqref="F2"/>
    </sheetView>
  </sheetViews>
  <sheetFormatPr defaultColWidth="8.77734375" defaultRowHeight="14.4" x14ac:dyDescent="0.3"/>
  <cols>
    <col min="1" max="1" width="10.44140625" bestFit="1" customWidth="1"/>
    <col min="2" max="2" width="2.44140625" style="5" customWidth="1"/>
    <col min="3" max="3" width="26.44140625" bestFit="1" customWidth="1"/>
    <col min="4" max="4" width="2.44140625" style="5" customWidth="1"/>
    <col min="5" max="5" width="20.109375" bestFit="1" customWidth="1"/>
    <col min="6" max="6" width="12.109375" bestFit="1" customWidth="1"/>
    <col min="7" max="7" width="2.44140625" style="5" customWidth="1"/>
    <col min="8" max="8" width="1.77734375" bestFit="1" customWidth="1"/>
    <col min="9" max="9" width="4.77734375" bestFit="1" customWidth="1"/>
    <col min="10" max="10" width="2.77734375" bestFit="1" customWidth="1"/>
    <col min="11" max="11" width="11.77734375" bestFit="1" customWidth="1"/>
    <col min="12" max="12" width="7.109375" bestFit="1" customWidth="1"/>
  </cols>
  <sheetData>
    <row r="1" spans="1:12" x14ac:dyDescent="0.3">
      <c r="A1" t="s">
        <v>13</v>
      </c>
      <c r="C1" t="s">
        <v>31</v>
      </c>
      <c r="E1" t="s">
        <v>19</v>
      </c>
      <c r="F1" t="s">
        <v>20</v>
      </c>
      <c r="H1">
        <v>1</v>
      </c>
      <c r="I1" t="s">
        <v>8</v>
      </c>
      <c r="J1" t="s">
        <v>7</v>
      </c>
      <c r="K1">
        <v>3.4095106405145001E-3</v>
      </c>
      <c r="L1" t="s">
        <v>5</v>
      </c>
    </row>
    <row r="2" spans="1:12" x14ac:dyDescent="0.3">
      <c r="A2" t="s">
        <v>12</v>
      </c>
      <c r="C2" t="s">
        <v>14</v>
      </c>
    </row>
    <row r="3" spans="1:12" x14ac:dyDescent="0.3">
      <c r="A3" s="2" t="s">
        <v>1</v>
      </c>
      <c r="B3" s="6"/>
      <c r="C3" s="4" t="s">
        <v>43</v>
      </c>
      <c r="D3" s="8"/>
      <c r="E3" t="s">
        <v>9</v>
      </c>
      <c r="F3">
        <v>3</v>
      </c>
    </row>
    <row r="4" spans="1:12" x14ac:dyDescent="0.3">
      <c r="A4" s="1" t="s">
        <v>2</v>
      </c>
      <c r="B4" s="7"/>
      <c r="C4" t="s">
        <v>15</v>
      </c>
      <c r="D4" s="8"/>
      <c r="E4" t="s">
        <v>10</v>
      </c>
      <c r="F4">
        <v>1</v>
      </c>
    </row>
    <row r="5" spans="1:12" x14ac:dyDescent="0.3">
      <c r="A5" s="1" t="s">
        <v>3</v>
      </c>
      <c r="B5" s="6"/>
      <c r="C5" s="4" t="s">
        <v>25</v>
      </c>
      <c r="E5" t="s">
        <v>22</v>
      </c>
      <c r="F5">
        <v>1</v>
      </c>
    </row>
    <row r="6" spans="1:12" x14ac:dyDescent="0.3">
      <c r="A6" s="1" t="s">
        <v>4</v>
      </c>
      <c r="B6" s="6"/>
      <c r="E6" t="s">
        <v>23</v>
      </c>
      <c r="F6">
        <v>1</v>
      </c>
      <c r="G6" s="9"/>
    </row>
    <row r="7" spans="1:12" x14ac:dyDescent="0.3">
      <c r="A7" s="1" t="s">
        <v>48</v>
      </c>
      <c r="B7" s="6"/>
      <c r="E7" t="s">
        <v>33</v>
      </c>
      <c r="F7">
        <v>1</v>
      </c>
    </row>
    <row r="8" spans="1:12" x14ac:dyDescent="0.3">
      <c r="E8" t="s">
        <v>39</v>
      </c>
      <c r="F8" s="3" t="s">
        <v>21</v>
      </c>
    </row>
    <row r="9" spans="1:12" x14ac:dyDescent="0.3">
      <c r="E9" t="s">
        <v>40</v>
      </c>
      <c r="F9" s="3" t="s">
        <v>21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AUTOMATED REGISTER</vt:lpstr>
      <vt:lpstr>DOCUMENTATION</vt:lpstr>
      <vt:lpstr>GUIDANCE DOCUMENT</vt:lpstr>
      <vt:lpstr>EXAMPLE 1</vt:lpstr>
      <vt:lpstr>EXAMPLE 2</vt:lpstr>
      <vt:lpstr>Tables (To be Kept Hidden)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Arian</dc:creator>
  <cp:lastModifiedBy>Arian</cp:lastModifiedBy>
  <cp:lastPrinted>2016-01-06T00:52:28Z</cp:lastPrinted>
  <dcterms:created xsi:type="dcterms:W3CDTF">2015-09-17T17:20:27Z</dcterms:created>
  <dcterms:modified xsi:type="dcterms:W3CDTF">2016-07-20T17:44:15Z</dcterms:modified>
</cp:coreProperties>
</file>