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<sst xmlns="http://schemas.openxmlformats.org/spreadsheetml/2006/main" count="49" uniqueCount="23">
  <si>
    <t>Biot-Savart  Law with Helmholtz Coil</t>
  </si>
  <si>
    <t>Turns = 400</t>
  </si>
  <si>
    <t>coil diameter outer measurement</t>
  </si>
  <si>
    <t>cm</t>
  </si>
  <si>
    <t>coil diameter inner measurement</t>
  </si>
  <si>
    <t>Part 1</t>
  </si>
  <si>
    <t>Left side of coil (right hand rule - field points to the right)</t>
  </si>
  <si>
    <t>1.0 amp</t>
  </si>
  <si>
    <t>Trial 1</t>
  </si>
  <si>
    <t>Trial 2</t>
  </si>
  <si>
    <t>Trial 3</t>
  </si>
  <si>
    <t>Tesla</t>
  </si>
  <si>
    <t>distance (cm)</t>
  </si>
  <si>
    <t>z (m)</t>
  </si>
  <si>
    <t>B (T)</t>
  </si>
  <si>
    <t>1/(R^2+z^2)^3/2</t>
  </si>
  <si>
    <t>Reverse polarity of current in the coil (right hand rule - field points to the left)</t>
  </si>
  <si>
    <t>Part 2</t>
  </si>
  <si>
    <t>Coil Separation 7.6cm (right hand rule - field points to the left in both coils)</t>
  </si>
  <si>
    <t xml:space="preserve">Current </t>
  </si>
  <si>
    <t>a</t>
  </si>
  <si>
    <t>B(0)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</si>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</sst>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+000"/>
  </numFmts>
  <fonts count="7">
    <font>
      <sz val="11.0"/>
      <color theme="1"/>
      <name val="Arial"/>
    </font>
    <font>
      <sz val="15.0"/>
      <color theme="1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color theme="1"/>
      <name val="Calibri"/>
    </font>
    <font>
      <sz val="11.0"/>
      <color rgb="FF000000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2" fillId="0" fontId="4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0" fillId="0" fontId="6" numFmtId="0" xfId="0" applyFont="1"/>
    <xf borderId="5" fillId="0" fontId="4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0" fillId="0" fontId="2" numFmtId="164" xfId="0" applyAlignment="1" applyFont="1" applyNumberFormat="1">
      <alignment shrinkToFit="0" wrapText="1"/>
    </xf>
    <xf borderId="0" fillId="0" fontId="4" numFmtId="164" xfId="0" applyFont="1" applyNumberFormat="1"/>
    <xf borderId="8" fillId="0" fontId="4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B(0) vs. 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Sheet1!$G$37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Sheet1!$H$38:$H$44</c:f>
            </c:numRef>
          </c:xVal>
          <c:yVal>
            <c:numRef>
              <c:f>Sheet1!$G$38:$G$44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47406"/>
        <c:axId val="1853975535"/>
      </c:scatterChart>
      <c:valAx>
        <c:axId val="5578474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975535"/>
      </c:valAx>
      <c:valAx>
        <c:axId val="1853975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B(0) 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847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 (T) vs. 1/(R^2+z^2)^3/2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Sheet1!$N$15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Sheet1!$O$16:$O$29</c:f>
            </c:numRef>
          </c:xVal>
          <c:yVal>
            <c:numRef>
              <c:f>Sheet1!$N$16:$N$29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56772"/>
        <c:axId val="413347267"/>
      </c:scatterChart>
      <c:valAx>
        <c:axId val="11732567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1/(R^2+z^2)^3/2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347267"/>
      </c:valAx>
      <c:valAx>
        <c:axId val="413347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B 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256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571500</xdr:colOff>
      <xdr:row>36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142875</xdr:colOff>
      <xdr:row>14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7.63"/>
    <col customWidth="1" min="10" max="10" width="14.5"/>
    <col customWidth="1" min="11" max="14" width="7.63"/>
    <col customWidth="1" min="15" max="15" width="14.13"/>
    <col customWidth="1" min="16" max="26" width="7.63"/>
  </cols>
  <sheetData>
    <row r="1">
      <c r="A1" s="1" t="s">
        <v>0</v>
      </c>
      <c r="E1" s="2"/>
    </row>
    <row r="2">
      <c r="A2" s="3"/>
      <c r="B2" s="2"/>
      <c r="C2" s="2"/>
      <c r="D2" s="2"/>
      <c r="E2" s="2"/>
    </row>
    <row r="3">
      <c r="A3" s="3" t="s">
        <v>1</v>
      </c>
      <c r="B3" s="2"/>
      <c r="C3" s="2"/>
      <c r="D3" s="2"/>
      <c r="E3" s="2"/>
    </row>
    <row r="4">
      <c r="A4" s="3" t="s">
        <v>2</v>
      </c>
      <c r="D4" s="2"/>
      <c r="E4" s="2"/>
    </row>
    <row r="5">
      <c r="A5" s="3" t="s">
        <v>3</v>
      </c>
      <c r="B5" s="3" t="s">
        <v>3</v>
      </c>
      <c r="C5" s="3" t="s">
        <v>3</v>
      </c>
      <c r="D5" s="2"/>
      <c r="E5" s="2"/>
    </row>
    <row r="6">
      <c r="A6" s="3">
        <v>16.1</v>
      </c>
      <c r="B6" s="3">
        <v>16.1</v>
      </c>
      <c r="C6" s="3">
        <v>16.1</v>
      </c>
      <c r="D6" s="2"/>
      <c r="E6" s="2"/>
    </row>
    <row r="7">
      <c r="A7" s="3" t="s">
        <v>4</v>
      </c>
      <c r="B7" s="2"/>
      <c r="C7" s="2"/>
      <c r="D7" s="2"/>
      <c r="E7" s="2"/>
    </row>
    <row r="8">
      <c r="A8" s="3" t="s">
        <v>3</v>
      </c>
      <c r="B8" s="3" t="s">
        <v>3</v>
      </c>
      <c r="C8" s="3" t="s">
        <v>3</v>
      </c>
      <c r="D8" s="2"/>
      <c r="E8" s="2"/>
    </row>
    <row r="9">
      <c r="A9" s="3">
        <v>14.3</v>
      </c>
      <c r="B9" s="3">
        <v>14.3</v>
      </c>
      <c r="C9" s="3">
        <v>14.3</v>
      </c>
      <c r="D9" s="2"/>
      <c r="E9" s="2"/>
    </row>
    <row r="10">
      <c r="A10" s="3"/>
      <c r="B10" s="3"/>
      <c r="C10" s="3"/>
      <c r="D10" s="2"/>
      <c r="E10" s="2"/>
    </row>
    <row r="11">
      <c r="A11" s="4" t="s">
        <v>5</v>
      </c>
      <c r="B11" s="3"/>
      <c r="C11" s="3"/>
      <c r="D11" s="2"/>
      <c r="E11" s="2"/>
    </row>
    <row r="12">
      <c r="A12" s="3" t="s">
        <v>6</v>
      </c>
      <c r="E12" s="2"/>
    </row>
    <row r="13">
      <c r="A13" s="3" t="s">
        <v>7</v>
      </c>
      <c r="B13" s="2"/>
      <c r="C13" s="2"/>
      <c r="D13" s="2"/>
      <c r="E13" s="2"/>
    </row>
    <row r="14">
      <c r="A14" s="3" t="s">
        <v>8</v>
      </c>
      <c r="B14" s="3" t="s">
        <v>9</v>
      </c>
      <c r="C14" s="3" t="s">
        <v>10</v>
      </c>
      <c r="D14" s="2"/>
      <c r="E14" s="2"/>
    </row>
    <row r="15">
      <c r="A15" s="3" t="s">
        <v>11</v>
      </c>
      <c r="B15" s="3" t="s">
        <v>11</v>
      </c>
      <c r="C15" s="3" t="s">
        <v>11</v>
      </c>
      <c r="D15" s="3" t="s">
        <v>12</v>
      </c>
      <c r="E15" s="2"/>
      <c r="H15" s="5" t="s">
        <v>13</v>
      </c>
      <c r="I15" s="5" t="s">
        <v>14</v>
      </c>
      <c r="J15" s="6" t="s">
        <v>15</v>
      </c>
      <c r="M15" s="5" t="s">
        <v>13</v>
      </c>
      <c r="N15" s="5" t="s">
        <v>14</v>
      </c>
      <c r="O15" s="6" t="s">
        <v>15</v>
      </c>
    </row>
    <row r="16">
      <c r="A16" s="3">
        <v>-0.0034</v>
      </c>
      <c r="B16" s="3">
        <v>-0.00336</v>
      </c>
      <c r="C16" s="3">
        <v>-0.00338</v>
      </c>
      <c r="D16" s="3">
        <v>0.0</v>
      </c>
      <c r="E16" s="2"/>
      <c r="H16" s="7">
        <v>0.0</v>
      </c>
      <c r="I16" s="8">
        <f t="shared" ref="I16:I22" si="1">ABS(AVERAGE(A16:C16))</f>
        <v>0.00338</v>
      </c>
      <c r="J16" s="8">
        <f t="shared" ref="J16:J22" si="2">1/(POW(POW(0.076,2)+POW(D16/100,2),1.5))</f>
        <v>2278.028867</v>
      </c>
      <c r="M16" s="9">
        <v>0.0</v>
      </c>
      <c r="N16" s="10">
        <v>0.0033799999999999998</v>
      </c>
      <c r="O16" s="11">
        <v>2278.028867181805</v>
      </c>
    </row>
    <row r="17">
      <c r="A17" s="3">
        <v>-0.0026</v>
      </c>
      <c r="B17" s="3">
        <v>-0.00259</v>
      </c>
      <c r="C17" s="3">
        <v>-0.00259</v>
      </c>
      <c r="D17" s="3">
        <v>3.0</v>
      </c>
      <c r="E17" s="2"/>
      <c r="F17" s="12"/>
      <c r="H17" s="7">
        <v>0.03</v>
      </c>
      <c r="I17" s="8">
        <f t="shared" si="1"/>
        <v>0.002593333333</v>
      </c>
      <c r="J17" s="8">
        <f t="shared" si="2"/>
        <v>1833.266101</v>
      </c>
      <c r="M17" s="13">
        <v>0.03</v>
      </c>
      <c r="N17" s="14">
        <v>0.0025933333333333333</v>
      </c>
      <c r="O17" s="15">
        <v>1833.2661011386485</v>
      </c>
    </row>
    <row r="18">
      <c r="A18" s="3">
        <v>-0.00157</v>
      </c>
      <c r="B18" s="3">
        <v>-0.00157</v>
      </c>
      <c r="C18" s="3">
        <v>-0.00157</v>
      </c>
      <c r="D18" s="3">
        <v>6.0</v>
      </c>
      <c r="E18" s="2"/>
      <c r="F18" s="12"/>
      <c r="H18" s="7">
        <v>0.06</v>
      </c>
      <c r="I18" s="8">
        <f t="shared" si="1"/>
        <v>0.00157</v>
      </c>
      <c r="J18" s="8">
        <f t="shared" si="2"/>
        <v>1101.472356</v>
      </c>
      <c r="M18" s="13">
        <v>0.06</v>
      </c>
      <c r="N18" s="14">
        <v>0.00157</v>
      </c>
      <c r="O18" s="15">
        <v>1101.472355978066</v>
      </c>
    </row>
    <row r="19">
      <c r="A19" s="16">
        <v>-9.0E-4</v>
      </c>
      <c r="B19" s="16">
        <v>-9.0E-4</v>
      </c>
      <c r="C19" s="16">
        <v>-9.0E-4</v>
      </c>
      <c r="D19" s="3">
        <v>9.0</v>
      </c>
      <c r="E19" s="2"/>
      <c r="F19" s="12"/>
      <c r="H19" s="7">
        <v>0.09</v>
      </c>
      <c r="I19" s="8">
        <f t="shared" si="1"/>
        <v>0.0009</v>
      </c>
      <c r="J19" s="8">
        <f t="shared" si="2"/>
        <v>611.7916754</v>
      </c>
      <c r="M19" s="13">
        <v>0.09</v>
      </c>
      <c r="N19" s="14">
        <v>9.000000000000001E-4</v>
      </c>
      <c r="O19" s="15">
        <v>611.7916753522478</v>
      </c>
    </row>
    <row r="20">
      <c r="A20" s="16">
        <v>-5.6E-4</v>
      </c>
      <c r="B20" s="16">
        <v>-5.6E-4</v>
      </c>
      <c r="C20" s="16">
        <v>-5.7E-4</v>
      </c>
      <c r="D20" s="3">
        <v>12.0</v>
      </c>
      <c r="E20" s="2"/>
      <c r="F20" s="12"/>
      <c r="H20" s="7">
        <v>0.12</v>
      </c>
      <c r="I20" s="8">
        <f t="shared" si="1"/>
        <v>0.0005633333333</v>
      </c>
      <c r="J20" s="8">
        <f t="shared" si="2"/>
        <v>348.9372999</v>
      </c>
      <c r="M20" s="13">
        <v>0.12</v>
      </c>
      <c r="N20" s="14">
        <v>5.633333333333333E-4</v>
      </c>
      <c r="O20" s="15">
        <v>348.9372999084013</v>
      </c>
    </row>
    <row r="21" ht="15.75" customHeight="1">
      <c r="A21" s="16">
        <v>-3.8E-4</v>
      </c>
      <c r="B21" s="16">
        <v>-3.9E-4</v>
      </c>
      <c r="C21" s="16">
        <v>3.9E-4</v>
      </c>
      <c r="D21" s="3">
        <v>15.0</v>
      </c>
      <c r="E21" s="2"/>
      <c r="F21" s="12"/>
      <c r="H21" s="7">
        <v>0.15</v>
      </c>
      <c r="I21" s="8">
        <f t="shared" si="1"/>
        <v>0.0001266666667</v>
      </c>
      <c r="J21" s="8">
        <f t="shared" si="2"/>
        <v>210.3163522</v>
      </c>
      <c r="M21" s="13">
        <v>0.15</v>
      </c>
      <c r="N21" s="14">
        <v>1.266666666666667E-4</v>
      </c>
      <c r="O21" s="15">
        <v>210.31635215501214</v>
      </c>
    </row>
    <row r="22" ht="15.75" customHeight="1">
      <c r="A22" s="16">
        <v>1.5E-4</v>
      </c>
      <c r="B22" s="16">
        <v>1.6E-4</v>
      </c>
      <c r="C22" s="16">
        <v>1.5E-4</v>
      </c>
      <c r="D22" s="3">
        <v>30.0</v>
      </c>
      <c r="E22" s="2"/>
      <c r="F22" s="12"/>
      <c r="H22" s="7">
        <v>0.3</v>
      </c>
      <c r="I22" s="8">
        <f t="shared" si="1"/>
        <v>0.0001533333333</v>
      </c>
      <c r="J22" s="8">
        <f t="shared" si="2"/>
        <v>33.73766</v>
      </c>
      <c r="M22" s="13">
        <v>0.3</v>
      </c>
      <c r="N22" s="14">
        <v>1.5333333333333334E-4</v>
      </c>
      <c r="O22" s="15">
        <v>33.73766000464481</v>
      </c>
    </row>
    <row r="23" ht="15.75" customHeight="1">
      <c r="A23" s="3" t="s">
        <v>16</v>
      </c>
      <c r="M23" s="13">
        <v>0.0</v>
      </c>
      <c r="N23" s="14">
        <v>0.0032066666666666667</v>
      </c>
      <c r="O23" s="15">
        <v>2278.028867181805</v>
      </c>
    </row>
    <row r="24" ht="15.75" customHeight="1">
      <c r="A24" s="3" t="s">
        <v>8</v>
      </c>
      <c r="B24" s="3" t="s">
        <v>9</v>
      </c>
      <c r="C24" s="3" t="s">
        <v>10</v>
      </c>
      <c r="D24" s="3" t="s">
        <v>12</v>
      </c>
      <c r="E24" s="2"/>
      <c r="F24" s="12"/>
      <c r="H24" s="5" t="s">
        <v>13</v>
      </c>
      <c r="I24" s="5" t="s">
        <v>14</v>
      </c>
      <c r="J24" s="6" t="s">
        <v>15</v>
      </c>
      <c r="M24" s="13">
        <v>0.03</v>
      </c>
      <c r="N24" s="14">
        <v>0.0023833333333333332</v>
      </c>
      <c r="O24" s="15">
        <v>1833.2661011386485</v>
      </c>
    </row>
    <row r="25" ht="15.75" customHeight="1">
      <c r="A25" s="3" t="s">
        <v>11</v>
      </c>
      <c r="B25" s="3" t="s">
        <v>11</v>
      </c>
      <c r="C25" s="3" t="s">
        <v>11</v>
      </c>
      <c r="D25" s="2"/>
      <c r="E25" s="2"/>
      <c r="F25" s="12"/>
      <c r="M25" s="13">
        <v>0.06</v>
      </c>
      <c r="N25" s="14">
        <v>0.0013533333333333333</v>
      </c>
      <c r="O25" s="15">
        <v>1101.472355978066</v>
      </c>
    </row>
    <row r="26" ht="15.75" customHeight="1">
      <c r="A26" s="3">
        <v>0.0032</v>
      </c>
      <c r="B26" s="3">
        <v>0.0031899999999999997</v>
      </c>
      <c r="C26" s="3">
        <v>0.00323</v>
      </c>
      <c r="D26" s="3">
        <v>0.0</v>
      </c>
      <c r="E26" s="2"/>
      <c r="F26" s="12"/>
      <c r="H26" s="7">
        <v>0.0</v>
      </c>
      <c r="I26" s="8">
        <f t="shared" ref="I26:I32" si="3">AVERAGE(A26:C26)</f>
        <v>0.003206666667</v>
      </c>
      <c r="J26" s="8">
        <f t="shared" ref="J26:J32" si="4">1/(POW(POW(0.076,2)+POW(D26/100,2),1.5))</f>
        <v>2278.028867</v>
      </c>
      <c r="M26" s="13">
        <v>0.09</v>
      </c>
      <c r="N26" s="14">
        <v>7.066666666666666E-4</v>
      </c>
      <c r="O26" s="15">
        <v>611.7916753522478</v>
      </c>
    </row>
    <row r="27" ht="15.75" customHeight="1">
      <c r="A27" s="3">
        <v>0.00238</v>
      </c>
      <c r="B27" s="3">
        <v>0.00239</v>
      </c>
      <c r="C27" s="3">
        <v>0.00238</v>
      </c>
      <c r="D27" s="3">
        <v>3.0</v>
      </c>
      <c r="E27" s="2"/>
      <c r="F27" s="12"/>
      <c r="H27" s="7">
        <v>0.03</v>
      </c>
      <c r="I27" s="8">
        <f t="shared" si="3"/>
        <v>0.002383333333</v>
      </c>
      <c r="J27" s="8">
        <f t="shared" si="4"/>
        <v>1833.266101</v>
      </c>
      <c r="M27" s="13">
        <v>0.12</v>
      </c>
      <c r="N27" s="14">
        <v>3.6333333333333335E-4</v>
      </c>
      <c r="O27" s="15">
        <v>348.9372999084013</v>
      </c>
    </row>
    <row r="28" ht="15.75" customHeight="1">
      <c r="A28" s="3">
        <v>0.00136</v>
      </c>
      <c r="B28" s="3">
        <v>0.00135</v>
      </c>
      <c r="C28" s="3">
        <v>0.00135</v>
      </c>
      <c r="D28" s="3">
        <v>6.0</v>
      </c>
      <c r="E28" s="2"/>
      <c r="F28" s="12"/>
      <c r="H28" s="7">
        <v>0.06</v>
      </c>
      <c r="I28" s="8">
        <f t="shared" si="3"/>
        <v>0.001353333333</v>
      </c>
      <c r="J28" s="8">
        <f t="shared" si="4"/>
        <v>1101.472356</v>
      </c>
      <c r="M28" s="13">
        <v>0.15</v>
      </c>
      <c r="N28" s="14">
        <v>1.766666666666667E-4</v>
      </c>
      <c r="O28" s="15">
        <v>210.31635215501214</v>
      </c>
    </row>
    <row r="29" ht="15.75" customHeight="1">
      <c r="A29" s="16">
        <v>7.1E-4</v>
      </c>
      <c r="B29" s="16">
        <v>7.0E-4</v>
      </c>
      <c r="C29" s="16">
        <v>7.1E-4</v>
      </c>
      <c r="D29" s="3">
        <v>9.0</v>
      </c>
      <c r="E29" s="2"/>
      <c r="F29" s="12"/>
      <c r="H29" s="7">
        <v>0.09</v>
      </c>
      <c r="I29" s="17">
        <f t="shared" si="3"/>
        <v>0.0007066666667</v>
      </c>
      <c r="J29" s="8">
        <f t="shared" si="4"/>
        <v>611.7916754</v>
      </c>
      <c r="M29" s="18">
        <v>0.3</v>
      </c>
      <c r="N29" s="19">
        <v>5.9999999999999995E-5</v>
      </c>
      <c r="O29" s="20">
        <v>33.73766000464481</v>
      </c>
    </row>
    <row r="30" ht="15.75" customHeight="1">
      <c r="A30" s="16">
        <v>3.7E-4</v>
      </c>
      <c r="B30" s="16">
        <v>3.6E-4</v>
      </c>
      <c r="C30" s="16">
        <v>3.6E-4</v>
      </c>
      <c r="D30" s="3">
        <v>12.0</v>
      </c>
      <c r="E30" s="2"/>
      <c r="F30" s="12"/>
      <c r="H30" s="7">
        <v>0.12</v>
      </c>
      <c r="I30" s="17">
        <f t="shared" si="3"/>
        <v>0.0003633333333</v>
      </c>
      <c r="J30" s="8">
        <f t="shared" si="4"/>
        <v>348.9372999</v>
      </c>
    </row>
    <row r="31" ht="15.75" customHeight="1">
      <c r="A31" s="16">
        <v>1.8E-4</v>
      </c>
      <c r="B31" s="16">
        <v>1.8E-4</v>
      </c>
      <c r="C31" s="16">
        <v>1.7E-4</v>
      </c>
      <c r="D31" s="3">
        <v>15.0</v>
      </c>
      <c r="E31" s="2"/>
      <c r="F31" s="12"/>
      <c r="H31" s="7">
        <v>0.15</v>
      </c>
      <c r="I31" s="17">
        <f t="shared" si="3"/>
        <v>0.0001766666667</v>
      </c>
      <c r="J31" s="8">
        <f t="shared" si="4"/>
        <v>210.3163522</v>
      </c>
    </row>
    <row r="32" ht="15.75" customHeight="1">
      <c r="A32" s="16">
        <v>6.0E-5</v>
      </c>
      <c r="B32" s="16">
        <v>7.0E-5</v>
      </c>
      <c r="C32" s="16">
        <v>5.0E-5</v>
      </c>
      <c r="D32" s="3">
        <v>30.0</v>
      </c>
      <c r="E32" s="2"/>
      <c r="F32" s="12"/>
      <c r="H32" s="7">
        <v>0.3</v>
      </c>
      <c r="I32" s="17">
        <f t="shared" si="3"/>
        <v>0.00006</v>
      </c>
      <c r="J32" s="8">
        <f t="shared" si="4"/>
        <v>33.73766</v>
      </c>
    </row>
    <row r="33" ht="15.75" customHeight="1">
      <c r="A33" s="16"/>
      <c r="B33" s="16"/>
      <c r="C33" s="16"/>
      <c r="D33" s="3"/>
      <c r="E33" s="2"/>
      <c r="F33" s="12"/>
    </row>
    <row r="34" ht="15.75" customHeight="1">
      <c r="A34" s="21" t="s">
        <v>17</v>
      </c>
      <c r="B34" s="2"/>
      <c r="C34" s="2"/>
      <c r="D34" s="2"/>
      <c r="E34" s="2"/>
      <c r="F34" s="12"/>
    </row>
    <row r="35" ht="15.75" customHeight="1">
      <c r="A35" s="3" t="s">
        <v>18</v>
      </c>
    </row>
    <row r="36" ht="15.75" customHeight="1">
      <c r="A36" s="3" t="s">
        <v>8</v>
      </c>
      <c r="B36" s="3" t="s">
        <v>9</v>
      </c>
      <c r="C36" s="3" t="s">
        <v>10</v>
      </c>
      <c r="D36" s="3" t="s">
        <v>19</v>
      </c>
      <c r="E36" s="2"/>
      <c r="F36" s="12"/>
    </row>
    <row r="37" ht="15.75" customHeight="1">
      <c r="A37" s="3" t="s">
        <v>11</v>
      </c>
      <c r="B37" s="3" t="s">
        <v>11</v>
      </c>
      <c r="C37" s="3" t="s">
        <v>11</v>
      </c>
      <c r="D37" s="3" t="s">
        <v>20</v>
      </c>
      <c r="E37" s="2"/>
      <c r="F37" s="12"/>
      <c r="G37" s="7" t="s">
        <v>21</v>
      </c>
      <c r="H37" s="7" t="s">
        <v>22</v>
      </c>
    </row>
    <row r="38" ht="15.75" customHeight="1">
      <c r="A38" s="16">
        <v>3.6E-4</v>
      </c>
      <c r="B38" s="16">
        <v>3.6E-4</v>
      </c>
      <c r="C38" s="16">
        <v>3.6E-4</v>
      </c>
      <c r="D38" s="3">
        <v>0.1</v>
      </c>
      <c r="E38" s="2"/>
      <c r="F38" s="12"/>
      <c r="G38" s="8">
        <f t="shared" ref="G38:G44" si="5">((4*PI()*POW(10,-7))*D38*POW(0.076,2)*400)/(POW(POW(0.076,2),1.5))</f>
        <v>0.0006613879271</v>
      </c>
      <c r="H38" s="3">
        <v>0.1</v>
      </c>
    </row>
    <row r="39" ht="15.75" customHeight="1">
      <c r="A39" s="3">
        <v>0.0013</v>
      </c>
      <c r="B39" s="3">
        <v>0.0013</v>
      </c>
      <c r="C39" s="3">
        <v>0.0013</v>
      </c>
      <c r="D39" s="3">
        <v>0.2</v>
      </c>
      <c r="E39" s="2"/>
      <c r="F39" s="12"/>
      <c r="G39" s="8">
        <f t="shared" si="5"/>
        <v>0.001322775854</v>
      </c>
      <c r="H39" s="3">
        <v>0.2</v>
      </c>
    </row>
    <row r="40" ht="15.75" customHeight="1">
      <c r="A40" s="3">
        <v>0.0016</v>
      </c>
      <c r="B40" s="3">
        <v>0.0016</v>
      </c>
      <c r="C40" s="3">
        <v>0.0016</v>
      </c>
      <c r="D40" s="3">
        <v>0.30000000000000004</v>
      </c>
      <c r="E40" s="2"/>
      <c r="F40" s="12"/>
      <c r="G40" s="8">
        <f t="shared" si="5"/>
        <v>0.001984163781</v>
      </c>
      <c r="H40" s="3">
        <v>0.30000000000000004</v>
      </c>
    </row>
    <row r="41" ht="15.75" customHeight="1">
      <c r="A41" s="3">
        <v>0.002</v>
      </c>
      <c r="B41" s="3">
        <v>0.002</v>
      </c>
      <c r="C41" s="3">
        <v>0.002</v>
      </c>
      <c r="D41" s="3">
        <v>0.4</v>
      </c>
      <c r="E41" s="2"/>
      <c r="F41" s="12"/>
      <c r="G41" s="8">
        <f t="shared" si="5"/>
        <v>0.002645551708</v>
      </c>
      <c r="H41" s="3">
        <v>0.4</v>
      </c>
    </row>
    <row r="42" ht="15.75" customHeight="1">
      <c r="A42" s="3">
        <v>0.0024</v>
      </c>
      <c r="B42" s="3">
        <v>0.0025</v>
      </c>
      <c r="C42" s="3">
        <v>0.0025</v>
      </c>
      <c r="D42" s="3">
        <v>0.5</v>
      </c>
      <c r="E42" s="2"/>
      <c r="F42" s="12"/>
      <c r="G42" s="8">
        <f t="shared" si="5"/>
        <v>0.003306939635</v>
      </c>
      <c r="H42" s="3">
        <v>0.5</v>
      </c>
    </row>
    <row r="43" ht="15.75" customHeight="1">
      <c r="A43" s="3">
        <v>0.0028</v>
      </c>
      <c r="B43" s="3">
        <v>0.0028</v>
      </c>
      <c r="C43" s="3">
        <v>0.0028</v>
      </c>
      <c r="D43" s="3">
        <v>0.6000000000000001</v>
      </c>
      <c r="E43" s="2"/>
      <c r="F43" s="12"/>
      <c r="G43" s="8">
        <f t="shared" si="5"/>
        <v>0.003968327562</v>
      </c>
      <c r="H43" s="3">
        <v>0.6000000000000001</v>
      </c>
    </row>
    <row r="44" ht="15.75" customHeight="1">
      <c r="A44" s="3">
        <v>0.0032</v>
      </c>
      <c r="B44" s="3">
        <v>0.0032</v>
      </c>
      <c r="C44" s="3">
        <v>0.0032</v>
      </c>
      <c r="D44" s="3">
        <v>0.7</v>
      </c>
      <c r="E44" s="2"/>
      <c r="F44" s="12"/>
      <c r="G44" s="8">
        <f t="shared" si="5"/>
        <v>0.00462971549</v>
      </c>
      <c r="H44" s="3">
        <v>0.7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A4:C4"/>
    <mergeCell ref="A12:D12"/>
    <mergeCell ref="A23:F23"/>
    <mergeCell ref="A35:F35"/>
  </mergeCells>
  <printOptions/>
  <pageMargins bottom="0.75" footer="0.0" header="0.0" left="0.7" right="0.7" top="0.75"/>
  <pageSetup orientation="landscape"/>
  <drawing r:id="rId1"/>
</worksheet>
</file>