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faujdar\Downloads\"/>
    </mc:Choice>
  </mc:AlternateContent>
  <xr:revisionPtr revIDLastSave="0" documentId="13_ncr:1_{E685CB02-62ED-4D73-9A90-A940A1EFEFD3}" xr6:coauthVersionLast="47" xr6:coauthVersionMax="47" xr10:uidLastSave="{00000000-0000-0000-0000-000000000000}"/>
  <bookViews>
    <workbookView xWindow="-108" yWindow="-108" windowWidth="23256" windowHeight="12456" firstSheet="2" activeTab="8" xr2:uid="{00000000-000D-0000-FFFF-FFFF00000000}"/>
  </bookViews>
  <sheets>
    <sheet name="Combo Chart" sheetId="3" r:id="rId1"/>
    <sheet name="Waterfall Chart" sheetId="5" r:id="rId2"/>
    <sheet name="Pie Chart" sheetId="6" r:id="rId3"/>
    <sheet name="Map Chart" sheetId="7" r:id="rId4"/>
    <sheet name="Top 5" sheetId="8" r:id="rId5"/>
    <sheet name="KPI" sheetId="9" r:id="rId6"/>
    <sheet name="KPI YOY" sheetId="10" r:id="rId7"/>
    <sheet name="Data" sheetId="1" r:id="rId8"/>
    <sheet name="layout" sheetId="2" r:id="rId9"/>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Chart'!$E$4:$E$54</definedName>
    <definedName name="_xlchart.v5.3" hidden="1">'Map Chart'!$D$3</definedName>
    <definedName name="_xlchart.v5.4" hidden="1">'Map Chart'!$D$4:$D$54</definedName>
    <definedName name="_xlchart.v5.5" hidden="1">'Map Chart'!$E$3</definedName>
    <definedName name="_xlchart.v5.6" hidden="1">'Map Chart'!$E$4:$E$54</definedName>
    <definedName name="_xlchart.v5.7" hidden="1">'Map Chart'!$D$3</definedName>
    <definedName name="_xlchart.v5.8" hidden="1">'Map Chart'!$D$4:$D$54</definedName>
    <definedName name="_xlchart.v5.9" hidden="1">'Map Chart'!$E$3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5" i="5"/>
  <c r="D6" i="5"/>
  <c r="D7" i="5"/>
  <c r="D4"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8" i="10"/>
  <c r="E30" i="7"/>
  <c r="E13" i="7"/>
  <c r="E51" i="7"/>
  <c r="E43" i="7"/>
  <c r="E20" i="7"/>
  <c r="E17" i="7"/>
  <c r="E37" i="7"/>
  <c r="E12" i="7"/>
  <c r="E19" i="7"/>
  <c r="K8" i="10"/>
  <c r="E21" i="7"/>
  <c r="E4" i="7"/>
  <c r="E34" i="7"/>
  <c r="E26" i="7"/>
  <c r="E25" i="7"/>
  <c r="E8" i="7"/>
  <c r="E28" i="7"/>
  <c r="J8" i="10"/>
  <c r="E17" i="9"/>
  <c r="K17" i="9"/>
  <c r="E16" i="7"/>
  <c r="E15" i="7"/>
  <c r="I8" i="10"/>
  <c r="E50" i="7"/>
  <c r="E41" i="7"/>
  <c r="E33" i="7"/>
  <c r="E18" i="7"/>
  <c r="E7" i="7"/>
  <c r="E45" i="7"/>
  <c r="E4" i="5"/>
  <c r="N17" i="9"/>
  <c r="E7" i="5"/>
  <c r="H8" i="10"/>
  <c r="E49" i="7"/>
  <c r="E32" i="7"/>
  <c r="E24" i="7"/>
  <c r="E10" i="7"/>
  <c r="B17" i="9"/>
  <c r="E36" i="7"/>
  <c r="E5" i="5"/>
  <c r="E9" i="7"/>
  <c r="E23" i="7"/>
  <c r="E48" i="7"/>
  <c r="E31" i="7"/>
  <c r="E14" i="7"/>
  <c r="E6" i="7"/>
  <c r="E47" i="7"/>
  <c r="E27" i="7"/>
  <c r="H17" i="9"/>
  <c r="E6" i="5"/>
  <c r="E39" i="7"/>
  <c r="E5" i="7"/>
  <c r="E52" i="7"/>
  <c r="E29" i="7"/>
  <c r="E38" i="7"/>
  <c r="E46" i="7"/>
  <c r="E35" i="7"/>
  <c r="E44" i="7"/>
  <c r="E22" i="7"/>
  <c r="E42" i="7"/>
  <c r="E11" i="7"/>
  <c r="E40" i="7"/>
</calcChain>
</file>

<file path=xl/sharedStrings.xml><?xml version="1.0" encoding="utf-8"?>
<sst xmlns="http://schemas.openxmlformats.org/spreadsheetml/2006/main" count="130096" uniqueCount="10959">
  <si>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</si>
  <si>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</si>
  <si>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</si>
  <si>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</si>
  <si>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</si>
  <si>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</si>
  <si>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</si>
  <si>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</si>
  <si>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</si>
  <si>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</si>
  <si>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</si>
  <si>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</si>
  <si>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</si>
  <si>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</si>
  <si>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</si>
  <si>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</si>
  <si>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</si>
  <si>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</si>
  <si>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</si>
  <si>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</si>
  <si>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</si>
  <si>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</si>
  <si>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</si>
  <si>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</si>
  <si>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</si>
  <si>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</si>
  <si>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</si>
  <si>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</si>
  <si>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</si>
  <si>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</si>
  <si>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</si>
  <si>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</si>
  <si>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</si>
  <si>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</si>
  <si>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</si>
  <si>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</si>
  <si>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</si>
  <si>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</si>
  <si>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</si>
  <si>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</si>
  <si>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</si>
  <si>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</si>
  <si>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</si>
  <si>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</si>
  <si>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</si>
  <si>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</si>
  <si>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</si>
  <si>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</si>
  <si>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</si>
  <si>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</si>
  <si>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</si>
  <si>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</si>
  <si>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</si>
  <si>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</si>
  <si>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</si>
  <si>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</si>
  <si>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</si>
  <si>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</si>
  <si>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</si>
  <si>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</si>
  <si>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</si>
  <si>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</si>
  <si>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</si>
  <si>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</si>
  <si>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</si>
  <si>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</si>
  <si>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</si>
  <si>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</si>
  <si>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</si>
  <si>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</si>
  <si>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</si>
  <si>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</si>
  <si>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</si>
  <si>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</si>
  <si>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</si>
  <si>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</si>
  <si>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</si>
  <si>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</si>
  <si>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</si>
  <si>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</si>
  <si>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</si>
  <si>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</si>
  <si>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</si>
  <si>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</si>
  <si>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</si>
  <si>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</si>
  <si>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</si>
  <si>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</si>
  <si>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</si>
  <si>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</si>
  <si>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</si>
  <si>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</si>
  <si>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</si>
  <si>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</si>
  <si>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</si>
  <si>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</si>
  <si>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</si>
  <si>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</si>
  <si>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</si>
  <si>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</si>
  <si>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</si>
  <si>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</si>
  <si>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</si>
  <si>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</si>
  <si>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</si>
  <si>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</si>
  <si>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</si>
  <si>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</si>
  <si>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</si>
  <si>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</si>
  <si>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</si>
  <si>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</si>
  <si>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</si>
  <si>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</si>
  <si>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</si>
  <si>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</si>
  <si>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</si>
  <si>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</si>
  <si>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</si>
  <si>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</si>
  <si>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</si>
  <si>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</si>
  <si>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</si>
  <si>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</si>
  <si>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</si>
  <si>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</si>
  <si>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</si>
  <si>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</si>
  <si>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</si>
  <si>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</si>
  <si>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</si>
  <si>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</si>
  <si>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</si>
  <si>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</si>
  <si>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</si>
  <si>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</si>
  <si>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</si>
  <si>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</si>
  <si>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</si>
  <si>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</si>
  <si>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</si>
  <si>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</si>
  <si>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</si>
  <si>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</si>
  <si>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</si>
  <si>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</si>
  <si>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</si>
  <si>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</si>
  <si>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</si>
  <si>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</si>
  <si>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</si>
  <si>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</si>
  <si>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</si>
  <si>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</si>
  <si>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</si>
  <si>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</si>
  <si>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</si>
  <si>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</si>
  <si>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</si>
  <si>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</si>
  <si>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</si>
  <si>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</si>
  <si>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</si>
  <si>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</si>
  <si>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</si>
  <si>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</si>
  <si>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</si>
  <si>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</si>
  <si>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</si>
  <si>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</si>
  <si>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</si>
  <si>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</si>
  <si>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</si>
  <si>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</si>
  <si>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</si>
  <si>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</si>
  <si>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</si>
  <si>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</si>
  <si>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</si>
  <si>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</si>
  <si>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</si>
  <si>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</si>
  <si>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</si>
  <si>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</si>
  <si>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</si>
  <si>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</si>
  <si>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</si>
  <si>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</si>
  <si>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</si>
  <si>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</si>
  <si>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</si>
  <si>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</si>
  <si>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</si>
  <si>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</si>
  <si>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</si>
  <si>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</si>
  <si>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</si>
  <si>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</si>
  <si>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</si>
  <si>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</si>
  <si>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</si>
  <si>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</si>
  <si>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</si>
  <si>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</si>
  <si>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</si>
  <si>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</si>
  <si>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</si>
  <si>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</si>
  <si>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</si>
  <si>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</si>
  <si>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</si>
  <si>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</si>
  <si>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</si>
  <si>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</si>
  <si>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</si>
  <si>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</si>
  <si>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</si>
  <si>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</si>
  <si>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</si>
  <si>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</si>
  <si>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</si>
  <si>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</si>
  <si>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</si>
  <si>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</si>
  <si>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</si>
  <si>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</si>
  <si>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</si>
  <si>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</si>
  <si>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</si>
  <si>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</si>
  <si>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</si>
  <si>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</si>
  <si>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</si>
  <si>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</si>
  <si>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</si>
  <si>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</si>
  <si>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</si>
  <si>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</si>
  <si>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</si>
  <si>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</si>
  <si>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</si>
  <si>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</si>
  <si>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</si>
  <si>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</si>
  <si>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</si>
  <si>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</si>
  <si>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</si>
  <si>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</si>
  <si>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</si>
  <si>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</si>
  <si>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</si>
  <si>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</si>
  <si>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</si>
  <si>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</si>
  <si>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</si>
  <si>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</si>
  <si>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</si>
  <si>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</si>
  <si>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</si>
  <si>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</si>
  <si>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</si>
  <si>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</si>
  <si>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</si>
  <si>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</si>
  <si>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</si>
  <si>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</si>
  <si>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</si>
  <si>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</si>
  <si>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</si>
  <si>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</si>
  <si>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</si>
  <si>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</si>
  <si>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</si>
  <si>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</si>
  <si>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</si>
  <si>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</si>
  <si>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</si>
  <si>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</si>
  <si>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</si>
  <si>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</si>
  <si>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</si>
  <si>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</si>
  <si>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</si>
  <si>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</si>
  <si>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</si>
  <si>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</si>
  <si>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</si>
  <si>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</si>
  <si>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</si>
  <si>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</si>
  <si>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</si>
  <si>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</si>
  <si>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</si>
  <si>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</si>
  <si>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</si>
  <si>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</si>
  <si>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</si>
  <si>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</si>
  <si>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</si>
  <si>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</si>
  <si>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</si>
  <si>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</si>
  <si>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</si>
  <si>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</si>
  <si>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</si>
  <si>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</si>
  <si>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</si>
  <si>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</si>
  <si>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</si>
  <si>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</si>
  <si>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</si>
  <si>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</si>
  <si>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</si>
  <si>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</si>
  <si>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</si>
  <si>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</si>
  <si>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</si>
  <si>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</si>
  <si>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</si>
  <si>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</si>
  <si>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</si>
  <si>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</si>
  <si>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</si>
  <si>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</si>
  <si>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</si>
  <si>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</si>
  <si>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</si>
  <si>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</si>
  <si>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</si>
  <si>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</si>
  <si>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</si>
  <si>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</si>
  <si>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</si>
  <si>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</si>
  <si>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</si>
  <si>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</si>
  <si>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</si>
  <si>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</si>
  <si>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</si>
  <si>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</si>
  <si>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</si>
  <si>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</si>
  <si>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</si>
  <si>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</si>
  <si>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</si>
  <si>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</si>
  <si>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</si>
  <si>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</si>
  <si>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</si>
  <si>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</si>
  <si>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</si>
  <si>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</si>
  <si>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</si>
  <si>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</si>
  <si>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</si>
  <si>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</si>
  <si>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</si>
  <si>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</si>
  <si>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</si>
  <si>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</si>
  <si>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</si>
  <si>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</si>
  <si>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</si>
  <si>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</si>
  <si>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</si>
  <si>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</si>
  <si>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</si>
  <si>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</si>
  <si>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</si>
  <si>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</si>
  <si>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</si>
  <si>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</si>
  <si>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</si>
  <si>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</si>
  <si>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</si>
  <si>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</si>
  <si>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</si>
  <si>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</si>
  <si>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</si>
  <si>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</si>
  <si>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</si>
  <si>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</si>
  <si>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</si>
  <si>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</si>
  <si>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</si>
  <si>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</si>
  <si>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</si>
  <si>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</si>
  <si>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</si>
  <si>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</si>
  <si>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</si>
  <si>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</si>
  <si>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</si>
  <si>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</si>
  <si>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</si>
  <si>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</si>
  <si>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</si>
  <si>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</si>
  <si>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</si>
  <si>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</si>
  <si>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</si>
  <si>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</si>
  <si>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</si>
  <si>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</si>
  <si>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</si>
  <si>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</si>
  <si>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</si>
  <si>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</si>
  <si>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</si>
  <si>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</si>
  <si>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</si>
  <si>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</si>
  <si>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</si>
  <si>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</si>
  <si>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</si>
  <si>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</si>
  <si>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</si>
  <si>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</si>
  <si>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</si>
  <si>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</si>
  <si>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</si>
  <si>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</si>
  <si>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</si>
  <si>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</si>
  <si>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</si>
  <si>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</si>
  <si>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</si>
  <si>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</si>
  <si>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</si>
  <si>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</si>
  <si>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</si>
  <si>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</si>
  <si>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</si>
  <si>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</si>
  <si>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</si>
  <si>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</si>
  <si>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</si>
  <si>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</si>
  <si>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</si>
  <si>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</si>
  <si>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</si>
  <si>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</si>
  <si>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</si>
  <si>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</si>
  <si>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</si>
  <si>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</si>
  <si>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</si>
  <si>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</si>
  <si>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</si>
  <si>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</si>
  <si>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</si>
  <si>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</si>
  <si>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</si>
  <si>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</si>
  <si>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</si>
  <si>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</si>
  <si>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</si>
  <si>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</si>
  <si>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</si>
  <si>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</si>
  <si>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</si>
  <si>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</si>
  <si>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</si>
  <si>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</si>
  <si>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</si>
  <si>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</si>
  <si>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</si>
  <si>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</si>
  <si>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</si>
  <si>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</si>
  <si>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</si>
  <si>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</si>
  <si>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</si>
  <si>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</si>
  <si>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</si>
  <si>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</si>
  <si>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</si>
  <si>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</si>
  <si>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</si>
  <si>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</si>
  <si>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</si>
  <si>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</si>
  <si>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</si>
  <si>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</si>
  <si>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</si>
  <si>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</si>
  <si>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</si>
  <si>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</si>
  <si>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</si>
  <si>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</si>
  <si>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</si>
  <si>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</si>
  <si>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</si>
  <si>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</si>
  <si>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</si>
  <si>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</si>
  <si>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</si>
  <si>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</si>
  <si>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</si>
  <si>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</si>
  <si>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</si>
  <si>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</si>
  <si>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</si>
  <si>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</si>
  <si>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</si>
  <si>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</si>
  <si>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</si>
  <si>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</si>
  <si>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</si>
  <si>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</si>
  <si>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</si>
  <si>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</si>
  <si>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</si>
  <si>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</si>
  <si>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</si>
  <si>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</si>
  <si>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</si>
  <si>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</si>
  <si>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</si>
  <si>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</si>
  <si>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</si>
  <si>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</si>
  <si>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</si>
  <si>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</si>
  <si>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</si>
  <si>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</si>
  <si>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</si>
  <si>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</si>
  <si>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</si>
  <si>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</si>
  <si>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</si>
  <si>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</si>
  <si>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</si>
  <si>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</si>
  <si>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</si>
  <si>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</si>
  <si>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</si>
  <si>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</si>
  <si>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</si>
  <si>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</si>
  <si>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</si>
  <si>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</si>
  <si>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</si>
  <si>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</si>
  <si>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</si>
  <si>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</si>
  <si>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</si>
  <si>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</si>
  <si>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</si>
  <si>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</si>
  <si>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</si>
  <si>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</si>
  <si>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</si>
  <si>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</si>
  <si>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</si>
  <si>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</si>
  <si>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</si>
  <si>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</si>
  <si>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</si>
  <si>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</si>
  <si>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</si>
  <si>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</si>
  <si>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</si>
  <si>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</si>
  <si>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</si>
  <si>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</si>
  <si>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</si>
  <si>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</si>
  <si>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</si>
  <si>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</si>
  <si>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</si>
  <si>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</si>
  <si>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</si>
  <si>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</si>
  <si>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</si>
  <si>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</si>
  <si>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</si>
  <si>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</si>
  <si>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</si>
  <si>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</si>
  <si>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</si>
  <si>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</si>
  <si>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</si>
  <si>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</si>
  <si>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</si>
  <si>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</si>
  <si>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</si>
  <si>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</si>
  <si>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</si>
  <si>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</si>
  <si>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</si>
  <si>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</si>
  <si>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</si>
  <si>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</si>
  <si>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</si>
  <si>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</si>
  <si>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</si>
  <si>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</si>
  <si>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</si>
  <si>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</si>
  <si>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</si>
  <si>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</si>
  <si>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</si>
  <si>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</si>
  <si>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</si>
  <si>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</si>
  <si>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</si>
  <si>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</si>
  <si>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</si>
  <si>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</si>
  <si>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</si>
  <si>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</si>
  <si>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</si>
  <si>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</si>
  <si>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</si>
  <si>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</si>
  <si>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</si>
  <si>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</si>
  <si>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</si>
  <si>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</si>
  <si>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</si>
  <si>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</si>
  <si>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</si>
  <si>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</si>
  <si>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</si>
  <si>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</si>
  <si>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</si>
  <si>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</si>
  <si>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</si>
  <si>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</si>
  <si>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</si>
  <si>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</si>
  <si>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</si>
  <si>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</si>
  <si>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</si>
  <si>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</si>
  <si>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</si>
  <si>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</si>
  <si>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</si>
  <si>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</si>
  <si>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</si>
  <si>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</si>
  <si>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</si>
  <si>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</si>
  <si>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</si>
  <si>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</si>
  <si>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</si>
  <si>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</si>
  <si>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</si>
  <si>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</si>
  <si>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</si>
  <si>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</si>
  <si>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</si>
  <si>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</si>
  <si>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</si>
  <si>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</si>
  <si>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</si>
  <si>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</si>
  <si>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</si>
  <si>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</si>
  <si>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</si>
  <si>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</si>
  <si>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</si>
  <si>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</si>
  <si>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</si>
  <si>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</si>
  <si>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</si>
  <si>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</si>
  <si>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</si>
  <si>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</si>
  <si>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</si>
  <si>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</si>
  <si>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</si>
  <si>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</si>
  <si>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</si>
  <si>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</si>
  <si>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</si>
  <si>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</si>
  <si>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</si>
  <si>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</si>
  <si>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</si>
  <si>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</si>
  <si>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</si>
  <si>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</si>
  <si>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</si>
  <si>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</si>
  <si>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</si>
  <si>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</si>
  <si>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</si>
  <si>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</si>
  <si>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</si>
  <si>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</si>
  <si>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</si>
  <si>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</si>
  <si>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</si>
  <si>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</si>
  <si>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</si>
  <si>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</si>
  <si>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</si>
  <si>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</si>
  <si>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</si>
  <si>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</si>
  <si>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</si>
  <si>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</si>
  <si>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</si>
  <si>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</si>
  <si>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</si>
  <si>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</si>
  <si>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</si>
  <si>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</si>
  <si>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</si>
  <si>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</si>
  <si>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</si>
  <si>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</si>
  <si>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</si>
  <si>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</si>
  <si>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</si>
  <si>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</si>
  <si>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</si>
  <si>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</si>
  <si>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</si>
  <si>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</si>
  <si>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</si>
  <si>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</si>
  <si>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</si>
  <si>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</si>
  <si>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</si>
  <si>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</si>
  <si>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</si>
  <si>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</si>
  <si>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</si>
  <si>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</si>
  <si>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</si>
  <si>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</si>
  <si>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</si>
  <si>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</si>
  <si>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</si>
  <si>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</si>
  <si>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</si>
  <si>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</si>
  <si>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</si>
  <si>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</si>
  <si>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</si>
  <si>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</si>
  <si>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</si>
  <si>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</si>
  <si>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</si>
  <si>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</si>
  <si>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</si>
  <si>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</si>
  <si>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</si>
  <si>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</si>
  <si>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</si>
  <si>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</si>
  <si>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</si>
  <si>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</si>
  <si>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</si>
  <si>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</si>
  <si>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</si>
  <si>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</si>
  <si>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</si>
  <si>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</si>
  <si>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</si>
  <si>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</si>
  <si>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</si>
  <si>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</si>
  <si>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</si>
  <si>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</si>
  <si>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</si>
  <si>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</si>
  <si>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</si>
  <si>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</si>
  <si>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</si>
  <si>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</si>
  <si>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</si>
  <si>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</si>
  <si>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</si>
  <si>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</si>
  <si>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</si>
  <si>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</si>
  <si>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</si>
  <si>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</si>
  <si>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</si>
  <si>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</si>
  <si>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</si>
  <si>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</si>
  <si>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</si>
  <si>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</si>
  <si>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</si>
  <si>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</si>
  <si>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</si>
  <si>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</si>
  <si>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</si>
  <si>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</si>
  <si>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</si>
  <si>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</si>
  <si>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</si>
  <si>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</si>
  <si>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</si>
  <si>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</si>
  <si>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</si>
  <si>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</si>
  <si>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</si>
  <si>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</si>
  <si>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</si>
  <si>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</si>
  <si>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</si>
  <si>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</si>
  <si>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</si>
  <si>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</si>
  <si>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</si>
  <si>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</si>
  <si>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</si>
  <si>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</si>
  <si>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</si>
  <si>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</si>
  <si>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</si>
  <si>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</si>
  <si>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</si>
  <si>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</si>
  <si>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</si>
  <si>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</si>
  <si>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</si>
  <si>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</si>
  <si>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</si>
  <si>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</si>
  <si>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</si>
  <si>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</si>
  <si>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</si>
  <si>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</si>
  <si>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</si>
  <si>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</si>
  <si>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</si>
  <si>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</si>
  <si>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</si>
  <si>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</si>
  <si>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</si>
  <si>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</si>
  <si>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</si>
  <si>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</si>
  <si>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</si>
  <si>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</si>
  <si>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</si>
  <si>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</si>
  <si>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</si>
  <si>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</si>
  <si>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</si>
  <si>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</si>
  <si>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</si>
  <si>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</si>
  <si>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</si>
  <si>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</si>
  <si>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</si>
  <si>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</si>
  <si>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</si>
  <si>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</si>
  <si>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</si>
  <si>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</si>
  <si>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</si>
  <si>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</si>
  <si>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</si>
  <si>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</si>
  <si>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</si>
  <si>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</si>
  <si>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</si>
  <si>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</si>
  <si>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</si>
  <si>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</si>
  <si>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</si>
  <si>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</si>
  <si>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</si>
  <si>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</si>
  <si>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</si>
  <si>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</si>
  <si>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</si>
  <si>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</si>
  <si>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</si>
  <si>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</si>
  <si>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</si>
  <si>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</si>
  <si>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</si>
  <si>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</si>
  <si>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</si>
  <si>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</si>
  <si>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</si>
  <si>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</si>
  <si>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</si>
  <si>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</si>
  <si>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</si>
  <si>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</si>
  <si>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</si>
  <si>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</si>
  <si>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</si>
  <si>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</si>
  <si>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</si>
  <si>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</si>
  <si>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</si>
  <si>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</si>
  <si>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</si>
  <si>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</si>
  <si>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</si>
  <si>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</si>
  <si>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</si>
  <si>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</si>
  <si>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</si>
  <si>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</si>
  <si>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</si>
  <si>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</si>
  <si>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</si>
  <si>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</si>
  <si>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</si>
  <si>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</si>
  <si>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</si>
  <si>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</si>
  <si>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</si>
  <si>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</si>
  <si>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</si>
  <si>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</si>
  <si>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</si>
  <si>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</si>
  <si>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</si>
  <si>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</si>
  <si>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</si>
  <si>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</si>
  <si>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</si>
  <si>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</si>
  <si>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</si>
  <si>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</si>
  <si>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</si>
  <si>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</si>
  <si>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</si>
  <si>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</si>
  <si>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</si>
  <si>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</si>
  <si>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</si>
  <si>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</si>
  <si>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</si>
  <si>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</si>
  <si>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</si>
  <si>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</si>
  <si>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</si>
  <si>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</si>
  <si>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</si>
  <si>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</si>
  <si>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</si>
  <si>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</si>
  <si>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</si>
  <si>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</si>
  <si>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</si>
  <si>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</si>
  <si>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</si>
  <si>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</si>
  <si>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</si>
  <si>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</si>
  <si>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</si>
  <si>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</si>
  <si>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</si>
  <si>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</si>
  <si>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</si>
  <si>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</si>
  <si>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</si>
  <si>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</si>
  <si>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</si>
  <si>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</si>
  <si>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</si>
  <si>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</si>
  <si>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</si>
  <si>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</si>
  <si>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</si>
  <si>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</si>
  <si>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</si>
  <si>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</si>
  <si>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</si>
  <si>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</si>
  <si>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</si>
  <si>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</si>
  <si>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</si>
  <si>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</si>
  <si>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</si>
  <si>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</si>
  <si>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</si>
  <si>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</si>
  <si>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</si>
  <si>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</si>
  <si>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</si>
  <si>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</si>
  <si>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</si>
  <si>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</si>
  <si>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</si>
  <si>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</si>
  <si>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</si>
  <si>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</si>
  <si>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</si>
  <si>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</si>
  <si>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</si>
  <si>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</si>
  <si>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</si>
  <si>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</si>
  <si>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</si>
  <si>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</si>
  <si>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</si>
  <si>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</si>
  <si>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</si>
  <si>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</si>
  <si>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</si>
  <si>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</si>
  <si>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</si>
  <si>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</si>
  <si>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</si>
  <si>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</si>
  <si>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</si>
  <si>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</si>
  <si>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</si>
  <si>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</si>
  <si>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</si>
  <si>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</si>
  <si>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</si>
  <si>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</si>
  <si>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</si>
  <si>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</si>
  <si>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</si>
  <si>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</si>
  <si>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</si>
  <si>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</si>
  <si>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</si>
  <si>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</si>
  <si>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</si>
  <si>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</si>
  <si>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</si>
  <si>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</si>
  <si>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</si>
  <si>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</si>
  <si>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</si>
  <si>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</si>
  <si>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</si>
  <si>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</si>
  <si>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</si>
  <si>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</si>
  <si>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</si>
  <si>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</si>
  <si>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</si>
  <si>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</si>
  <si>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</si>
  <si>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</si>
  <si>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</si>
  <si>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</si>
  <si>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</si>
  <si>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</si>
  <si>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</si>
  <si>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</si>
  <si>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</si>
  <si>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</si>
  <si>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</si>
  <si>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</si>
  <si>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</si>
  <si>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</si>
  <si>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</si>
  <si>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</si>
  <si>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</si>
  <si>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</si>
  <si>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</si>
  <si>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</si>
  <si>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</si>
  <si>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</si>
  <si>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</si>
  <si>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</si>
  <si>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</si>
  <si>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</si>
  <si>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</si>
  <si>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</si>
  <si>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</si>
  <si>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</si>
  <si>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</si>
  <si>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</si>
  <si>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</si>
  <si>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</si>
  <si>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</si>
  <si>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</si>
  <si>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</si>
  <si>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</si>
  <si>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</si>
  <si>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</si>
  <si>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</si>
  <si>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</si>
  <si>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</si>
  <si>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</si>
  <si>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</si>
  <si>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</si>
  <si>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</si>
  <si>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</si>
  <si>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</si>
  <si>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</si>
  <si>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</si>
  <si>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</si>
  <si>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</si>
  <si>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</si>
  <si>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</si>
  <si>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</si>
  <si>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</si>
  <si>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</si>
  <si>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</si>
  <si>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</si>
  <si>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</si>
  <si>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</si>
  <si>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</si>
  <si>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</si>
  <si>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</si>
  <si>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</si>
  <si>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</si>
  <si>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</si>
  <si>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</si>
  <si>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</si>
  <si>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</si>
  <si>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</si>
  <si>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</si>
  <si>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</si>
  <si>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</si>
  <si>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</si>
  <si>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</si>
  <si>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</si>
  <si>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</si>
  <si>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</si>
  <si>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</si>
  <si>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</si>
  <si>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</si>
  <si>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</si>
  <si>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</si>
  <si>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</si>
  <si>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</si>
  <si>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</si>
  <si>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</si>
  <si>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</si>
  <si>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</si>
  <si>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</si>
  <si>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</si>
  <si>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</si>
  <si>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</si>
  <si>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</si>
  <si>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</si>
  <si>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</si>
  <si>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</si>
  <si>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</si>
  <si>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</si>
  <si>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</si>
  <si>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</si>
  <si>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</si>
  <si>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</si>
  <si>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</si>
  <si>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</si>
  <si>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</si>
  <si>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</si>
  <si>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</si>
  <si>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</si>
  <si>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</si>
  <si>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</si>
  <si>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</si>
  <si>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</si>
  <si>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</si>
  <si>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</si>
  <si>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</si>
  <si>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</si>
  <si>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</si>
  <si>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</si>
  <si>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</si>
  <si>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</si>
  <si>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</si>
  <si>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</si>
  <si>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</si>
  <si>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</si>
  <si>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</si>
  <si>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</si>
  <si>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</si>
  <si>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</si>
  <si>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</si>
  <si>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</si>
  <si>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</si>
  <si>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</si>
  <si>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</si>
  <si>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</si>
  <si>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</si>
  <si>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</si>
  <si>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</si>
  <si>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</si>
  <si>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</si>
  <si>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</si>
  <si>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</si>
  <si>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</si>
  <si>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</si>
  <si>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</si>
  <si>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</si>
  <si>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</si>
  <si>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</si>
  <si>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</si>
  <si>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</si>
  <si>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</si>
  <si>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</si>
  <si>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</si>
  <si>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</si>
  <si>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</si>
  <si>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</si>
  <si>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</si>
  <si>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</si>
  <si>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</si>
  <si>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</si>
  <si>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</si>
  <si>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</si>
  <si>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</si>
  <si>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</si>
  <si>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</si>
  <si>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</si>
  <si>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</si>
  <si>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</si>
  <si>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</si>
  <si>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</si>
  <si>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</si>
  <si>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</si>
  <si>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</si>
  <si>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</si>
  <si>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</si>
  <si>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</si>
  <si>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</si>
  <si>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</si>
  <si>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</si>
  <si>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</si>
  <si>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</si>
  <si>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</si>
  <si>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</si>
  <si>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</si>
  <si>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</si>
  <si>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</si>
  <si>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</si>
  <si>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</si>
  <si>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</si>
  <si>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</si>
  <si>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</si>
  <si>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</si>
  <si>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</si>
  <si>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</si>
  <si>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</si>
  <si>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</si>
  <si>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</si>
  <si>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</si>
  <si>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</si>
  <si>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</si>
  <si>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</si>
  <si>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</si>
  <si>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</si>
  <si>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</si>
  <si>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</si>
  <si>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</si>
  <si>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</si>
  <si>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</si>
  <si>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</si>
  <si>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</si>
  <si>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</si>
  <si>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</si>
  <si>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</si>
  <si>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</si>
  <si>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</si>
  <si>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</si>
  <si>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</si>
  <si>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</si>
  <si>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</si>
  <si>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</si>
  <si>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</si>
  <si>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</si>
  <si>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</si>
  <si>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</si>
  <si>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</si>
  <si>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</si>
  <si>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</si>
  <si>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</si>
  <si>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</si>
  <si>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</si>
  <si>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</si>
  <si>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</si>
  <si>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</si>
  <si>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</si>
  <si>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</si>
  <si>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</si>
  <si>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</si>
  <si>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</si>
  <si>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</si>
  <si>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</si>
  <si>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</si>
  <si>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</si>
  <si>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</si>
  <si>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</si>
  <si>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</si>
  <si>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</si>
  <si>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</si>
  <si>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</si>
  <si>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</si>
  <si>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</si>
  <si>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</si>
  <si>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</si>
  <si>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</si>
  <si>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</si>
  <si>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</si>
  <si>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</si>
  <si>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</si>
  <si>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</si>
  <si>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</si>
  <si>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</si>
  <si>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</si>
  <si>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</si>
  <si>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</si>
  <si>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</si>
  <si>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</si>
  <si>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</si>
  <si>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</si>
  <si>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</si>
  <si>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</si>
  <si>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</si>
  <si>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</si>
  <si>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</si>
  <si>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</si>
  <si>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</si>
  <si>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</si>
  <si>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</si>
  <si>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</si>
  <si>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</si>
  <si>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</si>
  <si>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</si>
  <si>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</si>
  <si>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</si>
  <si>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</si>
  <si>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</si>
  <si>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</si>
  <si>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</si>
  <si>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</si>
  <si>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</si>
  <si>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</si>
  <si>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</si>
  <si>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</si>
  <si>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</si>
  <si>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</si>
  <si>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</si>
  <si>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</si>
  <si>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</si>
  <si>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</si>
  <si>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</si>
  <si>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</si>
  <si>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</si>
  <si>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</si>
  <si>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</si>
  <si>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</si>
  <si>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</si>
  <si>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</si>
  <si>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</si>
  <si>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</si>
  <si>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</si>
  <si>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</si>
  <si>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</si>
  <si>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</si>
  <si>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</si>
  <si>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</si>
  <si>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</si>
  <si>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</si>
  <si>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</si>
  <si>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</si>
  <si>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</si>
  <si>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</si>
  <si>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</si>
  <si>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</si>
  <si>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</si>
  <si>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</si>
  <si>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</si>
  <si>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</si>
  <si>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</si>
  <si>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</si>
  <si>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</si>
  <si>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</si>
  <si>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</si>
  <si>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</si>
  <si>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</si>
  <si>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</si>
  <si>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</si>
  <si>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</si>
  <si>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</si>
  <si>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</si>
  <si>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</si>
  <si>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</si>
  <si>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</si>
  <si>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</si>
  <si>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</si>
  <si>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</si>
  <si>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</si>
  <si>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</si>
  <si>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</si>
  <si>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</si>
  <si>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</si>
  <si>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</si>
  <si>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</si>
  <si>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</si>
  <si>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</si>
  <si>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</si>
  <si>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</si>
  <si>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</si>
  <si>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</si>
  <si>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</si>
  <si>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</si>
  <si>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</si>
  <si>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</si>
  <si>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</si>
  <si>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</si>
  <si>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</si>
  <si>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</si>
  <si>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</si>
  <si>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</si>
  <si>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</si>
  <si>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</si>
  <si>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</si>
  <si>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</si>
  <si>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</si>
  <si>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</si>
  <si>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</si>
  <si>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</si>
  <si>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</si>
  <si>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</si>
  <si>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</si>
  <si>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</si>
  <si>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</si>
  <si>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</si>
  <si>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</si>
  <si>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</si>
  <si>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</si>
  <si>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</si>
  <si>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</si>
  <si>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</si>
  <si>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</si>
  <si>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</si>
  <si>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</si>
  <si>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</si>
  <si>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</si>
  <si>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</si>
  <si>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</si>
  <si>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</si>
  <si>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</si>
  <si>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</si>
  <si>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</si>
  <si>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</si>
  <si>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</si>
  <si>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</si>
  <si>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</si>
  <si>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</si>
  <si>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</si>
  <si>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</si>
  <si>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</si>
  <si>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</si>
  <si>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</si>
  <si>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</si>
  <si>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</si>
  <si>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</si>
  <si>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</si>
  <si>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</si>
  <si>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</si>
  <si>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</si>
  <si>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</si>
  <si>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</si>
  <si>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</si>
  <si>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</si>
  <si>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</si>
  <si>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</si>
  <si>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</si>
  <si>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</si>
  <si>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</si>
  <si>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</si>
  <si>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</si>
  <si>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</si>
  <si>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</si>
  <si>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</si>
  <si>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</si>
  <si>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</si>
  <si>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</si>
  <si>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</si>
  <si>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</si>
  <si>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</si>
  <si>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</si>
  <si>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</si>
  <si>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</si>
  <si>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</si>
  <si>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</si>
  <si>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</si>
  <si>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</si>
  <si>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</si>
  <si>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</si>
  <si>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</si>
  <si>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</si>
  <si>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</si>
  <si>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</si>
  <si>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</si>
  <si>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</si>
  <si>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</si>
  <si>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</si>
  <si>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</si>
  <si>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</si>
  <si>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</si>
  <si>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</si>
  <si>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</si>
  <si>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</si>
  <si>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</si>
  <si>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</si>
  <si>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</si>
  <si>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</si>
  <si>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</si>
  <si>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</si>
  <si>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</si>
  <si>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</si>
  <si>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</si>
  <si>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</si>
  <si>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</si>
  <si>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</si>
  <si>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</si>
  <si>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</si>
  <si>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</si>
  <si>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</si>
  <si>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</si>
  <si>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</si>
  <si>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</si>
  <si>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</si>
  <si>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</si>
  <si>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</si>
  <si>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</si>
  <si>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</si>
  <si>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</si>
  <si>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</si>
  <si>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</si>
  <si>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</si>
  <si>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</si>
  <si>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</si>
  <si>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</si>
  <si>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</si>
  <si>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</si>
  <si>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</si>
  <si>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</si>
  <si>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</si>
  <si>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</si>
  <si>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</si>
  <si>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</si>
  <si>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</si>
  <si>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</si>
  <si>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</si>
  <si>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</si>
  <si>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</si>
  <si>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</si>
  <si>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</si>
  <si>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</si>
  <si>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</si>
  <si>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</si>
  <si>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</si>
  <si>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</si>
  <si>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</si>
  <si>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</si>
  <si>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</si>
  <si>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</si>
  <si>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</si>
  <si>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</si>
  <si>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</si>
  <si>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</si>
  <si>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</si>
  <si>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</si>
  <si>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</si>
  <si>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</si>
  <si>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</si>
  <si>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</si>
  <si>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</si>
  <si>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</si>
  <si>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</si>
  <si>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</si>
  <si>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</si>
  <si>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</si>
  <si>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</si>
  <si>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</si>
  <si>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</si>
  <si>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</si>
  <si>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</si>
  <si>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</si>
  <si>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</si>
  <si>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</si>
  <si>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</si>
  <si>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</si>
  <si>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</si>
  <si>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</si>
  <si>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</si>
  <si>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</si>
  <si>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</si>
  <si>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</si>
  <si>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</si>
  <si>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</si>
  <si>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</si>
  <si>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</si>
  <si>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</si>
  <si>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</si>
  <si>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</si>
  <si>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</si>
  <si>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</si>
  <si>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</si>
  <si>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</si>
  <si>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</si>
  <si>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</si>
  <si>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</si>
  <si>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</si>
  <si>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</si>
  <si>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</si>
  <si>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</si>
  <si>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</si>
  <si>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</si>
  <si>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</si>
  <si>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</si>
  <si>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</si>
  <si>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</si>
  <si>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</si>
  <si>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</si>
  <si>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</si>
  <si>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</si>
  <si>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</si>
  <si>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</si>
  <si>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</si>
  <si>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</si>
  <si>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</si>
  <si>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</si>
  <si>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</si>
  <si>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</si>
  <si>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</si>
  <si>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</si>
  <si>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</si>
  <si>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</si>
  <si>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</si>
  <si>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</si>
  <si>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</si>
  <si>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</si>
  <si>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</si>
  <si>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</si>
  <si>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</si>
  <si>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</si>
  <si>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</si>
  <si>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</si>
  <si>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</si>
  <si>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</si>
  <si>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</si>
  <si>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</si>
  <si>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</si>
  <si>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</si>
  <si>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</si>
  <si>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</si>
  <si>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</si>
  <si>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</si>
  <si>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</si>
  <si>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</si>
  <si>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</si>
  <si>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</si>
  <si>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</si>
  <si>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</si>
  <si>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</si>
  <si>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</si>
  <si>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</si>
  <si>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</si>
  <si>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</si>
  <si>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</si>
  <si>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</si>
  <si>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</si>
  <si>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</si>
  <si>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</si>
  <si>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</si>
  <si>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</si>
  <si>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</si>
  <si>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</si>
  <si>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</si>
  <si>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</si>
  <si>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</si>
  <si>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</si>
  <si>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</si>
  <si>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</si>
  <si>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</si>
  <si>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</si>
  <si>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</si>
  <si>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</si>
  <si>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</si>
  <si>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</si>
  <si>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</si>
  <si>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</si>
  <si>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</si>
  <si>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</si>
  <si>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</si>
  <si>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</si>
  <si>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</si>
  <si>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</si>
  <si>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</si>
  <si>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</si>
  <si>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</si>
  <si>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</si>
  <si>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</si>
  <si>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</si>
  <si>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</si>
  <si>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</si>
  <si>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</si>
  <si>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</si>
  <si>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</si>
  <si>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</si>
  <si>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</si>
  <si>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</si>
  <si>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</si>
  <si>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</si>
  <si>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</si>
  <si>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</si>
  <si>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</si>
  <si>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</si>
  <si>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</si>
  <si>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</si>
  <si>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</si>
  <si>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</si>
  <si>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</si>
  <si>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</si>
  <si>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</si>
  <si>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</si>
  <si>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</si>
  <si>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</si>
  <si>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</si>
  <si>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</si>
  <si>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</si>
  <si>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</si>
  <si>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</si>
  <si>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</si>
  <si>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</si>
  <si>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</si>
  <si>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</si>
  <si>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</si>
  <si>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</si>
  <si>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</si>
  <si>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</si>
  <si>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</si>
  <si>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</si>
  <si>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</si>
  <si>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</si>
  <si>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</si>
  <si>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</si>
  <si>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</si>
  <si>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</si>
  <si>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</si>
  <si>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</si>
  <si>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</si>
  <si>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</si>
  <si>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</si>
  <si>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</si>
  <si>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</si>
  <si>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</si>
  <si>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</si>
  <si>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</si>
  <si>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</si>
  <si>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</si>
  <si>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</si>
  <si>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</si>
  <si>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</si>
  <si>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</si>
  <si>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</si>
  <si>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</si>
  <si>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</si>
  <si>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</si>
  <si>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</si>
  <si>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</si>
  <si>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</si>
  <si>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</si>
  <si>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</si>
  <si>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</si>
  <si>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</si>
  <si>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</si>
  <si>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</si>
  <si>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</si>
  <si>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</si>
  <si>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</si>
  <si>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</si>
  <si>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</si>
  <si>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</si>
  <si>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</si>
  <si>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</si>
  <si>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</si>
  <si>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</si>
  <si>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</si>
  <si>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</si>
  <si>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</si>
  <si>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</si>
  <si>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</si>
  <si>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</si>
  <si>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</si>
  <si>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</si>
  <si>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</si>
  <si>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</si>
  <si>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</si>
  <si>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</si>
  <si>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</si>
  <si>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</si>
  <si>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</si>
  <si>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</si>
  <si>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</si>
  <si>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</si>
  <si>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</si>
  <si>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</si>
  <si>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</si>
  <si>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</si>
  <si>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</si>
  <si>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</si>
  <si>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</si>
  <si>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</si>
  <si>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</si>
  <si>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</si>
  <si>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</si>
  <si>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</si>
  <si>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</si>
  <si>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</si>
  <si>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</si>
  <si>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</si>
  <si>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</si>
  <si>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</si>
  <si>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</si>
  <si>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</si>
  <si>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</si>
  <si>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</si>
  <si>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</si>
  <si>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</si>
  <si>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</si>
  <si>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</si>
  <si>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</si>
  <si>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</si>
  <si>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</si>
  <si>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</si>
  <si>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</si>
  <si>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</si>
  <si>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</si>
  <si>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</si>
  <si>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</si>
  <si>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</si>
  <si>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</si>
  <si>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</si>
  <si>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</si>
  <si>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</si>
  <si>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</si>
  <si>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</si>
  <si>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</si>
  <si>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</si>
  <si>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</si>
  <si>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</si>
  <si>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</si>
  <si>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</si>
  <si>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</si>
  <si>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</si>
  <si>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</si>
  <si>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</si>
  <si>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</si>
  <si>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</si>
  <si>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</si>
  <si>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</si>
  <si>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</si>
  <si>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</si>
  <si>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</si>
  <si>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</si>
  <si>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</si>
  <si>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</si>
  <si>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</si>
  <si>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</si>
  <si>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</si>
  <si>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</si>
  <si>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</si>
  <si>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</si>
  <si>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</si>
  <si>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</si>
  <si>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</si>
  <si>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</si>
  <si>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</si>
  <si>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</si>
  <si>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</si>
  <si>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</si>
  <si>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</si>
  <si>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</si>
  <si>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</si>
  <si>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</si>
  <si>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</si>
  <si>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</si>
  <si>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</si>
  <si>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</si>
  <si>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</si>
  <si>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</si>
  <si>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</si>
  <si>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</si>
  <si>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</si>
  <si>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</si>
  <si>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</si>
  <si>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</si>
  <si>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</si>
  <si>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</si>
  <si>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</si>
  <si>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</si>
  <si>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</si>
  <si>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</si>
  <si>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</si>
  <si>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</si>
  <si>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</si>
  <si>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</si>
  <si>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</si>
  <si>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</si>
  <si>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</si>
  <si>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</si>
  <si>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</si>
  <si>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</si>
  <si>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</si>
  <si>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</si>
  <si>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</si>
  <si>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</si>
  <si>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</si>
  <si>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</si>
  <si>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</si>
  <si>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</si>
  <si>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</si>
  <si>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</si>
  <si>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</si>
  <si>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</si>
  <si>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</si>
  <si>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</si>
  <si>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</si>
  <si>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</si>
  <si>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</si>
  <si>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</si>
  <si>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</si>
  <si>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</si>
  <si>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</si>
  <si>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</si>
  <si>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</si>
  <si>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</si>
  <si>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</si>
  <si>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</si>
  <si>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</si>
  <si>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</si>
  <si>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</si>
  <si>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</si>
  <si>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</si>
  <si>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</si>
  <si>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</si>
  <si>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</si>
  <si>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</si>
  <si>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</si>
  <si>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</si>
  <si>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</si>
  <si>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</si>
  <si>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</si>
  <si>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</si>
  <si>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</si>
  <si>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</si>
  <si>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</si>
  <si>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</si>
  <si>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</si>
  <si>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</si>
  <si>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</si>
  <si>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</si>
  <si>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</si>
  <si>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</si>
  <si>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</si>
  <si>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</si>
  <si>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</si>
  <si>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</si>
  <si>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</si>
  <si>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</si>
  <si>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</si>
  <si>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</si>
  <si>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</si>
  <si>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</si>
  <si>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</si>
  <si>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</si>
  <si>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</si>
  <si>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</si>
  <si>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</si>
  <si>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</si>
  <si>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</si>
  <si>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</si>
  <si>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</si>
  <si>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</si>
  <si>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</si>
  <si>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</si>
  <si>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</si>
  <si>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</si>
  <si>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</si>
  <si>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</si>
  <si>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</si>
  <si>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</si>
  <si>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</si>
  <si>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</si>
  <si>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</si>
  <si>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</si>
  <si>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</si>
  <si>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</si>
  <si>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</si>
  <si>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</si>
  <si>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</si>
  <si>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</si>
  <si>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</si>
  <si>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</si>
  <si>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</si>
  <si>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</si>
  <si>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</si>
  <si>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</si>
  <si>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</si>
  <si>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</si>
  <si>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</si>
  <si>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</si>
  <si>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</si>
  <si>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</si>
  <si>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</si>
  <si>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</si>
  <si>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</si>
  <si>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</si>
  <si>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</si>
  <si>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</si>
  <si>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</si>
  <si>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</si>
  <si>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</si>
  <si>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</si>
  <si>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</si>
  <si>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</si>
  <si>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</si>
  <si>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</si>
  <si>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</si>
  <si>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</si>
  <si>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</si>
  <si>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</si>
  <si>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</si>
  <si>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</si>
  <si>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</si>
  <si>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</si>
  <si>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</si>
  <si>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</si>
  <si>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</si>
  <si>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</si>
  <si>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</si>
  <si>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</si>
  <si>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</si>
  <si>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</si>
  <si>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</si>
  <si>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</si>
  <si>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</si>
  <si>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</si>
  <si>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</si>
  <si>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</si>
  <si>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</si>
  <si>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</si>
  <si>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</si>
  <si>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</si>
  <si>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</si>
  <si>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</si>
  <si>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</si>
  <si>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</si>
  <si>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</si>
  <si>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</si>
  <si>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</si>
  <si>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</si>
  <si>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</si>
  <si>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</si>
  <si>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</si>
  <si>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</si>
  <si>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</si>
  <si>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</si>
  <si>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</si>
  <si>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</si>
  <si>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</si>
  <si>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</si>
  <si>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</si>
  <si>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</si>
  <si>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</si>
  <si>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</si>
  <si>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</si>
  <si>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</si>
  <si>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</si>
  <si>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</si>
  <si>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</si>
  <si>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</si>
  <si>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</si>
  <si>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</si>
  <si>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</si>
  <si>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</si>
  <si>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</si>
  <si>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</si>
  <si>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</si>
  <si>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</si>
  <si>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</si>
  <si>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</si>
  <si>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</si>
  <si>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</si>
  <si>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</si>
  <si>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</si>
  <si>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</si>
  <si>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</si>
  <si>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</si>
  <si>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</si>
  <si>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</si>
  <si>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</si>
  <si>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</si>
  <si>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</si>
  <si>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</si>
  <si>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</si>
  <si>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</si>
  <si>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</si>
  <si>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</si>
  <si>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</si>
  <si>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</si>
  <si>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</si>
  <si>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</si>
  <si>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</si>
  <si>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</si>
  <si>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</si>
  <si>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</si>
  <si>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</si>
  <si>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</si>
  <si>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</si>
  <si>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</si>
  <si>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</si>
  <si>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</si>
  <si>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</si>
  <si>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</si>
  <si>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</si>
  <si>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</si>
  <si>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</si>
  <si>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</si>
  <si>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</si>
  <si>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</si>
  <si>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</si>
  <si>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</si>
  <si>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</si>
  <si>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</si>
  <si>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</si>
  <si>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</si>
  <si>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</si>
  <si>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</si>
  <si>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</si>
  <si>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</si>
  <si>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</si>
  <si>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</si>
  <si>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</si>
  <si>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</si>
  <si>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</si>
  <si>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</si>
  <si>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</si>
  <si>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</si>
  <si>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</si>
  <si>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</si>
  <si>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</si>
  <si>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</si>
  <si>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</si>
  <si>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</si>
  <si>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</si>
  <si>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</si>
  <si>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</si>
  <si>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</si>
  <si>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</si>
  <si>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</si>
  <si>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</si>
  <si>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</si>
  <si>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</si>
  <si>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</si>
  <si>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</si>
  <si>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</si>
  <si>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</si>
  <si>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</si>
  <si>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</si>
  <si>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</si>
  <si>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</si>
  <si>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</si>
  <si>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</si>
  <si>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</si>
  <si>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</si>
  <si>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</si>
  <si>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</si>
  <si>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</si>
  <si>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</si>
  <si>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</si>
  <si>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</si>
  <si>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</si>
  <si>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</si>
  <si>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</si>
  <si>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</si>
  <si>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</si>
  <si>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</si>
  <si>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</si>
  <si>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</si>
  <si>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</si>
  <si>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</si>
  <si>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</si>
  <si>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</si>
  <si>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</si>
  <si>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</si>
  <si>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</si>
  <si>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</si>
  <si>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</si>
  <si>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</si>
  <si>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</si>
  <si>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</si>
  <si>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</si>
  <si>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</si>
  <si>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</si>
  <si>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</si>
  <si>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</si>
  <si>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</si>
  <si>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</si>
  <si>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</si>
  <si>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</si>
  <si>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</si>
  <si>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</si>
  <si>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</si>
  <si>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</si>
  <si>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</si>
  <si>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</si>
  <si>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</si>
  <si>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</si>
  <si>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</si>
  <si>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</si>
  <si>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</si>
  <si>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</si>
  <si>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</si>
  <si>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</si>
  <si>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</si>
  <si>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</si>
  <si>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</si>
  <si>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</si>
  <si>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</si>
  <si>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</si>
  <si>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</si>
  <si>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</si>
  <si>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</si>
  <si>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</si>
  <si>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</si>
  <si>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</si>
  <si>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</si>
  <si>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</si>
  <si>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</si>
  <si>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</si>
  <si>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</si>
  <si>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</si>
  <si>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</si>
  <si>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</si>
  <si>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</si>
  <si>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</si>
  <si>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</si>
  <si>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</si>
  <si>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</si>
  <si>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</si>
  <si>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</si>
  <si>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</si>
  <si>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</si>
  <si>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</si>
  <si>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</si>
  <si>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</si>
  <si>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</si>
  <si>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</si>
  <si>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</si>
  <si>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</si>
  <si>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</si>
  <si>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</si>
  <si>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</si>
  <si>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</si>
  <si>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</si>
  <si>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</si>
  <si>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</si>
  <si>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</si>
  <si>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</si>
  <si>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</si>
  <si>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</si>
  <si>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</si>
  <si>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</si>
  <si>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</si>
  <si>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</si>
  <si>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</si>
  <si>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</si>
  <si>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</si>
  <si>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</si>
  <si>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</si>
  <si>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</si>
  <si>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</si>
  <si>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</si>
  <si>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</si>
  <si>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</si>
  <si>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</si>
  <si>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</si>
  <si>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</si>
  <si>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</si>
  <si>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</si>
  <si>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</si>
  <si>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</si>
  <si>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</si>
  <si>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</si>
  <si>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</si>
  <si>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</si>
  <si>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</si>
  <si>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</si>
  <si>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</si>
  <si>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</si>
  <si>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</si>
  <si>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</si>
  <si>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</si>
  <si>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</si>
  <si>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</si>
  <si>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</si>
  <si>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</si>
  <si>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</si>
  <si>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</si>
  <si>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</si>
  <si>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</si>
  <si>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</si>
  <si>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</si>
  <si>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</si>
  <si>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</si>
  <si>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</si>
  <si>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</si>
  <si>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</si>
  <si>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</si>
  <si>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</si>
  <si>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</si>
  <si>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</si>
  <si>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</si>
  <si>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</si>
  <si>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</si>
  <si>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</si>
  <si>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</si>
  <si>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</si>
  <si>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</si>
  <si>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</si>
  <si>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</si>
  <si>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</si>
  <si>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</si>
  <si>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</si>
  <si>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</si>
  <si>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</si>
  <si>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</si>
  <si>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</si>
  <si>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</si>
  <si>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</si>
  <si>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</si>
  <si>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</si>
  <si>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</si>
  <si>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</si>
  <si>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</si>
  <si>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</si>
  <si>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</si>
  <si>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</si>
  <si>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</si>
  <si>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</si>
  <si>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</si>
  <si>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</si>
  <si>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</si>
  <si>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</si>
  <si>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</si>
  <si>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</si>
  <si>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</si>
  <si>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</si>
  <si>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</si>
  <si>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</si>
  <si>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</si>
  <si>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</si>
  <si>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</si>
  <si>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</si>
  <si>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</si>
  <si>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</si>
  <si>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</si>
  <si>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</si>
  <si>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</si>
  <si>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</si>
  <si>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</si>
  <si>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</si>
  <si>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</si>
  <si>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</si>
  <si>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</si>
  <si>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</si>
  <si>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</si>
  <si>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</si>
  <si>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</si>
  <si>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</si>
  <si>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</si>
  <si>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</si>
  <si>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</si>
  <si>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</si>
  <si>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</si>
  <si>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</si>
  <si>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</si>
  <si>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</si>
  <si>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</si>
  <si>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</si>
  <si>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</si>
  <si>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</si>
  <si>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</si>
  <si>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</si>
  <si>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</si>
  <si>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</si>
  <si>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</si>
  <si>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</si>
  <si>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</si>
  <si>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</si>
  <si>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</si>
  <si>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</si>
  <si>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</si>
  <si>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</si>
  <si>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</si>
  <si>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</si>
  <si>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</si>
  <si>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</si>
  <si>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</si>
  <si>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</si>
  <si>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</si>
  <si>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</si>
  <si>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</si>
  <si>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</si>
  <si>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</si>
  <si>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</si>
  <si>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</si>
  <si>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</si>
  <si>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</si>
  <si>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</si>
  <si>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</si>
  <si>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</si>
  <si>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</si>
  <si>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</si>
  <si>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</si>
  <si>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</si>
  <si>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</si>
  <si>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</si>
  <si>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</si>
  <si>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</si>
  <si>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</si>
  <si>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</si>
  <si>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</si>
  <si>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</si>
  <si>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</si>
  <si>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</si>
  <si>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</si>
  <si>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</si>
  <si>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</si>
  <si>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</si>
  <si>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</si>
  <si>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</si>
  <si>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</si>
  <si>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</si>
  <si>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</si>
  <si>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</si>
  <si>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</si>
  <si>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</si>
  <si>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</si>
  <si>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</si>
  <si>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</si>
  <si>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</si>
  <si>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</si>
  <si>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</si>
  <si>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</si>
  <si>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</si>
  <si>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</si>
  <si>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</si>
  <si>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</si>
  <si>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</si>
  <si>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</si>
  <si>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</si>
  <si>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</si>
  <si>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</si>
  <si>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</si>
  <si>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</si>
  <si>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</si>
  <si>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</si>
  <si>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</si>
  <si>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</si>
  <si>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</si>
  <si>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</si>
  <si>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</si>
  <si>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</si>
  <si>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</si>
  <si>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</si>
  <si>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</si>
  <si>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</si>
  <si>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</si>
  <si>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</si>
  <si>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</si>
  <si>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</si>
  <si>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</si>
  <si>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</si>
  <si>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</si>
  <si>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</si>
  <si>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</si>
  <si>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</si>
  <si>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</si>
  <si>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</si>
  <si>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</si>
  <si>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</si>
  <si>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</si>
  <si>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</si>
  <si>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</si>
  <si>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</si>
  <si>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</si>
  <si>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</si>
  <si>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</si>
  <si>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</si>
  <si>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</si>
  <si>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</si>
  <si>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</si>
  <si>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</si>
  <si>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</si>
  <si>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</si>
  <si>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</si>
  <si>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</si>
  <si>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</si>
  <si>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</si>
  <si>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</si>
  <si>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</si>
  <si>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</si>
  <si>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</si>
  <si>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</si>
  <si>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</si>
  <si>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</si>
  <si>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</si>
  <si>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</si>
  <si>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</si>
  <si>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</si>
  <si>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</si>
  <si>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</si>
  <si>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</si>
  <si>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</si>
  <si>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</si>
  <si>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</si>
  <si>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</si>
  <si>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</si>
  <si>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</si>
  <si>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</si>
  <si>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</si>
  <si>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</si>
  <si>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</si>
  <si>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</si>
  <si>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</si>
  <si>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</si>
  <si>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</si>
  <si>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</si>
  <si>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</si>
  <si>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</si>
  <si>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</si>
  <si>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</si>
  <si>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</si>
  <si>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</si>
  <si>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</si>
  <si>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</si>
  <si>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</si>
  <si>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</si>
  <si>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</si>
  <si>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</si>
  <si>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</si>
  <si>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</si>
  <si>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</si>
  <si>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</si>
  <si>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</si>
  <si>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</si>
  <si>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</si>
  <si>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</si>
  <si>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</si>
  <si>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</si>
  <si>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</si>
  <si>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</si>
  <si>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</si>
  <si>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</si>
  <si>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</si>
  <si>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</si>
  <si>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</si>
  <si>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</si>
  <si>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</si>
  <si>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</si>
  <si>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</si>
  <si>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</si>
  <si>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</si>
  <si>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</si>
  <si>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</si>
  <si>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</si>
  <si>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</si>
  <si>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</si>
  <si>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</si>
  <si>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</si>
  <si>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</si>
  <si>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</si>
  <si>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</si>
  <si>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</si>
  <si>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</si>
  <si>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</si>
  <si>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</si>
  <si>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</si>
  <si>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</si>
  <si>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</si>
  <si>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</si>
  <si>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</si>
  <si>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</si>
  <si>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</si>
  <si>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</si>
  <si>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</si>
  <si>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</si>
  <si>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</si>
  <si>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</si>
  <si>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</si>
  <si>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</si>
  <si>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</si>
  <si>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</si>
  <si>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</si>
  <si>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</si>
  <si>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</si>
  <si>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</si>
  <si>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</si>
  <si>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</si>
  <si>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</si>
  <si>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</si>
  <si>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</si>
  <si>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</si>
  <si>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</si>
  <si>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</si>
  <si>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</si>
  <si>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</si>
  <si>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</si>
  <si>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</si>
  <si>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</si>
  <si>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</si>
  <si>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</si>
  <si>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</si>
  <si>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</si>
  <si>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</si>
  <si>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</si>
  <si>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</si>
  <si>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</si>
  <si>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</si>
  <si>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</si>
  <si>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</si>
  <si>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</si>
  <si>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</si>
  <si>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</si>
  <si>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</si>
  <si>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</si>
  <si>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</si>
  <si>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</si>
  <si>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</si>
  <si>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</si>
  <si>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</si>
  <si>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</si>
  <si>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</si>
  <si>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</si>
  <si>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</si>
  <si>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</si>
  <si>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</si>
  <si>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</si>
  <si>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</si>
  <si>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</si>
  <si>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</si>
  <si>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</si>
  <si>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</si>
  <si>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</si>
  <si>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</si>
  <si>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</si>
  <si>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</si>
  <si>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</si>
  <si>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</si>
  <si>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</si>
  <si>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</si>
  <si>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</si>
  <si>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</si>
  <si>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</si>
  <si>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</si>
  <si>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</si>
  <si>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</si>
  <si>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</si>
  <si>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</si>
  <si>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</si>
  <si>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</si>
  <si>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</si>
  <si>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</si>
  <si>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</si>
  <si>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</si>
  <si>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</si>
  <si>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</si>
  <si>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</si>
  <si>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</si>
  <si>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</si>
  <si>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</si>
  <si>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</si>
  <si>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</si>
  <si>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</si>
  <si>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</si>
  <si>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</si>
  <si>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</si>
  <si>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</si>
  <si>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</si>
  <si>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</si>
  <si>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</si>
  <si>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</si>
  <si>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</si>
  <si>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</si>
  <si>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</si>
  <si>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</si>
  <si>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</si>
  <si>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</si>
  <si>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</si>
  <si>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</si>
  <si>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</si>
  <si>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</si>
  <si>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</si>
  <si>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</si>
  <si>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</si>
  <si>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</si>
  <si>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</si>
  <si>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</si>
  <si>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</si>
  <si>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</si>
  <si>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</si>
  <si>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</si>
  <si>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</si>
  <si>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</si>
  <si>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</si>
  <si>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</si>
  <si>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</si>
  <si>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</si>
  <si>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</si>
  <si>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</si>
  <si>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</si>
  <si>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</si>
  <si>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</si>
  <si>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</si>
  <si>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</si>
  <si>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</si>
  <si>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</si>
  <si>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</si>
  <si>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</si>
  <si>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</si>
  <si>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</si>
  <si>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</si>
  <si>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</si>
  <si>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</si>
  <si>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</si>
  <si>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</si>
  <si>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</si>
  <si>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</si>
  <si>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</si>
  <si>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</si>
  <si>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</si>
  <si>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</si>
  <si>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</si>
  <si>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</si>
  <si>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</si>
  <si>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</si>
  <si>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</si>
  <si>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</si>
  <si>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</si>
  <si>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</si>
  <si>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</si>
  <si>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</si>
  <si>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</si>
  <si>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</si>
  <si>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</si>
  <si>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</si>
  <si>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</si>
  <si>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</si>
  <si>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</si>
  <si>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</si>
  <si>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</si>
  <si>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</si>
  <si>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</si>
  <si>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</si>
  <si>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</si>
  <si>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</si>
  <si>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</si>
  <si>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</si>
  <si>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</si>
  <si>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</si>
  <si>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</si>
  <si>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</si>
  <si>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</si>
  <si>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</si>
  <si>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</si>
  <si>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</si>
  <si>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</si>
  <si>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</si>
  <si>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</si>
  <si>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</si>
  <si>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</si>
  <si>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</si>
  <si>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</si>
  <si>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</si>
  <si>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</si>
  <si>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</si>
  <si>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</si>
  <si>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</si>
  <si>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</si>
  <si>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</si>
  <si>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</si>
  <si>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</si>
  <si>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</si>
  <si>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</si>
  <si>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</si>
  <si>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</si>
  <si>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</si>
  <si>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</si>
  <si>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</si>
  <si>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</si>
  <si>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</si>
  <si>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</si>
  <si>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</si>
  <si>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</si>
  <si>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</si>
  <si>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</si>
  <si>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</si>
  <si>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</si>
  <si>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</si>
  <si>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</si>
  <si>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</si>
  <si>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</si>
  <si>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</si>
  <si>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</si>
  <si>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</si>
  <si>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</si>
  <si>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</si>
  <si>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</si>
  <si>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</si>
  <si>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</si>
  <si>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</si>
  <si>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</si>
  <si>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</si>
  <si>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</si>
  <si>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</si>
  <si>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</si>
  <si>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</si>
  <si>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</si>
  <si>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</si>
  <si>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</si>
  <si>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</si>
  <si>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</si>
  <si>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</si>
  <si>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</si>
  <si>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</si>
  <si>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</si>
  <si>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</si>
  <si>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</si>
  <si>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</si>
  <si>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</si>
  <si>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</si>
  <si>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</si>
  <si>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</si>
  <si>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</si>
  <si>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</si>
  <si>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</si>
  <si>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</si>
  <si>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</si>
  <si>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</si>
  <si>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</si>
  <si>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</si>
  <si>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</si>
  <si>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</si>
  <si>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</si>
  <si>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</si>
  <si>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</si>
  <si>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</si>
  <si>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</si>
  <si>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</si>
  <si>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</si>
  <si>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</si>
  <si>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</si>
  <si>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</si>
  <si>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</si>
  <si>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</si>
  <si>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</si>
  <si>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</si>
  <si>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</si>
  <si>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</si>
  <si>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</si>
  <si>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</si>
  <si>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</si>
  <si>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</si>
  <si>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</si>
  <si>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</si>
  <si>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</si>
  <si>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</si>
  <si>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</si>
  <si>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</si>
  <si>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</si>
  <si>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</si>
  <si>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</si>
  <si>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</si>
  <si>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</si>
  <si>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</si>
  <si>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</si>
  <si>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</si>
  <si>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</si>
  <si>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</si>
  <si>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</si>
  <si>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</si>
  <si>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</si>
  <si>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</si>
  <si>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</si>
  <si>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</si>
  <si>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</si>
  <si>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</si>
  <si>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</si>
  <si>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</si>
  <si>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</si>
  <si>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</si>
  <si>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</si>
  <si>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</si>
  <si>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</si>
  <si>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</si>
  <si>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</si>
  <si>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</si>
  <si>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</si>
  <si>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</si>
  <si>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</si>
  <si>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</si>
  <si>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</si>
  <si>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</si>
  <si>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</si>
  <si>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</si>
  <si>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</si>
  <si>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</si>
  <si>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</si>
  <si>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</si>
  <si>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</si>
  <si>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</si>
  <si>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</si>
  <si>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</si>
  <si>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</si>
  <si>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</si>
  <si>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</si>
  <si>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</si>
  <si>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</si>
  <si>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</si>
  <si>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</si>
  <si>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</si>
  <si>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</si>
  <si>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</si>
  <si>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</si>
  <si>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</si>
  <si>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</si>
  <si>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</si>
  <si>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</si>
  <si>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</si>
  <si>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</si>
  <si>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</si>
  <si>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</si>
  <si>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</si>
  <si>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</si>
  <si>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</si>
  <si>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</si>
  <si>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</si>
  <si>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</si>
  <si>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</si>
  <si>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</si>
  <si>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</si>
  <si>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</si>
  <si>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</si>
  <si>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</si>
  <si>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</si>
  <si>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</si>
  <si>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</si>
  <si>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</si>
  <si>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</si>
  <si>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</si>
  <si>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</si>
  <si>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</si>
  <si>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</si>
  <si>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</si>
  <si>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</si>
  <si>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</si>
  <si>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</si>
  <si>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</si>
  <si>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</si>
  <si>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</si>
  <si>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</si>
  <si>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</si>
  <si>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</si>
  <si>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</si>
  <si>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</si>
  <si>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</si>
  <si>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</si>
  <si>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</si>
  <si>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</si>
  <si>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</si>
  <si>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</si>
  <si>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</si>
  <si>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</si>
  <si>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</si>
  <si>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</si>
  <si>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</si>
  <si>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</si>
  <si>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</si>
  <si>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</si>
  <si>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</si>
  <si>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</si>
  <si>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</si>
  <si>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</si>
  <si>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</si>
  <si>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</si>
  <si>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</si>
  <si>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</si>
  <si>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</si>
  <si>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</si>
  <si>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</si>
  <si>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</si>
  <si>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</si>
  <si>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</si>
  <si>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</si>
  <si>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</si>
  <si>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</si>
  <si>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</si>
  <si>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</si>
  <si>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</si>
  <si>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</si>
  <si>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</si>
  <si>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</si>
  <si>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</si>
  <si>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</si>
  <si>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</si>
  <si>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</si>
  <si>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</si>
  <si>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</si>
  <si>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</si>
  <si>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</si>
  <si>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</si>
  <si>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</si>
  <si>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</si>
  <si>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</si>
  <si>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</si>
  <si>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</si>
  <si>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</si>
  <si>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</si>
  <si>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</si>
  <si>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</si>
  <si>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</si>
  <si>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</si>
  <si>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</si>
  <si>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</si>
  <si>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</si>
  <si>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</si>
  <si>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</si>
  <si>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</si>
  <si>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</si>
  <si>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</si>
  <si>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</si>
  <si>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</si>
  <si>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</si>
  <si>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</si>
  <si>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</si>
  <si>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</si>
  <si>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</si>
  <si>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</si>
  <si>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</si>
  <si>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</si>
  <si>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</si>
  <si>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</si>
  <si>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</si>
  <si>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</si>
  <si>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</si>
  <si>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</si>
  <si>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</si>
  <si>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</si>
  <si>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</si>
  <si>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</si>
  <si>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</si>
  <si>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</si>
  <si>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</si>
  <si>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</si>
  <si>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</si>
  <si>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</si>
  <si>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</si>
  <si>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</si>
  <si>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</si>
  <si>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</si>
  <si>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</si>
  <si>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</si>
  <si>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</si>
  <si>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</si>
  <si>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</si>
  <si>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</si>
  <si>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</si>
  <si>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</si>
  <si>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</si>
  <si>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</si>
  <si>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</si>
  <si>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</si>
  <si>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</si>
  <si>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</si>
  <si>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</si>
  <si>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</si>
  <si>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</si>
  <si>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</si>
  <si>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</si>
  <si>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</si>
  <si>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</si>
  <si>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</si>
  <si>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</si>
  <si>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</si>
  <si>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</si>
  <si>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</si>
  <si>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</si>
  <si>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</si>
  <si>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</si>
  <si>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</si>
  <si>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</si>
  <si>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</si>
  <si>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</si>
  <si>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</si>
  <si>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</si>
  <si>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</si>
  <si>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</si>
  <si>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</si>
  <si>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</si>
  <si>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</si>
  <si>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</si>
  <si>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</si>
  <si>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</si>
  <si>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</si>
  <si>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</si>
  <si>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</si>
  <si>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</si>
  <si>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</si>
  <si>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</si>
  <si>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</si>
  <si>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</si>
  <si>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</si>
  <si>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</si>
  <si>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</si>
  <si>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</si>
  <si>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</si>
  <si>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</si>
  <si>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</si>
  <si>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</si>
  <si>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</si>
  <si>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</si>
  <si>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</si>
  <si>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</si>
  <si>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</si>
  <si>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</si>
  <si>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</si>
  <si>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</si>
  <si>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</si>
  <si>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</si>
  <si>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</si>
  <si>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</si>
  <si>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</si>
  <si>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</si>
  <si>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</si>
  <si>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</si>
  <si>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</si>
  <si>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</si>
  <si>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</si>
  <si>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</si>
  <si>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</si>
  <si>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</si>
  <si>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</si>
  <si>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</si>
  <si>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</si>
  <si>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</si>
  <si>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</si>
  <si>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</si>
  <si>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</si>
  <si>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</si>
  <si>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</si>
  <si>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</si>
  <si>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</si>
  <si>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</si>
  <si>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</si>
  <si>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</si>
  <si>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</si>
  <si>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</si>
  <si>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</si>
  <si>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</si>
  <si>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</si>
  <si>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</si>
  <si>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</si>
  <si>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</si>
  <si>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</si>
  <si>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</si>
  <si>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</si>
  <si>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</si>
  <si>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</si>
  <si>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</si>
  <si>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</si>
  <si>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</si>
  <si>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</si>
  <si>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</si>
  <si>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</si>
  <si>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</si>
  <si>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</si>
  <si>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</si>
  <si>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</si>
  <si>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</si>
  <si>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</si>
  <si>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</si>
  <si>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</si>
  <si>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</si>
  <si>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</si>
  <si>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</si>
  <si>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</si>
  <si>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</si>
  <si>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</si>
  <si>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</si>
  <si>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</si>
  <si>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</si>
  <si>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</si>
  <si>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</si>
  <si>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</si>
  <si>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</si>
  <si>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</si>
  <si>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</si>
  <si>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</si>
  <si>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</si>
  <si>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</si>
  <si>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</si>
  <si>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</si>
  <si>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</si>
  <si>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</si>
  <si>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</si>
  <si>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</si>
  <si>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</si>
  <si>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</si>
  <si>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</si>
  <si>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</si>
  <si>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</si>
  <si>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</si>
  <si>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</si>
  <si>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</si>
  <si>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</si>
  <si>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</si>
  <si>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</si>
  <si>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</si>
  <si>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</si>
  <si>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</si>
  <si>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</si>
  <si>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</si>
  <si>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</si>
  <si>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</si>
  <si>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</si>
  <si>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</si>
  <si>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</si>
  <si>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</si>
  <si>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</si>
  <si>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</si>
  <si>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</si>
  <si>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</si>
  <si>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</si>
  <si>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</si>
  <si>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</si>
  <si>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</si>
  <si>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</si>
  <si>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</si>
  <si>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</si>
  <si>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</si>
  <si>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</si>
  <si>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</si>
  <si>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</si>
  <si>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</si>
  <si>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</si>
  <si>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</si>
  <si>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</si>
  <si>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</si>
  <si>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</si>
  <si>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</si>
  <si>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</si>
  <si>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</si>
  <si>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</si>
  <si>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</si>
  <si>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</si>
  <si>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</si>
  <si>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</si>
  <si>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</si>
  <si>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</si>
  <si>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</si>
  <si>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</si>
  <si>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</si>
  <si>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</si>
  <si>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</si>
  <si>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</si>
  <si>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</si>
  <si>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</si>
  <si>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</si>
  <si>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</si>
  <si>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</si>
  <si>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</si>
  <si>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</si>
  <si>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</si>
  <si>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</si>
  <si>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</si>
  <si>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</si>
  <si>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</si>
  <si>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</si>
  <si>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</si>
  <si>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</si>
  <si>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</si>
  <si>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</si>
  <si>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</si>
  <si>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</si>
  <si>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</si>
  <si>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</si>
  <si>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</si>
  <si>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</si>
  <si>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</si>
  <si>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</si>
  <si>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</si>
  <si>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</si>
  <si>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</si>
  <si>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</si>
  <si>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</si>
  <si>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</si>
  <si>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</si>
  <si>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</si>
  <si>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</si>
  <si>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</si>
  <si>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</si>
  <si>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</si>
  <si>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</si>
  <si>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</si>
  <si>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</si>
  <si>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</si>
  <si>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</si>
  <si>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</si>
  <si>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</si>
  <si>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</si>
  <si>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</si>
  <si>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</si>
  <si>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</si>
  <si>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</si>
  <si>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</si>
  <si>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</si>
  <si>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</si>
  <si>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</si>
  <si>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</si>
  <si>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</si>
  <si>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</si>
  <si>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</si>
  <si>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</si>
  <si>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</si>
  <si>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</si>
  <si>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</si>
  <si>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</si>
  <si>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</si>
  <si>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</si>
  <si>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</si>
  <si>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</si>
  <si>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</si>
  <si>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</si>
  <si>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</si>
  <si>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</si>
  <si>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</si>
  <si>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</si>
  <si>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</si>
  <si>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</si>
  <si>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</si>
  <si>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</si>
  <si>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</si>
  <si>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</si>
  <si>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</si>
  <si>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</si>
  <si>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</si>
  <si>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</si>
  <si>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</si>
  <si>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</si>
  <si>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</si>
  <si>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</si>
  <si>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</si>
  <si>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</si>
  <si>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</si>
  <si>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</si>
  <si>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</si>
  <si>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</si>
  <si>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</si>
  <si>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</si>
  <si>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</si>
  <si>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</si>
  <si>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</si>
  <si>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</si>
  <si>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</si>
  <si>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</si>
  <si>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</si>
  <si>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</si>
  <si>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</si>
  <si>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</si>
  <si>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</si>
  <si>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</si>
  <si>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</si>
  <si>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</si>
  <si>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</si>
  <si>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</si>
  <si>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</si>
  <si>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</si>
  <si>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</si>
  <si>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</si>
  <si>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</si>
  <si>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</si>
  <si>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</si>
  <si>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</si>
  <si>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</si>
  <si>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</si>
  <si>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</si>
  <si>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</si>
  <si>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</si>
  <si>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</si>
  <si>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</si>
  <si>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</si>
  <si>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</si>
  <si>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</si>
  <si>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</si>
  <si>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</si>
  <si>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</si>
  <si>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</si>
  <si>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</si>
  <si>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</si>
  <si>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</si>
  <si>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</si>
  <si>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</si>
  <si>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</si>
  <si>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</si>
  <si>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</si>
  <si>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</si>
  <si>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</si>
  <si>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</si>
  <si>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</si>
  <si>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</si>
  <si>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</si>
  <si>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</si>
  <si>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</si>
  <si>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</si>
  <si>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</si>
  <si>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</si>
  <si>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</si>
  <si>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</si>
  <si>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</si>
  <si>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</si>
  <si>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</si>
  <si>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</si>
  <si>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</si>
  <si>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</si>
  <si>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</si>
  <si>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</si>
  <si>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</si>
  <si>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</si>
  <si>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</si>
  <si>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</si>
  <si>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</si>
  <si>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</si>
  <si>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</si>
  <si>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</si>
  <si>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</si>
  <si>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</si>
  <si>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</si>
  <si>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</si>
  <si>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</si>
  <si>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</si>
  <si>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</si>
  <si>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</si>
  <si>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</si>
  <si>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</si>
  <si>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</si>
  <si>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</si>
  <si>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</si>
  <si>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</si>
  <si>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</si>
  <si>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</si>
  <si>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</si>
  <si>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</si>
  <si>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</si>
  <si>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</si>
  <si>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</si>
  <si>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</si>
  <si>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</si>
  <si>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</si>
  <si>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</si>
  <si>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</si>
  <si>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</si>
  <si>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</si>
  <si>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</si>
  <si>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</si>
  <si>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</si>
  <si>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</si>
  <si>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</si>
  <si>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</si>
  <si>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</si>
  <si>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</si>
  <si>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</si>
  <si>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</si>
  <si>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</si>
  <si>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</si>
  <si>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</si>
  <si>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</si>
  <si>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</si>
  <si>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</si>
  <si>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</si>
  <si>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</si>
  <si>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</si>
  <si>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</si>
  <si>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</si>
  <si>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</si>
  <si>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</si>
  <si>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</si>
  <si>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</si>
  <si>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</si>
  <si>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</si>
  <si>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</si>
  <si>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</si>
  <si>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</si>
  <si>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</si>
  <si>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</si>
  <si>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</si>
  <si>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</si>
  <si>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</si>
  <si>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</si>
  <si>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</si>
  <si>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</si>
  <si>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</si>
  <si>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</si>
  <si>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</si>
  <si>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</si>
  <si>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</si>
  <si>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</si>
  <si>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</si>
  <si>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</si>
  <si>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</si>
  <si>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</si>
  <si>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</si>
  <si>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</si>
  <si>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</si>
  <si>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</si>
  <si>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</si>
  <si>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</si>
  <si>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</si>
  <si>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</si>
  <si>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</si>
  <si>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</si>
  <si>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</si>
  <si>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</si>
  <si>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</si>
  <si>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</si>
  <si>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</si>
  <si>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</si>
  <si>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</si>
  <si>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</si>
  <si>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</si>
  <si>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</si>
  <si>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</si>
  <si>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</si>
  <si>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</si>
  <si>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</si>
  <si>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</si>
  <si>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</si>
  <si>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</si>
  <si>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</si>
  <si>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</si>
  <si>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</si>
  <si>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</si>
  <si>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</si>
  <si>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</si>
  <si>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</si>
  <si>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</si>
  <si>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</si>
  <si>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</si>
  <si>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</si>
  <si>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</si>
  <si>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</si>
  <si>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</si>
  <si>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</si>
  <si>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</si>
  <si>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</si>
  <si>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</si>
  <si>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</si>
  <si>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</si>
  <si>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</si>
  <si>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</si>
  <si>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</si>
  <si>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</si>
  <si>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</si>
  <si>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</si>
  <si>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</si>
  <si>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</si>
  <si>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</si>
  <si>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</si>
  <si>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</si>
  <si>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</si>
  <si>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</si>
  <si>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</si>
  <si>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</si>
  <si>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</si>
  <si>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</si>
  <si>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</si>
  <si>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</si>
  <si>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</si>
  <si>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</si>
  <si>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</si>
  <si>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</si>
  <si>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</si>
  <si>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</si>
  <si>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</si>
  <si>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</si>
  <si>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</si>
  <si>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</si>
  <si>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</si>
  <si>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</si>
  <si>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</si>
  <si>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</si>
  <si>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</si>
  <si>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</si>
  <si>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</si>
  <si>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</si>
  <si>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</si>
  <si>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</si>
  <si>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</si>
  <si>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</si>
  <si>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</si>
  <si>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</si>
  <si>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</si>
  <si>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</si>
  <si>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</si>
  <si>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</si>
  <si>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</si>
  <si>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</si>
  <si>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</si>
  <si>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</si>
  <si>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</si>
  <si>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</si>
  <si>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</si>
  <si>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</si>
  <si>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</si>
  <si>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</si>
  <si>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</si>
  <si>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</si>
  <si>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</si>
  <si>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</si>
  <si>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</si>
  <si>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</si>
  <si>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</si>
  <si>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</si>
  <si>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</si>
  <si>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</si>
  <si>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</si>
  <si>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</si>
  <si>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</si>
  <si>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</si>
  <si>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</si>
  <si>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</si>
  <si>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</si>
  <si>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</si>
  <si>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</si>
  <si>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</si>
  <si>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</si>
  <si>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</si>
  <si>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</si>
  <si>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</si>
  <si>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</si>
  <si>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</si>
  <si>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</si>
  <si>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</si>
  <si>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</si>
  <si>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</si>
  <si>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</si>
  <si>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</si>
  <si>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</si>
  <si>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</si>
  <si>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</si>
  <si>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</si>
  <si>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</si>
  <si>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</si>
  <si>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</si>
  <si>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</si>
  <si>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</si>
  <si>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</si>
  <si>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</si>
  <si>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</si>
  <si>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</si>
  <si>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</si>
  <si>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</si>
  <si>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</si>
  <si>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</si>
  <si>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</si>
  <si>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</si>
  <si>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</si>
  <si>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</si>
  <si>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</si>
  <si>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</si>
  <si>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</si>
  <si>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</si>
  <si>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</si>
  <si>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</si>
  <si>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</si>
  <si>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</si>
  <si>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</si>
  <si>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</si>
  <si>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</si>
  <si>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</si>
  <si>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</si>
  <si>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</si>
  <si>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</si>
  <si>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</si>
  <si>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</si>
  <si>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</si>
  <si>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</si>
  <si>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</si>
  <si>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</si>
  <si>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</si>
  <si>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</si>
  <si>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</si>
  <si>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</si>
  <si>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</si>
  <si>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</si>
  <si>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</si>
  <si>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</si>
  <si>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</si>
  <si>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</si>
  <si>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</si>
  <si>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</si>
  <si>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</si>
  <si>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</si>
  <si>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</si>
  <si>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</si>
  <si>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</si>
  <si>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</si>
  <si>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</si>
  <si>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</si>
  <si>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</si>
  <si>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</si>
  <si>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</si>
  <si>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</si>
  <si>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</si>
  <si>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</si>
  <si>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</si>
  <si>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</si>
  <si>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</si>
  <si>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</si>
  <si>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</si>
  <si>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</si>
  <si>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</si>
  <si>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</si>
  <si>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</si>
  <si>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</si>
  <si>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</si>
  <si>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</si>
  <si>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</si>
  <si>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</si>
  <si>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</si>
  <si>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</si>
  <si>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</si>
  <si>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</si>
  <si>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</si>
  <si>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</si>
  <si>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</si>
  <si>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</si>
  <si>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</si>
  <si>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</si>
  <si>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</si>
  <si>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</si>
  <si>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</si>
  <si>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</si>
  <si>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</si>
  <si>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</si>
  <si>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</si>
  <si>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</si>
  <si>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</si>
  <si>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</si>
  <si>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</si>
  <si>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</si>
  <si>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</si>
  <si>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</si>
  <si>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</si>
  <si>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</si>
  <si>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</si>
  <si>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</si>
  <si>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</si>
  <si>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</si>
  <si>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</si>
  <si>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</si>
  <si>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</si>
  <si>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</si>
  <si>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</si>
  <si>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</si>
  <si>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</si>
  <si>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</si>
  <si>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</si>
  <si>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</si>
  <si>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</si>
  <si>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</si>
  <si>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</si>
  <si>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</si>
  <si>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</si>
  <si>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</si>
  <si>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</si>
  <si>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</si>
  <si>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</si>
  <si>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</si>
  <si>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</si>
  <si>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</si>
  <si>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</si>
  <si>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</si>
  <si>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</si>
  <si>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</si>
  <si>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</si>
  <si>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</si>
  <si>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</si>
  <si>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</si>
  <si>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</si>
  <si>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</si>
  <si>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</si>
  <si>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</si>
  <si>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</si>
  <si>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</si>
  <si>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</si>
  <si>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</si>
  <si>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</si>
  <si>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</si>
  <si>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</si>
  <si>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</si>
  <si>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</si>
  <si>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</si>
  <si>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</si>
  <si>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</si>
  <si>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</si>
  <si>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</si>
  <si>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</si>
  <si>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</si>
  <si>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</si>
  <si>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</si>
  <si>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</si>
  <si>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</si>
  <si>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</si>
  <si>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</si>
  <si>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</si>
  <si>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</si>
  <si>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</si>
  <si>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</si>
  <si>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</si>
  <si>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</si>
  <si>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</si>
  <si>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</si>
  <si>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</si>
  <si>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</si>
  <si>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</si>
  <si>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</si>
  <si>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</si>
  <si>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</si>
  <si>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</si>
  <si>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</si>
  <si>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</si>
  <si>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</si>
  <si>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</si>
  <si>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</si>
  <si>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</si>
  <si>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</si>
  <si>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</si>
  <si>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</si>
  <si>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</si>
  <si>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</si>
  <si>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</si>
  <si>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</si>
  <si>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</si>
  <si>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</si>
  <si>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</si>
  <si>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</si>
  <si>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</si>
  <si>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</si>
  <si>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</si>
  <si>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</si>
  <si>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</si>
  <si>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</si>
  <si>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</si>
  <si>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</si>
  <si>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</si>
  <si>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</si>
  <si>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</si>
  <si>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</si>
  <si>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</si>
  <si>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</si>
  <si>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</si>
  <si>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</si>
  <si>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</si>
  <si>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</si>
  <si>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</si>
  <si>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</si>
  <si>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</si>
  <si>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</si>
  <si>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</si>
  <si>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</si>
  <si>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</si>
  <si>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</si>
  <si>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</si>
  <si>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</si>
  <si>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</si>
  <si>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</si>
  <si>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</si>
  <si>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</si>
  <si>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</si>
  <si>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</si>
  <si>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</si>
  <si>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</si>
  <si>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</si>
  <si>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</si>
  <si>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</si>
  <si>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</si>
  <si>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</si>
  <si>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</si>
  <si>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</si>
  <si>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</si>
  <si>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</si>
  <si>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</si>
  <si>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</si>
  <si>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</si>
  <si>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</si>
  <si>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</si>
  <si>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</si>
  <si>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</si>
  <si>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</si>
  <si>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</si>
  <si>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</si>
  <si>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</si>
  <si>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</si>
  <si>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</si>
  <si>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</si>
  <si>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</si>
  <si>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</si>
  <si>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</si>
  <si>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</si>
  <si>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</si>
  <si>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</si>
  <si>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</si>
  <si>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</si>
  <si>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</si>
  <si>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</si>
  <si>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</si>
  <si>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</si>
  <si>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</si>
  <si>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</si>
  <si>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</si>
  <si>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</si>
  <si>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</si>
  <si>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</si>
  <si>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</si>
  <si>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</si>
  <si>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</si>
  <si>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</si>
  <si>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</si>
  <si>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</si>
  <si>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</si>
  <si>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</si>
  <si>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</si>
  <si>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</si>
  <si>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</si>
  <si>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</si>
  <si>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</si>
  <si>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</si>
  <si>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</si>
  <si>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</si>
  <si>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</si>
  <si>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</si>
  <si>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</si>
  <si>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</si>
  <si>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</si>
  <si>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</si>
  <si>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</si>
  <si>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</si>
  <si>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</si>
  <si>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</si>
  <si>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</si>
  <si>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</si>
  <si>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</si>
  <si>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</si>
  <si>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</si>
  <si>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</si>
  <si>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</si>
  <si>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</si>
  <si>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</si>
  <si>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</si>
  <si>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</si>
  <si>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</si>
  <si>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</si>
  <si>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</si>
  <si>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</si>
  <si>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</si>
  <si>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</si>
  <si>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</si>
  <si>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</si>
  <si>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</si>
  <si>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</si>
  <si>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</si>
  <si>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</si>
  <si>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</si>
  <si>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</si>
  <si>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</si>
  <si>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</si>
  <si>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</si>
  <si>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</si>
  <si>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</si>
  <si>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</si>
  <si>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</si>
  <si>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</si>
  <si>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</si>
  <si>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</si>
  <si>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</si>
  <si>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</si>
  <si>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</si>
  <si>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</si>
  <si>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</si>
  <si>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</si>
  <si>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</si>
  <si>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</si>
  <si>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</si>
  <si>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</si>
  <si>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</si>
  <si>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</si>
  <si>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</si>
  <si>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</si>
  <si>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</si>
  <si>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</si>
  <si>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</si>
  <si>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</si>
  <si>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</si>
  <si>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</si>
  <si>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</si>
  <si>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</si>
  <si>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</si>
  <si>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</si>
  <si>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</si>
  <si>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</si>
  <si>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</si>
  <si>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</si>
  <si>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</si>
  <si>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</si>
  <si>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</si>
  <si>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</si>
  <si>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</si>
  <si>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</si>
  <si>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</si>
  <si>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</si>
  <si>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</si>
  <si>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</si>
  <si>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</si>
  <si>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</si>
  <si>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</si>
  <si>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</si>
  <si>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</si>
  <si>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</si>
  <si>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</si>
  <si>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</si>
  <si>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</si>
  <si>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</si>
  <si>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</si>
  <si>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</si>
  <si>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</si>
  <si>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</si>
  <si>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</si>
  <si>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</si>
  <si>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</si>
  <si>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</si>
  <si>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</si>
  <si>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</si>
  <si>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</si>
  <si>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</si>
  <si>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</si>
  <si>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</si>
  <si>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</si>
  <si>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</si>
  <si>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</si>
  <si>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</si>
  <si>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</si>
  <si>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</si>
  <si>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</si>
  <si>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</si>
  <si>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</si>
  <si>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</si>
  <si>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</si>
  <si>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</si>
  <si>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</si>
  <si>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</si>
  <si>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</si>
  <si>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</si>
  <si>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</si>
  <si>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</si>
  <si>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</si>
  <si>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</si>
  <si>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</si>
  <si>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</si>
  <si>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</si>
  <si>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</si>
  <si>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</si>
  <si>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</si>
  <si>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</si>
  <si>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</si>
  <si>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</si>
  <si>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</si>
  <si>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</si>
  <si>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</si>
  <si>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</si>
  <si>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</si>
  <si>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</si>
  <si>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</si>
  <si>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</si>
  <si>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</si>
  <si>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</si>
  <si>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</si>
  <si>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</si>
  <si>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</si>
  <si>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</si>
  <si>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</si>
  <si>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</si>
  <si>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</si>
  <si>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</si>
  <si>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</si>
  <si>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</si>
  <si>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</si>
  <si>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</si>
  <si>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</si>
  <si>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</si>
  <si>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</si>
  <si>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</si>
  <si>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</si>
  <si>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</si>
  <si>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</si>
  <si>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</si>
  <si>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</si>
  <si>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</si>
  <si>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</si>
  <si>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</si>
  <si>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</si>
  <si>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</si>
  <si>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</si>
  <si>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</si>
  <si>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</si>
  <si>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</si>
  <si>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</si>
  <si>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</si>
  <si>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</si>
  <si>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</si>
  <si>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</si>
  <si>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</si>
  <si>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</si>
  <si>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</si>
  <si>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</si>
  <si>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</si>
  <si>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</si>
  <si>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</si>
  <si>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</si>
  <si>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</si>
  <si>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</si>
  <si>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</si>
  <si>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</si>
  <si>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</si>
  <si>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</si>
  <si>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</si>
  <si>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</si>
  <si>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</si>
  <si>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</si>
  <si>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</si>
  <si>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</si>
  <si>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</si>
  <si>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</si>
  <si>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</si>
  <si>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</si>
  <si>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</si>
  <si>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</si>
  <si>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</si>
  <si>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</si>
  <si>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</si>
  <si>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</si>
  <si>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</si>
  <si>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</si>
  <si>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</si>
  <si>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</si>
  <si>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</si>
  <si>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</si>
  <si>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</si>
  <si>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</si>
  <si>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</si>
  <si>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</si>
  <si>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</si>
  <si>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</si>
  <si>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</si>
  <si>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</si>
  <si>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</si>
  <si>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</si>
  <si>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</si>
  <si>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</si>
  <si>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</si>
  <si>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</si>
  <si>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</si>
  <si>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</si>
  <si>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</si>
  <si>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</si>
  <si>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</si>
  <si>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</si>
  <si>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</si>
  <si>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</si>
  <si>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</si>
  <si>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</si>
  <si>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</si>
  <si>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</si>
  <si>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</si>
  <si>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</si>
  <si>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</si>
  <si>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</si>
  <si>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</si>
  <si>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</si>
  <si>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</si>
  <si>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</si>
  <si>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</si>
  <si>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</si>
  <si>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</si>
  <si>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</si>
  <si>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</si>
  <si>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</si>
  <si>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</si>
  <si>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</si>
  <si>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</si>
  <si>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</si>
  <si>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</si>
  <si>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</si>
  <si>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</si>
  <si>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</si>
  <si>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</si>
  <si>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</si>
  <si>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</si>
  <si>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</si>
  <si>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</si>
  <si>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</si>
  <si>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</si>
  <si>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</si>
  <si>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</si>
  <si>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</si>
  <si>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</si>
  <si>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</si>
  <si>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</si>
  <si>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</si>
  <si>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</si>
  <si>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</si>
  <si>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</si>
  <si>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</si>
  <si>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</si>
  <si>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</si>
  <si>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</si>
  <si>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</si>
  <si>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</si>
  <si>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</si>
  <si>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</si>
  <si>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</si>
  <si>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</si>
  <si>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</si>
  <si>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</si>
  <si>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</si>
  <si>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</si>
  <si>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</si>
  <si>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</si>
  <si>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</si>
  <si>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</si>
  <si>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</si>
  <si>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</si>
  <si>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</si>
  <si>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</si>
  <si>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</si>
  <si>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</si>
  <si>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</si>
  <si>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</si>
  <si>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</si>
  <si>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</si>
  <si>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</si>
  <si>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</si>
  <si>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</si>
  <si>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</si>
  <si>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</si>
  <si>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</si>
  <si>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</si>
  <si>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</si>
  <si>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</si>
  <si>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</si>
  <si>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</si>
  <si>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</si>
  <si>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</si>
  <si>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</si>
  <si>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</si>
  <si>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</si>
  <si>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</si>
  <si>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</si>
  <si>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</si>
  <si>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</si>
  <si>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</si>
  <si>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</si>
  <si>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</si>
  <si>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</si>
  <si>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</si>
  <si>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</si>
  <si>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</si>
  <si>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</si>
  <si>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</si>
  <si>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</si>
  <si>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</si>
  <si>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</si>
  <si>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</si>
  <si>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</si>
  <si>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</si>
  <si>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</si>
  <si>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</si>
  <si>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</si>
  <si>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</si>
  <si>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</si>
  <si>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</si>
  <si>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</si>
  <si>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</si>
  <si>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</si>
  <si>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</si>
  <si>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</si>
  <si>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</si>
  <si>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</si>
  <si>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</si>
  <si>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</si>
  <si>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</si>
  <si>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</si>
  <si>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</si>
  <si>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</si>
  <si>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</si>
  <si>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</si>
  <si>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</si>
  <si>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</si>
  <si>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</si>
  <si>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</si>
  <si>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</si>
  <si>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</si>
  <si>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</si>
  <si>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</si>
  <si>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</si>
  <si>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</si>
  <si>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</si>
  <si>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</si>
  <si>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</si>
  <si>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</si>
  <si>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</si>
  <si>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</si>
  <si>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</si>
  <si>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</si>
  <si>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</si>
  <si>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</si>
  <si>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</si>
  <si>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</si>
  <si>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</si>
  <si>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</si>
  <si>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</si>
  <si>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</si>
  <si>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</si>
  <si>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</si>
  <si>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</si>
  <si>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</si>
  <si>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</si>
  <si>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</si>
  <si>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</si>
  <si>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</si>
  <si>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</si>
  <si>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</si>
  <si>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</si>
  <si>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</si>
  <si>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</si>
  <si>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</si>
  <si>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</si>
  <si>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</si>
  <si>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</si>
  <si>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</si>
  <si>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</si>
  <si>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</si>
  <si>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</si>
  <si>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</si>
  <si>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</si>
  <si>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</si>
  <si>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</si>
  <si>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</si>
  <si>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</si>
  <si>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</si>
  <si>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</si>
  <si>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</si>
  <si>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</si>
  <si>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</si>
  <si>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</si>
  <si>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</si>
  <si>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</si>
  <si>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</si>
  <si>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</si>
  <si>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</si>
  <si>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</si>
  <si>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</si>
  <si>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</si>
  <si>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</si>
  <si>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</si>
  <si>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</si>
  <si>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</si>
  <si>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</si>
  <si>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</si>
  <si>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</si>
  <si>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</si>
  <si>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</si>
  <si>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</si>
  <si>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</si>
  <si>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</si>
  <si>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</si>
  <si>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</si>
  <si>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</si>
  <si>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</si>
  <si>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</si>
  <si>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</si>
  <si>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</si>
  <si>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</si>
  <si>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</si>
  <si>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</si>
  <si>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</si>
  <si>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</si>
  <si>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</si>
  <si>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</si>
  <si>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</si>
  <si>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</si>
  <si>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</si>
  <si>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</si>
  <si>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</si>
  <si>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</si>
  <si>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</si>
  <si>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</si>
  <si>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</si>
  <si>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</si>
  <si>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</si>
  <si>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</si>
  <si>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</si>
  <si>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</si>
  <si>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</si>
  <si>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</si>
  <si>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</si>
  <si>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</si>
  <si>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</si>
  <si>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</si>
  <si>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</si>
  <si>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</si>
  <si>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</si>
  <si>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</si>
  <si>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</si>
  <si>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</si>
  <si>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</si>
  <si>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</si>
  <si>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</si>
  <si>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</si>
  <si>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</si>
  <si>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</si>
  <si>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</si>
  <si>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</si>
  <si>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</si>
  <si>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</si>
  <si>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</si>
  <si>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</si>
  <si>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</si>
  <si>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</si>
  <si>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</si>
  <si>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</si>
  <si>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</si>
  <si>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</si>
  <si>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</si>
  <si>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</si>
  <si>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</si>
  <si>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</si>
  <si>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</si>
  <si>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</si>
  <si>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</si>
  <si>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</si>
  <si>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</si>
  <si>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</si>
  <si>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</si>
  <si>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</si>
  <si>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</si>
  <si>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</si>
  <si>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</si>
  <si>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</si>
  <si>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</si>
  <si>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</si>
  <si>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</si>
  <si>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</si>
  <si>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</si>
  <si>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</si>
  <si>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</si>
  <si>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</si>
  <si>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</si>
  <si>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</si>
  <si>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</si>
  <si>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</si>
  <si>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</si>
  <si>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</si>
  <si>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</si>
  <si>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</si>
  <si>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</si>
  <si>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</si>
  <si>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</si>
  <si>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</si>
  <si>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</si>
  <si>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</si>
  <si>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</si>
  <si>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</si>
  <si>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</si>
  <si>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</si>
  <si>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</si>
  <si>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</si>
  <si>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</si>
  <si>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</si>
  <si>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</si>
  <si>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</si>
  <si>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</si>
  <si>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</si>
  <si>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</si>
  <si>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</si>
  <si>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</si>
  <si>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</si>
  <si>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</si>
  <si>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</si>
  <si>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</si>
  <si>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</si>
  <si>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</si>
  <si>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</si>
  <si>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</si>
  <si>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</si>
  <si>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</si>
  <si>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</si>
  <si>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</si>
  <si>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</si>
  <si>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</si>
  <si>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</si>
  <si>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</si>
  <si>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</si>
  <si>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</si>
  <si>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</si>
  <si>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</si>
  <si>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</si>
  <si>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</si>
  <si>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</si>
  <si>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</si>
  <si>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</si>
  <si>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</si>
  <si>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</si>
  <si>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</si>
  <si>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</si>
  <si>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</si>
  <si>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</si>
  <si>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</si>
  <si>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</si>
  <si>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</si>
  <si>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</si>
  <si>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</si>
  <si>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</si>
  <si>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</si>
  <si>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</si>
  <si>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</si>
  <si>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</si>
  <si>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</si>
  <si>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</si>
  <si>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</si>
  <si>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</si>
  <si>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</si>
  <si>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</si>
  <si>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</si>
  <si>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</si>
  <si>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</si>
  <si>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</si>
  <si>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</si>
  <si>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</si>
  <si>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</si>
  <si>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</si>
  <si>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</si>
  <si>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</si>
  <si>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</si>
  <si>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</si>
  <si>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</si>
  <si>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</si>
  <si>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</si>
  <si>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</si>
  <si>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</si>
  <si>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</si>
  <si>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</si>
  <si>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</si>
  <si>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</si>
  <si>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</si>
  <si>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</si>
  <si>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</si>
  <si>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</si>
  <si>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</si>
  <si>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</si>
  <si>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</si>
  <si>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</si>
  <si>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</si>
  <si>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</si>
  <si>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</si>
  <si>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</si>
  <si>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</si>
  <si>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</si>
  <si>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</si>
  <si>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</si>
  <si>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</si>
  <si>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</si>
  <si>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</si>
  <si>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</si>
  <si>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</si>
  <si>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</si>
  <si>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</si>
  <si>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</si>
  <si>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</si>
  <si>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</si>
  <si>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</si>
  <si>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</si>
  <si>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</si>
  <si>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</si>
  <si>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</si>
  <si>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</si>
  <si>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</si>
  <si>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</si>
  <si>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</si>
  <si>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</si>
  <si>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</si>
  <si>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</si>
  <si>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</si>
  <si>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</si>
  <si>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</si>
  <si>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</si>
  <si>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</si>
  <si>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</si>
  <si>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</si>
  <si>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</si>
  <si>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</si>
  <si>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</si>
  <si>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</si>
  <si>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</si>
  <si>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</si>
  <si>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</si>
  <si>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</si>
  <si>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</si>
  <si>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</si>
  <si>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</si>
  <si>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</si>
  <si>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</si>
  <si>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</si>
  <si>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</si>
  <si>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</si>
  <si>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</si>
  <si>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</si>
  <si>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</si>
  <si>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</si>
  <si>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</si>
  <si>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</si>
  <si>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</si>
  <si>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</si>
  <si>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</si>
  <si>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</si>
  <si>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</si>
  <si>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</si>
  <si>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</si>
  <si>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</si>
  <si>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</si>
  <si>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</si>
  <si>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</si>
  <si>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</si>
  <si>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</si>
  <si>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</si>
  <si>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</si>
  <si>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</si>
  <si>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</si>
  <si>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</si>
  <si>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</si>
  <si>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</si>
  <si>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</si>
  <si>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</si>
  <si>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</si>
  <si>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</si>
  <si>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</si>
  <si>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</si>
  <si>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</si>
  <si>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</si>
  <si>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</si>
  <si>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</si>
  <si>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</si>
  <si>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</si>
  <si>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</si>
  <si>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</si>
  <si>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</si>
  <si>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</si>
  <si>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</si>
  <si>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</si>
  <si>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</si>
  <si>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</si>
  <si>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</si>
  <si>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</si>
  <si>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</si>
  <si>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</si>
  <si>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</si>
  <si>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</si>
  <si>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</si>
  <si>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</si>
  <si>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</si>
  <si>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</si>
  <si>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</si>
  <si>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</si>
  <si>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</si>
  <si>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</si>
  <si>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</si>
  <si>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</si>
  <si>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</si>
  <si>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</si>
  <si>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</si>
  <si>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</si>
  <si>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</si>
  <si>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</si>
  <si>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</si>
  <si>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</si>
  <si>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</si>
  <si>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</si>
  <si>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</si>
  <si>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</si>
  <si>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</si>
  <si>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</si>
  <si>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</si>
  <si>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</si>
  <si>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</si>
  <si>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</si>
  <si>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</si>
  <si>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</si>
  <si>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</si>
  <si>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</si>
  <si>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</si>
  <si>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</si>
  <si>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</si>
  <si>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</si>
  <si>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</si>
  <si>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</si>
  <si>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</si>
  <si>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</si>
  <si>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</si>
  <si>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</si>
  <si>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</si>
  <si>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</si>
  <si>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</si>
  <si>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</si>
  <si>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</si>
  <si>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</si>
  <si>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</si>
  <si>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</si>
  <si>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</si>
  <si>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</si>
  <si>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</si>
  <si>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</si>
  <si>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</si>
  <si>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</si>
  <si>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</si>
  <si>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</si>
  <si>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</si>
  <si>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</si>
  <si>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</si>
  <si>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</si>
  <si>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</si>
  <si>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</si>
  <si>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</si>
  <si>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</si>
  <si>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</si>
  <si>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</si>
  <si>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</si>
  <si>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</si>
  <si>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</si>
  <si>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</si>
  <si>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</si>
  <si>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</si>
  <si>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</si>
  <si>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</si>
  <si>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</si>
  <si>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</si>
  <si>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</si>
  <si>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</si>
  <si>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</si>
  <si>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</si>
  <si>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</si>
  <si>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</si>
  <si>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</si>
  <si>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</si>
  <si>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</si>
  <si>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</si>
  <si>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</si>
  <si>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</si>
  <si>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</si>
  <si>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</si>
  <si>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</si>
  <si>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</si>
  <si>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</si>
  <si>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</si>
  <si>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</si>
  <si>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</si>
  <si>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</si>
  <si>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</si>
  <si>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</si>
  <si>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</si>
  <si>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</si>
  <si>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</si>
  <si>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</si>
  <si>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</si>
  <si>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</si>
  <si>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</si>
  <si>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</si>
  <si>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</si>
  <si>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</si>
  <si>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</si>
  <si>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</si>
  <si>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</si>
  <si>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</si>
  <si>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</si>
  <si>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</si>
  <si>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</si>
  <si>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</si>
  <si>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</si>
  <si>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</si>
  <si>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</si>
  <si>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</si>
  <si>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</si>
  <si>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</si>
  <si>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</si>
  <si>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</si>
  <si>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</si>
  <si>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</si>
  <si>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</si>
  <si>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</si>
  <si>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</si>
  <si>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</si>
  <si>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</si>
  <si>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</si>
  <si>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</si>
  <si>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</si>
  <si>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</si>
  <si>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</si>
  <si>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</si>
  <si>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</si>
  <si>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</si>
  <si>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</si>
  <si>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</si>
  <si>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</si>
  <si>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</si>
  <si>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</si>
  <si>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</si>
  <si>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</si>
  <si>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</si>
  <si>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</si>
  <si>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</si>
  <si>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</si>
  <si>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</si>
  <si>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</si>
  <si>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</si>
  <si>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</si>
  <si>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</si>
  <si>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</si>
  <si>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</si>
  <si>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</si>
  <si>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</si>
  <si>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</si>
  <si>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</si>
  <si>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</si>
  <si>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</si>
  <si>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</si>
  <si>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</si>
  <si>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</si>
  <si>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</si>
  <si>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</si>
  <si>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</si>
  <si>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</si>
  <si>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</si>
  <si>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</si>
  <si>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</si>
  <si>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</si>
  <si>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</si>
  <si>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</si>
  <si>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</si>
  <si>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</si>
  <si>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</si>
  <si>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</si>
  <si>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</si>
  <si>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</si>
  <si>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</si>
  <si>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</si>
  <si>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</si>
  <si>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</si>
  <si>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</si>
  <si>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</si>
  <si>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</si>
  <si>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</si>
  <si>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</si>
  <si>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</si>
  <si>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</si>
  <si>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</si>
  <si>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</si>
  <si>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</si>
  <si>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</si>
  <si>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</si>
  <si>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</si>
  <si>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</si>
  <si>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</si>
  <si>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</si>
  <si>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</si>
  <si>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</si>
  <si>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</si>
  <si>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</si>
  <si>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</si>
  <si>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</si>
  <si>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</si>
  <si>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</si>
  <si>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</si>
  <si>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</si>
  <si>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</si>
  <si>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</si>
  <si>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</si>
  <si>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</si>
  <si>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</si>
  <si>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</si>
  <si>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</si>
  <si>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</si>
  <si>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</si>
  <si>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</si>
  <si>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</si>
  <si>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</si>
  <si>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</si>
  <si>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</si>
  <si>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</si>
  <si>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</si>
  <si>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</si>
  <si>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</si>
  <si>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</si>
  <si>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</si>
  <si>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</si>
  <si>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</si>
  <si>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</si>
  <si>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</si>
  <si>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</si>
  <si>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</si>
  <si>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</si>
  <si>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</si>
  <si>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</si>
  <si>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</si>
  <si>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</si>
  <si>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</si>
  <si>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</si>
  <si>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</si>
  <si>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</si>
  <si>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</si>
  <si>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</si>
  <si>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</si>
  <si>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</si>
  <si>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</si>
  <si>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</si>
  <si>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</si>
  <si>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</si>
  <si>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</si>
  <si>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</si>
  <si>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</si>
  <si>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</si>
  <si>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</si>
  <si>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</si>
  <si>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</si>
  <si>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</si>
  <si>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</si>
  <si>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</si>
  <si>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</si>
  <si>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</si>
  <si>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</si>
  <si>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</si>
  <si>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</si>
  <si>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</si>
  <si>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</si>
  <si>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</si>
  <si>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</si>
  <si>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</si>
  <si>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</si>
  <si>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</si>
  <si>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</si>
  <si>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</si>
  <si>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</si>
  <si>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</si>
  <si>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</si>
  <si>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</si>
  <si>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</si>
  <si>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</si>
  <si>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</si>
  <si>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</si>
  <si>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</si>
  <si>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</si>
  <si>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</si>
  <si>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</si>
  <si>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</si>
  <si>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</si>
  <si>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</si>
  <si>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</si>
  <si>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</si>
  <si>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</si>
  <si>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</si>
  <si>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</si>
  <si>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</si>
  <si>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</si>
  <si>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</si>
  <si>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</si>
  <si>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</si>
  <si>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</si>
  <si>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</si>
  <si>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</si>
  <si>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</si>
  <si>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</si>
  <si>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</si>
  <si>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</si>
  <si>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</si>
  <si>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</si>
  <si>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</si>
  <si>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</si>
  <si>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</si>
  <si>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</si>
  <si>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</si>
  <si>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</si>
  <si>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</si>
  <si>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</si>
  <si>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</si>
  <si>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</si>
  <si>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</si>
  <si>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</si>
  <si>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</si>
  <si>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</si>
  <si>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</si>
  <si>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</si>
  <si>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</si>
  <si>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</si>
  <si>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</si>
  <si>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</si>
  <si>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</si>
  <si>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</si>
  <si>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</si>
  <si>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</si>
  <si>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</si>
  <si>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</si>
  <si>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</si>
  <si>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</si>
  <si>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</si>
  <si>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</si>
  <si>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</si>
  <si>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</si>
  <si>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</si>
  <si>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</si>
  <si>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</si>
  <si>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</si>
  <si>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</si>
  <si>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</si>
  <si>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</si>
  <si>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</si>
  <si>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</si>
  <si>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</si>
  <si>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</si>
  <si>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</si>
  <si>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</si>
  <si>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</si>
  <si>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</si>
  <si>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</si>
  <si>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</si>
  <si>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</si>
  <si>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</si>
  <si>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</si>
  <si>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</si>
  <si>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</si>
  <si>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</si>
  <si>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</si>
  <si>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</si>
  <si>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</si>
  <si>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</si>
  <si>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</si>
  <si>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</si>
  <si>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</si>
  <si>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</si>
  <si>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</si>
  <si>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</si>
  <si>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</si>
  <si>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</si>
  <si>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</si>
  <si>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</si>
  <si>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</si>
  <si>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</si>
  <si>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</si>
  <si>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</si>
  <si>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</si>
  <si>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</si>
  <si>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</si>
  <si>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</si>
  <si>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</si>
  <si>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</si>
  <si>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</si>
  <si>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</si>
  <si>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</si>
  <si>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</si>
  <si>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</si>
  <si>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</si>
  <si>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</si>
  <si>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</si>
  <si>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</si>
  <si>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</si>
  <si>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</si>
  <si>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</si>
  <si>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</si>
  <si>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</si>
  <si>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</si>
  <si>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</si>
  <si>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</si>
  <si>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</si>
  <si>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</si>
  <si>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</si>
  <si>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</si>
  <si>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</si>
  <si>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</si>
  <si>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</si>
  <si>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</si>
  <si>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</si>
  <si>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</si>
  <si>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</si>
  <si>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</si>
  <si>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</si>
  <si>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</si>
  <si>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</si>
  <si>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</si>
  <si>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</si>
  <si>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</si>
  <si>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</si>
  <si>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</si>
  <si>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</si>
  <si>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</si>
  <si>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</si>
  <si>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</si>
  <si>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</si>
  <si>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</si>
  <si>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</si>
  <si>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</si>
  <si>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</si>
  <si>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</si>
  <si>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</si>
  <si>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</si>
  <si>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</si>
  <si>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</si>
  <si>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</si>
  <si>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</si>
  <si>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</si>
  <si>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</si>
  <si>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</si>
  <si>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</si>
  <si>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</si>
  <si>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</si>
  <si>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</si>
  <si>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</si>
  <si>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</si>
  <si>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</si>
  <si>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</si>
  <si>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</si>
  <si>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</si>
  <si>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</si>
  <si>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</si>
  <si>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</si>
  <si>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</si>
  <si>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</si>
  <si>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</si>
  <si>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</si>
  <si>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</si>
  <si>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</si>
  <si>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</si>
  <si>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</si>
  <si>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</si>
  <si>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</si>
  <si>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</si>
  <si>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</si>
  <si>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</si>
  <si>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</si>
  <si>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</si>
  <si>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</si>
  <si>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</si>
  <si>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</si>
  <si>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</si>
  <si>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</si>
  <si>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</si>
  <si>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</si>
  <si>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</si>
  <si>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</si>
  <si>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</si>
  <si>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</si>
  <si>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</si>
  <si>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</si>
  <si>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</si>
  <si>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</si>
  <si>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</si>
  <si>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</si>
  <si>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</si>
  <si>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</si>
  <si>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</si>
  <si>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</si>
  <si>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</si>
  <si>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</si>
  <si>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</si>
  <si>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</si>
  <si>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</si>
  <si>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</si>
  <si>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</si>
  <si>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</si>
  <si>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</si>
  <si>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</si>
  <si>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</si>
  <si>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</si>
  <si>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</si>
  <si>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</si>
  <si>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</si>
  <si>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</si>
  <si>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</si>
  <si>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</si>
  <si>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</si>
  <si>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</si>
  <si>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</si>
  <si>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</si>
  <si>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</si>
  <si>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</si>
  <si>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</si>
  <si>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</si>
  <si>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</si>
  <si>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</si>
  <si>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</si>
  <si>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</si>
  <si>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</si>
  <si>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</si>
  <si>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</si>
  <si>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</si>
  <si>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</si>
  <si>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</si>
  <si>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</si>
  <si>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</si>
  <si>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</si>
  <si>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</si>
  <si>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</si>
  <si>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</si>
  <si>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</si>
  <si>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</si>
  <si>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</si>
  <si>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</si>
  <si>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</si>
  <si>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</si>
  <si>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</si>
  <si>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</si>
  <si>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</si>
  <si>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</si>
  <si>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</si>
  <si>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</si>
  <si>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</si>
  <si>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</si>
  <si>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</si>
  <si>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</si>
  <si>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</si>
  <si>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</si>
  <si>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</si>
  <si>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</si>
  <si>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</si>
  <si>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</si>
  <si>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</si>
  <si>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</si>
  <si>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</si>
  <si>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</si>
  <si>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</si>
  <si>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</si>
  <si>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</si>
  <si>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</si>
  <si>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</si>
  <si>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</si>
  <si>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</si>
  <si>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</si>
  <si>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</si>
  <si>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</si>
  <si>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</si>
  <si>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</si>
  <si>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</si>
  <si>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</si>
  <si>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</si>
  <si>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</si>
  <si>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</si>
  <si>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</si>
  <si>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</si>
  <si>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</si>
  <si>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</si>
  <si>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</si>
  <si>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</si>
  <si>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</si>
  <si>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</si>
  <si>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</si>
  <si>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</si>
  <si>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</si>
  <si>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</si>
  <si>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</si>
  <si>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</si>
  <si>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</si>
  <si>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</si>
  <si>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</si>
  <si>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</si>
  <si>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</si>
  <si>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</si>
  <si>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</si>
  <si>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</si>
  <si>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</si>
  <si>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</si>
  <si>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</si>
  <si>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</si>
  <si>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</si>
  <si>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</si>
  <si>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</si>
  <si>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</si>
  <si>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</si>
  <si>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</si>
  <si>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</si>
  <si>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</si>
  <si>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</si>
  <si>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</si>
  <si>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</si>
  <si>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</si>
  <si>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</si>
  <si>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</si>
  <si>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</si>
  <si>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</si>
  <si>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</si>
  <si>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</si>
  <si>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</si>
  <si>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</si>
  <si>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</si>
  <si>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</si>
  <si>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</si>
  <si>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</si>
  <si>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</si>
  <si>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</si>
  <si>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</si>
  <si>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</si>
  <si>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</si>
  <si>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</si>
  <si>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</si>
  <si>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</si>
  <si>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</si>
  <si>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</si>
  <si>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</si>
  <si>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</si>
  <si>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</si>
  <si>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</si>
  <si>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</si>
  <si>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</si>
  <si>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</si>
  <si>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</si>
  <si>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</si>
  <si>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</si>
  <si>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</si>
  <si>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</si>
  <si>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</si>
  <si>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</si>
  <si>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</si>
  <si>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</si>
  <si>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</si>
  <si>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</si>
  <si>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</si>
  <si>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</si>
  <si>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</si>
  <si>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</si>
  <si>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</si>
  <si>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</si>
  <si>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</si>
  <si>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</si>
  <si>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</si>
  <si>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</si>
  <si>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</si>
  <si>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</si>
  <si>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</si>
  <si>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</si>
  <si>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</si>
  <si>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</si>
  <si>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</si>
  <si>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</si>
  <si>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</si>
  <si>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</si>
  <si>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</si>
  <si>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</si>
  <si>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</si>
  <si>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</si>
  <si>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</si>
  <si>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</si>
  <si>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</si>
  <si>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</si>
  <si>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</si>
  <si>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</si>
  <si>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</si>
  <si>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</si>
  <si>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</si>
  <si>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</si>
  <si>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</si>
  <si>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</si>
  <si>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</si>
  <si>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</si>
  <si>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</si>
  <si>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</si>
  <si>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</si>
  <si>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</si>
  <si>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</si>
  <si>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</si>
  <si>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</si>
  <si>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</si>
  <si>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</si>
  <si>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</si>
  <si>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</si>
  <si>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</si>
  <si>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</si>
  <si>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</si>
  <si>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</si>
  <si>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</si>
  <si>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</si>
  <si>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</si>
  <si>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</si>
  <si>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</si>
  <si>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</si>
  <si>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</si>
  <si>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</si>
  <si>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</si>
  <si>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</si>
  <si>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</si>
  <si>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</si>
  <si>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</si>
  <si>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</si>
  <si>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</si>
  <si>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</si>
  <si>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</si>
  <si>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</si>
  <si>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</si>
  <si>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</si>
  <si>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</si>
  <si>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</si>
  <si>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</si>
  <si>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</si>
  <si>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</si>
  <si>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</si>
  <si>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</si>
  <si>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</si>
  <si>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</si>
  <si>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</si>
  <si>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</si>
  <si>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</si>
  <si>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</si>
  <si>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</si>
  <si>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</si>
  <si>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</si>
  <si>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</si>
  <si>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</si>
  <si>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</si>
  <si>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</si>
  <si>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</si>
  <si>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</si>
  <si>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</si>
  <si>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</si>
  <si>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</si>
  <si>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</si>
  <si>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</si>
  <si>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</si>
  <si>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</si>
  <si>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</si>
  <si>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</si>
  <si>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</si>
  <si>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</si>
  <si>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</si>
  <si>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</si>
  <si>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</si>
  <si>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</si>
  <si>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</si>
  <si>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</si>
  <si>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</si>
  <si>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</si>
  <si>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</si>
  <si>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</si>
  <si>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</si>
  <si>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</si>
  <si>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</si>
  <si>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</si>
  <si>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</si>
  <si>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</si>
  <si>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</si>
  <si>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</si>
  <si>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</si>
  <si>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</si>
  <si>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</si>
  <si>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</si>
  <si>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</si>
  <si>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</si>
  <si>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</si>
  <si>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</si>
  <si>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</si>
  <si>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</si>
  <si>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</si>
  <si>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</si>
  <si>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</si>
  <si>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</si>
  <si>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</si>
  <si>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</si>
  <si>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</si>
  <si>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</si>
  <si>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</si>
  <si>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</si>
  <si>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</si>
  <si>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</si>
  <si>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</si>
  <si>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</si>
  <si>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</si>
  <si>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</si>
  <si>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</si>
  <si>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</si>
  <si>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</si>
  <si>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</si>
  <si>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</si>
  <si>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</si>
  <si>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</si>
  <si>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</si>
  <si>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</si>
  <si>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</si>
  <si>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</si>
  <si>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</si>
  <si>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</si>
  <si>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</si>
  <si>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</si>
  <si>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</si>
  <si>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</si>
  <si>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</si>
  <si>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</si>
  <si>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</si>
  <si>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</si>
  <si>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</si>
  <si>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</si>
  <si>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</si>
  <si>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</si>
  <si>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</si>
  <si>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</si>
  <si>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</si>
  <si>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</si>
  <si>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</si>
  <si>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</si>
  <si>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</si>
  <si>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</si>
  <si>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</si>
  <si>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</si>
  <si>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</si>
  <si>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</si>
  <si>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</si>
  <si>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</si>
  <si>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</si>
  <si>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</si>
  <si>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</si>
  <si>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</si>
  <si>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</si>
  <si>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</si>
  <si>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</si>
  <si>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</si>
  <si>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</si>
  <si>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</si>
  <si>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</si>
  <si>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</si>
  <si>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</si>
  <si>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</si>
  <si>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</si>
  <si>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</si>
  <si>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</si>
  <si>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</si>
  <si>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</si>
  <si>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</si>
  <si>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</si>
  <si>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</si>
  <si>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</si>
  <si>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</si>
  <si>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</si>
  <si>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</si>
  <si>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</si>
  <si>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</si>
  <si>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</si>
  <si>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</si>
  <si>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</si>
  <si>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</si>
  <si>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</si>
  <si>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</si>
  <si>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</si>
  <si>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</si>
  <si>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</si>
  <si>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</si>
  <si>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</si>
  <si>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</si>
  <si>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</si>
  <si>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</si>
  <si>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</si>
  <si>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</si>
  <si>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</si>
  <si>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</si>
  <si>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</si>
  <si>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</si>
  <si>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</si>
  <si>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</si>
  <si>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</si>
  <si>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</si>
  <si>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</si>
  <si>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</si>
  <si>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</si>
  <si>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</si>
  <si>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</si>
  <si>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</si>
  <si>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</si>
  <si>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</si>
  <si>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</si>
  <si>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</si>
  <si>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</si>
  <si>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</si>
  <si>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</si>
  <si>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</si>
  <si>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</si>
  <si>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</si>
  <si>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</si>
  <si>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</si>
  <si>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</si>
  <si>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</si>
  <si>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</si>
  <si>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</si>
  <si>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</si>
  <si>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</si>
  <si>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</si>
  <si>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</si>
  <si>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</si>
  <si>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</si>
  <si>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</si>
  <si>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</si>
  <si>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</si>
  <si>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</si>
  <si>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</si>
  <si>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</si>
  <si>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</si>
  <si>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</si>
  <si>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</si>
  <si>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</si>
  <si>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</si>
  <si>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</si>
  <si>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</si>
  <si>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</si>
  <si>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</si>
  <si>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</si>
  <si>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</si>
  <si>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</si>
  <si>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</si>
  <si>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</si>
  <si>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</si>
  <si>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</si>
  <si>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</si>
  <si>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</si>
  <si>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</si>
  <si>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</si>
  <si>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</si>
  <si>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</si>
  <si>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</si>
  <si>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</si>
  <si>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</si>
  <si>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</si>
  <si>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</si>
  <si>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</si>
  <si>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</si>
  <si>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</si>
  <si>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</si>
  <si>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</si>
  <si>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</si>
  <si>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</si>
  <si>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</si>
  <si>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</si>
  <si>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</si>
  <si>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</si>
  <si>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</si>
  <si>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</si>
  <si>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</si>
  <si>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</si>
  <si>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</si>
  <si>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</si>
  <si>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</si>
  <si>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</si>
  <si>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</si>
  <si>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</si>
  <si>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</si>
  <si>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</si>
  <si>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</si>
  <si>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</si>
  <si>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</si>
  <si>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</si>
  <si>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</si>
  <si>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</si>
  <si>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</si>
  <si>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</si>
  <si>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</si>
  <si>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</si>
  <si>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</si>
  <si>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</si>
  <si>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</si>
  <si>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</si>
  <si>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</si>
  <si>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</si>
  <si>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</si>
  <si>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</si>
  <si>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</si>
  <si>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</si>
  <si>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</si>
  <si>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</si>
  <si>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</si>
  <si>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</si>
  <si>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</si>
  <si>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</si>
  <si>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</si>
  <si>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</si>
  <si>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</si>
  <si>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</si>
  <si>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</si>
  <si>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</si>
  <si>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</si>
  <si>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</si>
  <si>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</si>
  <si>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</si>
  <si>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</si>
  <si>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</si>
  <si>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</si>
  <si>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</si>
  <si>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</si>
  <si>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</si>
  <si>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</si>
  <si>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</si>
  <si>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</si>
  <si>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</si>
  <si>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</si>
  <si>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</si>
  <si>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</si>
  <si>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</si>
  <si>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</si>
  <si>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</si>
  <si>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</si>
  <si>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</si>
  <si>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</si>
  <si>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</si>
  <si>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</si>
  <si>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</si>
  <si>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</si>
  <si>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</si>
  <si>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</si>
  <si>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</si>
  <si>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</si>
  <si>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</si>
  <si>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</si>
  <si>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</si>
  <si>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</si>
  <si>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</si>
  <si>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</si>
  <si>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</si>
  <si>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</si>
  <si>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</si>
  <si>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</si>
  <si>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</si>
  <si>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</si>
  <si>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</si>
  <si>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</si>
  <si>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</si>
  <si>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</si>
  <si>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</si>
  <si>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</si>
  <si>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</si>
  <si>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</si>
  <si>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</si>
  <si>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</si>
  <si>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</si>
  <si>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</si>
  <si>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</si>
  <si>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</si>
  <si>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</si>
  <si>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</si>
  <si>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</si>
  <si>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</si>
  <si>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</si>
  <si>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</si>
  <si>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</si>
  <si>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</si>
  <si>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</si>
  <si>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</si>
  <si>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</si>
  <si>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</si>
  <si>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</si>
  <si>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</si>
  <si>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</si>
  <si>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</si>
  <si>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</si>
  <si>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</si>
  <si>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</si>
  <si>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</si>
  <si>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</si>
  <si>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</si>
  <si>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</si>
  <si>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</si>
  <si>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</si>
  <si>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</si>
  <si>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</si>
  <si>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</si>
  <si>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</si>
  <si>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</si>
  <si>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</si>
  <si>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</si>
  <si>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</si>
  <si>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</si>
  <si>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</si>
  <si>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</si>
  <si>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</si>
  <si>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</si>
  <si>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</si>
  <si>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</si>
  <si>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</si>
  <si>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</si>
  <si>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</si>
  <si>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</si>
  <si>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</si>
  <si>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</si>
  <si>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</si>
  <si>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</si>
  <si>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</si>
  <si>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</si>
  <si>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</si>
  <si>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</si>
  <si>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</si>
  <si>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</si>
  <si>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</si>
  <si>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</si>
  <si>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</si>
  <si>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</si>
  <si>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</si>
  <si>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</si>
  <si>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</si>
  <si>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</si>
  <si>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</si>
  <si>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</si>
  <si>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</si>
  <si>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</si>
  <si>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</si>
  <si>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</si>
  <si>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</si>
  <si>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</si>
  <si>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</si>
  <si>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</si>
  <si>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</si>
  <si>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</si>
  <si>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</si>
  <si>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</si>
  <si>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</si>
  <si>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</si>
  <si>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</si>
  <si>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</si>
  <si>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</si>
  <si>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</si>
  <si>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</si>
  <si>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</si>
  <si>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</si>
  <si>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</si>
  <si>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</si>
  <si>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</si>
  <si>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</si>
  <si>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</si>
  <si>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</si>
  <si>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</si>
  <si>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</si>
  <si>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</si>
  <si>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</si>
  <si>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</si>
  <si>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</si>
  <si>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</si>
  <si>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</si>
  <si>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</si>
  <si>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</si>
  <si>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</si>
  <si>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</si>
  <si>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</si>
  <si>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</si>
  <si>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</si>
  <si>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</si>
  <si>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</si>
  <si>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</si>
  <si>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</si>
  <si>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</si>
  <si>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</si>
  <si>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</si>
  <si>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</si>
  <si>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</si>
  <si>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</si>
  <si>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</si>
  <si>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</si>
  <si>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</si>
  <si>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</si>
  <si>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</si>
  <si>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</si>
  <si>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</si>
  <si>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</si>
  <si>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</si>
  <si>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</si>
  <si>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</si>
  <si>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</si>
  <si>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</si>
  <si>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</si>
  <si>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</si>
  <si>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</si>
  <si>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</si>
  <si>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</si>
  <si>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</si>
  <si>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</si>
  <si>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</si>
  <si>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</si>
  <si>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</si>
  <si>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</si>
  <si>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</si>
  <si>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</si>
  <si>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</si>
  <si>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</si>
  <si>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</si>
  <si>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</si>
  <si>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</si>
  <si>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</si>
  <si>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</si>
  <si>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</si>
  <si>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</si>
  <si>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</si>
  <si>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</si>
  <si>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</si>
  <si>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</si>
  <si>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</si>
  <si>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</si>
  <si>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</si>
  <si>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</si>
  <si>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</si>
  <si>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</si>
  <si>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</si>
  <si>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</si>
  <si>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</si>
  <si>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</si>
  <si>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</si>
  <si>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</si>
  <si>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</si>
  <si>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</si>
  <si>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</si>
  <si>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</si>
  <si>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</si>
  <si>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</si>
  <si>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</si>
  <si>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</si>
  <si>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</si>
  <si>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</si>
  <si>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</si>
  <si>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</si>
  <si>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</si>
  <si>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</si>
  <si>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</si>
  <si>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</si>
  <si>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</si>
  <si>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</si>
  <si>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</si>
  <si>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</si>
  <si>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</si>
  <si>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</si>
  <si>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</si>
  <si>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</si>
  <si>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</si>
  <si>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</si>
  <si>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</si>
  <si>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</si>
  <si>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</si>
  <si>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</si>
  <si>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</si>
  <si>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</si>
  <si>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</si>
  <si>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</si>
  <si>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</si>
  <si>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</si>
  <si>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</si>
  <si>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</si>
  <si>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</si>
  <si>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</si>
  <si>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</si>
  <si>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</si>
  <si>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</si>
  <si>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</si>
  <si>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</si>
  <si>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</si>
  <si>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</si>
  <si>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</si>
  <si>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</si>
  <si>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</si>
  <si>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</si>
  <si>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</si>
  <si>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</si>
  <si>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</si>
  <si>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</si>
  <si>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</si>
  <si>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</si>
  <si>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</si>
  <si>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</si>
  <si>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</si>
  <si>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</si>
  <si>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</si>
  <si>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</si>
  <si>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</si>
  <si>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</si>
  <si>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</si>
  <si>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</si>
  <si>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</si>
  <si>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</si>
  <si>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</si>
  <si>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</si>
  <si>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</si>
  <si>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</si>
  <si>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</si>
  <si>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</si>
  <si>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</si>
  <si>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</si>
  <si>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</si>
  <si>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</si>
  <si>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</si>
  <si>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</si>
  <si>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</si>
  <si>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</si>
  <si>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</si>
  <si>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</si>
  <si>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</si>
  <si>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</si>
  <si>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</si>
  <si>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</si>
  <si>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</si>
  <si>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</si>
  <si>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</si>
  <si>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</si>
  <si>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</si>
  <si>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</si>
  <si>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</si>
  <si>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</si>
  <si>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</si>
  <si>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</si>
  <si>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</si>
  <si>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</si>
  <si>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</si>
  <si>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</si>
  <si>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</si>
  <si>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</si>
  <si>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</si>
  <si>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</si>
  <si>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</si>
  <si>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</si>
  <si>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</si>
  <si>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</si>
  <si>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</si>
  <si>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</si>
  <si>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</si>
  <si>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</si>
  <si>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</si>
  <si>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</si>
  <si>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</si>
  <si>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</si>
  <si>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</si>
  <si>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</si>
  <si>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</si>
  <si>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</si>
  <si>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</si>
  <si>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</si>
  <si>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</si>
  <si>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</si>
  <si>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</si>
  <si>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</si>
  <si>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</si>
  <si>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</si>
  <si>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</si>
  <si>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</si>
  <si>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</si>
  <si>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</si>
  <si>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</si>
  <si>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</si>
  <si>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</si>
  <si>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</si>
  <si>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</si>
  <si>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</si>
  <si>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</si>
  <si>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</si>
  <si>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</si>
  <si>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</si>
  <si>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</si>
  <si>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</si>
  <si>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</si>
  <si>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</si>
  <si>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</si>
  <si>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</si>
  <si>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</si>
  <si>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</si>
  <si>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</si>
  <si>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</si>
  <si>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</si>
  <si>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</si>
  <si>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</si>
  <si>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</si>
  <si>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</si>
  <si>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</si>
  <si>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</si>
  <si>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</si>
  <si>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</si>
  <si>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</si>
  <si>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</si>
  <si>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</si>
  <si>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</si>
  <si>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</si>
  <si>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</si>
  <si>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</si>
  <si>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</si>
  <si>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</si>
  <si>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</si>
  <si>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</si>
  <si>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</si>
  <si>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</si>
  <si>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</si>
  <si>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</si>
  <si>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</si>
  <si>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</si>
  <si>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</si>
  <si>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</si>
  <si>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</si>
  <si>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</si>
  <si>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</si>
  <si>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</si>
  <si>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</si>
  <si>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</si>
  <si>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</si>
  <si>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</si>
  <si>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</si>
  <si>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</si>
  <si>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</si>
  <si>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</si>
  <si>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</si>
  <si>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</si>
  <si>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</si>
  <si>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</si>
  <si>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</si>
  <si>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</si>
  <si>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</si>
  <si>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</si>
  <si>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</si>
  <si>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</si>
  <si>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</si>
  <si>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</si>
  <si>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</si>
  <si>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</si>
  <si>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</si>
  <si>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</si>
  <si>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</si>
  <si>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</si>
  <si>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</si>
  <si>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</si>
  <si>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</si>
  <si>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</si>
  <si>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</si>
  <si>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</si>
  <si>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</si>
  <si>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</si>
  <si>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</si>
  <si>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</si>
  <si>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</si>
  <si>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</si>
  <si>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</si>
  <si>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</si>
  <si>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</si>
  <si>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</si>
  <si>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</si>
  <si>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</si>
  <si>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</si>
  <si>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</si>
  <si>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</si>
  <si>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</si>
  <si>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</si>
  <si>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</si>
  <si>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</si>
  <si>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</si>
  <si>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</si>
  <si>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</si>
  <si>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</si>
  <si>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</si>
  <si>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</si>
  <si>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</si>
  <si>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</si>
  <si>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</si>
  <si>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</si>
  <si>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</si>
  <si>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</si>
  <si>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</si>
  <si>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</si>
  <si>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</si>
  <si>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</si>
  <si>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</si>
  <si>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</si>
  <si>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</si>
  <si>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</si>
  <si>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</si>
  <si>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</si>
  <si>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</si>
  <si>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</si>
  <si>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</si>
  <si>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</si>
  <si>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</si>
  <si>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</si>
  <si>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</si>
  <si>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</si>
  <si>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</si>
  <si>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</si>
  <si>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</si>
  <si>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</si>
  <si>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</si>
  <si>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</si>
  <si>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</si>
  <si>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</si>
  <si>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</si>
  <si>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</si>
  <si>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</si>
  <si>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</si>
  <si>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</si>
  <si>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</si>
  <si>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</si>
  <si>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</si>
  <si>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</si>
  <si>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</si>
  <si>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</si>
  <si>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</si>
  <si>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</si>
  <si>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</si>
  <si>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</si>
  <si>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</si>
  <si>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</si>
  <si>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</si>
  <si>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</si>
  <si>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</si>
  <si>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</si>
  <si>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</si>
  <si>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</si>
  <si>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</si>
  <si>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</si>
  <si>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</si>
  <si>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</si>
  <si>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</si>
  <si>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</si>
  <si>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</si>
  <si>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</si>
  <si>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</si>
  <si>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</si>
  <si>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</si>
  <si>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</si>
  <si>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</si>
  <si>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</si>
  <si>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</si>
  <si>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</si>
  <si>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</si>
  <si>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</si>
  <si>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</si>
  <si>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</si>
  <si>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</si>
  <si>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</si>
  <si>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</si>
  <si>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</si>
  <si>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</si>
  <si>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</si>
  <si>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</si>
  <si>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</si>
  <si>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</si>
  <si>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</si>
  <si>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</si>
  <si>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</si>
  <si>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</si>
  <si>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</si>
  <si>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</si>
  <si>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</si>
  <si>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</si>
  <si>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</si>
  <si>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</si>
  <si>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</si>
  <si>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</si>
  <si>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</si>
  <si>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</si>
  <si>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</si>
  <si>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</si>
  <si>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</si>
  <si>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</si>
  <si>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</si>
  <si>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</si>
  <si>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</si>
  <si>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</si>
  <si>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</si>
  <si>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</si>
  <si>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</si>
  <si>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</si>
  <si>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</si>
  <si>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</si>
  <si>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</si>
  <si>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</si>
  <si>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</si>
  <si>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</si>
  <si>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</si>
  <si>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</si>
  <si>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</si>
  <si>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</si>
  <si>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</si>
  <si>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</si>
  <si>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</si>
  <si>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</si>
  <si>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</si>
  <si>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</si>
  <si>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</si>
  <si>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</si>
  <si>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</si>
  <si>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</si>
  <si>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</si>
  <si>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</si>
  <si>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</si>
  <si>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</si>
  <si>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</si>
  <si>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</si>
  <si>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</si>
  <si>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</si>
  <si>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</si>
  <si>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</si>
  <si>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</si>
  <si>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</si>
  <si>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</si>
  <si>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</si>
  <si>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</si>
  <si>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</si>
  <si>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</si>
  <si>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</si>
  <si>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</si>
  <si>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</si>
  <si>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</si>
  <si>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</si>
  <si>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</si>
  <si>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</si>
  <si>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</si>
  <si>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</si>
  <si>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</si>
  <si>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</si>
  <si>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</si>
  <si>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</si>
  <si>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</si>
  <si>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</si>
  <si>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</si>
  <si>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</si>
  <si>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</si>
  <si>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</si>
  <si>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</si>
  <si>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</si>
  <si>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</si>
  <si>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</si>
  <si>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</si>
  <si>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</si>
  <si>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</si>
  <si>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</si>
  <si>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</si>
  <si>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</si>
  <si>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</si>
  <si>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</si>
  <si>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</si>
  <si>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</si>
  <si>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</si>
  <si>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</si>
  <si>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</si>
  <si>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</si>
  <si>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</si>
  <si>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</si>
  <si>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</si>
  <si>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</si>
  <si>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</si>
  <si>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</si>
  <si>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</si>
  <si>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</si>
  <si>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</si>
  <si>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</si>
  <si>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</si>
  <si>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</si>
  <si>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</si>
  <si>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</si>
  <si>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</si>
  <si>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</si>
  <si>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</si>
  <si>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</si>
  <si>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</si>
  <si>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</si>
  <si>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</si>
  <si>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</si>
  <si>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</si>
  <si>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</si>
  <si>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</si>
  <si>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</si>
  <si>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</si>
  <si>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</si>
  <si>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</si>
  <si>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</si>
  <si>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</si>
  <si>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</si>
  <si>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</si>
  <si>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</si>
  <si>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</si>
  <si>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</si>
  <si>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</si>
  <si>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</si>
  <si>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</si>
  <si>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</si>
  <si>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</si>
  <si>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</si>
  <si>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</si>
  <si>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</si>
  <si>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</si>
  <si>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</si>
  <si>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</si>
  <si>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</si>
  <si>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</si>
  <si>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</si>
  <si>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</si>
  <si>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</si>
  <si>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</si>
  <si>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</si>
  <si>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</si>
  <si>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</si>
  <si>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</si>
  <si>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</si>
  <si>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</si>
  <si>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</si>
  <si>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</si>
  <si>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</si>
  <si>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</si>
  <si>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</si>
  <si>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</si>
  <si>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</si>
  <si>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</si>
  <si>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</si>
  <si>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</si>
  <si>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</si>
  <si>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</si>
  <si>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</si>
  <si>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</si>
  <si>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</si>
  <si>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</si>
  <si>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</si>
  <si>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</si>
  <si>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</si>
  <si>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</si>
  <si>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</si>
  <si>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</si>
  <si>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</si>
  <si>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</si>
  <si>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</si>
  <si>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</si>
  <si>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</si>
  <si>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</si>
  <si>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</si>
  <si>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</si>
  <si>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</si>
  <si>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</si>
  <si>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</si>
  <si>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</si>
  <si>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</si>
  <si>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</si>
  <si>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</si>
  <si>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</si>
  <si>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</si>
  <si>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</si>
  <si>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</si>
  <si>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</si>
  <si>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</si>
  <si>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</si>
  <si>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</si>
  <si>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</si>
  <si>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</si>
  <si>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</si>
  <si>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</si>
  <si>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</si>
  <si>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</si>
  <si>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</si>
  <si>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</si>
  <si>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</si>
  <si>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</si>
  <si>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</si>
  <si>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</si>
  <si>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</si>
  <si>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</si>
  <si>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</si>
  <si>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</si>
  <si>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</si>
  <si>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</si>
  <si>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</si>
  <si>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</si>
  <si>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</si>
  <si>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</si>
  <si>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</si>
  <si>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</si>
  <si>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</si>
  <si>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</si>
  <si>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</si>
  <si>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</si>
  <si>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</si>
  <si>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</si>
  <si>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</si>
  <si>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</si>
  <si>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</si>
  <si>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</si>
  <si>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</si>
  <si>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</si>
  <si>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</si>
  <si>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</si>
  <si>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</si>
  <si>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</si>
  <si>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</si>
  <si>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</si>
  <si>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</si>
  <si>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</si>
  <si>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</si>
  <si>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</si>
  <si>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</si>
  <si>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</si>
  <si>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</si>
  <si>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</si>
  <si>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</si>
  <si>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</si>
  <si>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</si>
  <si>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</si>
  <si>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</si>
  <si>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</si>
  <si>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</si>
  <si>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</si>
  <si>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</si>
  <si>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</si>
  <si>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</si>
  <si>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</si>
  <si>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</si>
  <si>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</si>
  <si>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</si>
  <si>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</si>
  <si>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</si>
  <si>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</si>
  <si>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</si>
  <si>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</si>
  <si>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</si>
  <si>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</si>
  <si>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</si>
  <si>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</si>
  <si>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</si>
  <si>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</si>
  <si>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</si>
  <si>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</si>
  <si>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</si>
  <si>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</si>
  <si>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</si>
  <si>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</si>
  <si>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</si>
  <si>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</si>
  <si>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</si>
  <si>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</si>
  <si>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</si>
  <si>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</si>
  <si>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</si>
  <si>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</si>
  <si>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</si>
  <si>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</si>
  <si>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</si>
  <si>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</si>
  <si>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</si>
  <si>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</si>
  <si>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</si>
  <si>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</si>
  <si>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</si>
  <si>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</si>
  <si>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</si>
  <si>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</si>
  <si>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</si>
  <si>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</si>
  <si>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</si>
  <si>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</si>
  <si>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</si>
  <si>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</si>
  <si>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</si>
  <si>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</si>
  <si>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</si>
  <si>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</si>
  <si>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</si>
  <si>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</si>
  <si>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</si>
  <si>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</si>
  <si>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</si>
  <si>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</si>
  <si>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</si>
  <si>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</si>
  <si>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</si>
  <si>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</si>
  <si>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</si>
  <si>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</si>
  <si>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</si>
  <si>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</si>
  <si>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</si>
  <si>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</si>
  <si>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</si>
  <si>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</si>
  <si>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</si>
  <si>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</si>
  <si>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</si>
  <si>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</si>
  <si>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</si>
  <si>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</si>
  <si>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</si>
  <si>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</si>
  <si>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</si>
  <si>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</si>
  <si>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</si>
  <si>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</si>
  <si>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</si>
  <si>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</si>
  <si>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</si>
  <si>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</si>
  <si>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</si>
  <si>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</si>
  <si>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</si>
  <si>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</si>
  <si>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</si>
  <si>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</si>
  <si>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</si>
  <si>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</si>
  <si>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</si>
  <si>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</si>
  <si>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</si>
  <si>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</si>
  <si>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</si>
  <si>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</si>
  <si>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</si>
  <si>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</si>
  <si>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</si>
  <si>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</si>
  <si>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</si>
  <si>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</si>
  <si>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</si>
  <si>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</si>
  <si>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</si>
  <si>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</si>
  <si>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</si>
  <si>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</si>
  <si>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</si>
  <si>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</si>
  <si>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</si>
  <si>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</si>
  <si>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</si>
  <si>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</si>
  <si>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</si>
  <si>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</si>
  <si>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</si>
  <si>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</si>
  <si>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</si>
  <si>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</si>
  <si>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</si>
  <si>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</si>
  <si>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</si>
  <si>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</si>
  <si>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</si>
  <si>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</si>
  <si>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</si>
  <si>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</si>
  <si>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</si>
  <si>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</si>
  <si>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</si>
  <si>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</si>
  <si>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</si>
  <si>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</si>
  <si>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</si>
  <si>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</si>
  <si>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</si>
  <si>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</si>
  <si>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</si>
  <si>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</si>
  <si>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</si>
  <si>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</si>
  <si>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</si>
  <si>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</si>
  <si>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</si>
  <si>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</si>
  <si>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</si>
  <si>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</si>
  <si>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</si>
  <si>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</si>
  <si>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</si>
  <si>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</si>
  <si>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</si>
  <si>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</si>
  <si>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</si>
  <si>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</si>
  <si>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</si>
  <si>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</si>
  <si>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</si>
  <si>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</si>
  <si>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</si>
  <si>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</si>
  <si>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</si>
  <si>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</si>
  <si>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</si>
  <si>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</si>
  <si>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</si>
  <si>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</si>
  <si>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</si>
  <si>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</si>
  <si>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</si>
  <si>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</si>
  <si>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</si>
  <si>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</si>
  <si>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</si>
  <si>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</si>
  <si>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</si>
  <si>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</si>
  <si>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</si>
  <si>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</si>
  <si>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</si>
  <si>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</si>
  <si>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</si>
  <si>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</si>
  <si>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</si>
  <si>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</si>
  <si>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</si>
  <si>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</si>
  <si>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</si>
  <si>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</si>
  <si>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</si>
  <si>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</si>
  <si>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</si>
  <si>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</si>
  <si>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</si>
  <si>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</si>
  <si>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</si>
  <si>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</si>
  <si>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</si>
  <si>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</si>
  <si>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</si>
  <si>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</si>
  <si>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</si>
  <si>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</si>
  <si>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</si>
  <si>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</si>
  <si>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</si>
  <si>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</si>
  <si>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</si>
  <si>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</si>
  <si>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</si>
  <si>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</si>
  <si>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</si>
  <si>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</si>
  <si>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</si>
  <si>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</si>
  <si>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</si>
  <si>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</si>
  <si>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</si>
  <si>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</si>
  <si>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</si>
  <si>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</si>
  <si>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</si>
  <si>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</si>
  <si>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</si>
  <si>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</si>
  <si>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</si>
  <si>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</si>
  <si>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</si>
  <si>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</si>
  <si>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</si>
  <si>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</si>
  <si>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</si>
  <si>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</si>
  <si>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</si>
  <si>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</si>
  <si>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</si>
  <si>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</si>
  <si>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</si>
  <si>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</si>
  <si>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</si>
  <si>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</si>
  <si>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</si>
  <si>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</si>
  <si>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</si>
  <si>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</si>
  <si>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</si>
  <si>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</si>
  <si>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</si>
  <si>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</si>
  <si>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</si>
  <si>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</si>
  <si>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</si>
  <si>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</si>
  <si>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</si>
  <si>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</si>
  <si>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</si>
  <si>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</si>
  <si>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</si>
  <si>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</si>
  <si>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</si>
  <si>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</si>
  <si>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</si>
  <si>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</si>
  <si>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</si>
  <si>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</si>
  <si>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</si>
  <si>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</si>
  <si>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</si>
  <si>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</si>
  <si>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</si>
  <si>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</si>
  <si>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</si>
  <si>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</si>
  <si>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</si>
  <si>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</si>
  <si>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</si>
  <si>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</si>
  <si>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</si>
  <si>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</si>
  <si>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</si>
  <si>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</si>
  <si>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</si>
  <si>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</si>
  <si>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</si>
  <si>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</si>
  <si>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</si>
  <si>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</si>
  <si>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</si>
  <si>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</si>
  <si>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</si>
  <si>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</si>
  <si>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</si>
  <si>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</si>
  <si>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</si>
  <si>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</si>
  <si>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</si>
  <si>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</si>
  <si>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</si>
  <si>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</si>
  <si>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</si>
  <si>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</si>
  <si>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</si>
  <si>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</si>
  <si>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</si>
  <si>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</si>
  <si>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</si>
  <si>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</si>
  <si>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</si>
  <si>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</si>
  <si>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</si>
  <si>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</si>
  <si>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</si>
  <si>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</si>
  <si>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</si>
  <si>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</si>
  <si>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</si>
  <si>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</si>
  <si>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</si>
  <si>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</si>
  <si>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</si>
  <si>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</si>
  <si>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</si>
  <si>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</si>
  <si>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</si>
  <si>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</si>
  <si>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</si>
  <si>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</si>
  <si>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</si>
  <si>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</si>
  <si>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</si>
  <si>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</si>
  <si>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</si>
  <si>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</si>
  <si>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</si>
  <si>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</si>
  <si>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</si>
  <si>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</si>
  <si>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</si>
  <si>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</si>
  <si>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</si>
  <si>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</si>
  <si>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</si>
  <si>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</si>
  <si>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</si>
  <si>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</si>
  <si>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</si>
  <si>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</si>
  <si>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</si>
  <si>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</si>
  <si>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</si>
  <si>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</si>
  <si>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</si>
  <si>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</si>
  <si>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</si>
  <si>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</si>
  <si>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</si>
  <si>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</si>
  <si>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</si>
  <si>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</si>
  <si>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</si>
  <si>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</si>
  <si>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</si>
  <si>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</si>
  <si>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</si>
  <si>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</si>
  <si>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</si>
  <si>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</si>
  <si>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</si>
  <si>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</si>
  <si>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</si>
  <si>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</si>
  <si>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</si>
  <si>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</si>
  <si>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</si>
  <si>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</si>
  <si>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</si>
  <si>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</si>
  <si>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</si>
  <si>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</si>
  <si>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</si>
  <si>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</si>
  <si>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</si>
  <si>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</si>
  <si>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</si>
  <si>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</si>
  <si>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</si>
  <si>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</si>
  <si>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</si>
  <si>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</si>
  <si>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</si>
  <si>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</si>
  <si>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</si>
  <si>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</si>
  <si>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</si>
  <si>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</si>
  <si>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</si>
  <si>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</si>
  <si>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</si>
  <si>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</si>
  <si>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</si>
  <si>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</si>
  <si>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</si>
  <si>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</si>
  <si>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</si>
  <si>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</si>
  <si>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</si>
  <si>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</si>
  <si>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</si>
  <si>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</si>
  <si>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</si>
  <si>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</si>
  <si>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</si>
  <si>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</si>
  <si>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</si>
  <si>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</si>
  <si>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</si>
  <si>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</si>
  <si>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</si>
  <si>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</si>
  <si>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</si>
  <si>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</si>
  <si>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</si>
  <si>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</si>
  <si>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</si>
  <si>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</si>
  <si>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</si>
  <si>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</si>
  <si>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</si>
  <si>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</si>
  <si>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</si>
  <si>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</si>
  <si>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</si>
  <si>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</si>
  <si>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</si>
  <si>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</si>
  <si>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</si>
  <si>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</si>
  <si>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</si>
  <si>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</si>
  <si>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</si>
  <si>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</si>
  <si>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</si>
  <si>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</si>
  <si>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</si>
  <si>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</si>
  <si>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</si>
  <si>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</si>
  <si>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</si>
  <si>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</si>
  <si>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</si>
  <si>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</si>
  <si>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</si>
  <si>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</si>
  <si>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</si>
  <si>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</si>
  <si>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</si>
  <si>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</si>
  <si>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</si>
  <si>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</si>
  <si>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</si>
  <si>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</si>
  <si>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</si>
  <si>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</si>
  <si>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</si>
  <si>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</si>
  <si>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</si>
  <si>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</si>
  <si>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</si>
  <si>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</si>
  <si>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</si>
  <si>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</si>
  <si>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</si>
  <si>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</si>
  <si>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</si>
  <si>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</si>
  <si>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</si>
  <si>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</si>
  <si>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</si>
  <si>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</si>
  <si>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</si>
  <si>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</si>
  <si>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</si>
  <si>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</si>
  <si>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</si>
  <si>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</si>
  <si>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</si>
  <si>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</si>
  <si>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</si>
  <si>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</si>
  <si>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</si>
  <si>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</si>
  <si>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</si>
  <si>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</si>
  <si>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</si>
  <si>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</si>
  <si>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</si>
  <si>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</si>
  <si>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</si>
  <si>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</si>
  <si>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</si>
  <si>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</si>
  <si>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</si>
  <si>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</si>
  <si>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</si>
  <si>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</si>
  <si>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</si>
  <si>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</si>
  <si>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</si>
  <si>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</si>
  <si>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</si>
  <si>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</si>
  <si>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</si>
  <si>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</si>
  <si>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</si>
  <si>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</si>
  <si>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</si>
  <si>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</si>
  <si>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</si>
  <si>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</si>
  <si>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</si>
  <si>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</si>
  <si>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</si>
  <si>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</si>
  <si>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</si>
  <si>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</si>
  <si>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</si>
  <si>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</si>
  <si>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</si>
  <si>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</si>
  <si>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</si>
  <si>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</si>
  <si>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</si>
  <si>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</si>
  <si>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</si>
  <si>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</si>
  <si>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</si>
  <si>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</si>
  <si>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</si>
  <si>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</si>
  <si>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</si>
  <si>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</si>
  <si>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</si>
  <si>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</si>
  <si>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</si>
  <si>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</si>
  <si>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</si>
  <si>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</si>
  <si>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</si>
  <si>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</si>
  <si>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</si>
  <si>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</si>
  <si>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</si>
  <si>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</si>
  <si>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</si>
  <si>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</si>
  <si>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</si>
  <si>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</si>
  <si>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</si>
  <si>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</si>
  <si>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</si>
  <si>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</si>
  <si>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</si>
  <si>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</si>
  <si>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</si>
  <si>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</si>
  <si>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</si>
  <si>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</si>
  <si>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</si>
  <si>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</si>
  <si>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</si>
  <si>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</si>
  <si>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</si>
  <si>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</si>
  <si>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</si>
  <si>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</si>
  <si>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</si>
  <si>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</si>
  <si>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</si>
  <si>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</si>
  <si>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</si>
  <si>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</si>
  <si>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</si>
  <si>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</si>
  <si>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</si>
  <si>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</si>
  <si>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</si>
  <si>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</si>
  <si>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</si>
  <si>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</si>
  <si>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</si>
  <si>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</si>
  <si>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</si>
  <si>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</si>
  <si>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</si>
  <si>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</si>
  <si>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</si>
  <si>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</si>
  <si>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</si>
  <si>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</si>
  <si>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</si>
  <si>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</si>
  <si>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</si>
  <si>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</si>
  <si>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</si>
  <si>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</si>
  <si>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</si>
  <si>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</si>
  <si>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</si>
  <si>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</si>
  <si>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</si>
  <si>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</si>
  <si>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</si>
  <si>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</si>
  <si>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</si>
  <si>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</si>
  <si>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</si>
  <si>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</si>
  <si>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</si>
  <si>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</si>
  <si>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</si>
  <si>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</si>
  <si>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</si>
  <si>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</si>
  <si>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</si>
  <si>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</si>
  <si>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</si>
  <si>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</si>
  <si>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</si>
  <si>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</si>
  <si>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</si>
  <si>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</si>
  <si>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</si>
  <si>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</si>
  <si>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</si>
  <si>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</si>
  <si>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</si>
  <si>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</si>
  <si>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</si>
  <si>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</si>
  <si>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</si>
  <si>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</si>
  <si>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</si>
  <si>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</si>
  <si>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</si>
  <si>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</si>
  <si>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</si>
  <si>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</si>
  <si>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</si>
  <si>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</si>
  <si>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</si>
  <si>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</si>
  <si>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</si>
  <si>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</si>
  <si>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</si>
  <si>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</si>
  <si>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</si>
  <si>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</si>
  <si>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</si>
  <si>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</si>
  <si>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</si>
  <si>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</si>
  <si>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</si>
  <si>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</si>
  <si>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</si>
  <si>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</si>
  <si>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</si>
  <si>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</si>
  <si>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</si>
  <si>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</si>
  <si>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</si>
  <si>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</si>
  <si>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</si>
  <si>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</si>
  <si>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</si>
  <si>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</si>
  <si>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</si>
  <si>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</si>
  <si>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</si>
  <si>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</si>
  <si>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</si>
  <si>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</si>
  <si>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</si>
  <si>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</si>
  <si>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</si>
  <si>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</si>
  <si>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</si>
  <si>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</si>
  <si>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</si>
  <si>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</si>
  <si>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</si>
  <si>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</si>
  <si>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</si>
  <si>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</si>
  <si>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</si>
  <si>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</si>
  <si>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</si>
  <si>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</si>
  <si>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</si>
  <si>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</si>
  <si>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</si>
  <si>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</si>
  <si>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</si>
  <si>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</si>
  <si>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</si>
  <si>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</si>
  <si>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</si>
  <si>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</si>
  <si>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</si>
  <si>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</si>
  <si>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</si>
  <si>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</si>
  <si>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</si>
  <si>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</si>
  <si>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</si>
  <si>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</si>
  <si>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</si>
  <si>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</si>
  <si>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</si>
  <si>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</si>
  <si>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</si>
  <si>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</si>
  <si>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</si>
  <si>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</si>
  <si>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</si>
  <si>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</si>
  <si>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</si>
  <si>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</si>
  <si>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</si>
  <si>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</si>
  <si>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</si>
  <si>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</si>
  <si>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</si>
  <si>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</si>
  <si>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</si>
  <si>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</si>
  <si>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</si>
  <si>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</si>
  <si>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</si>
  <si>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</si>
  <si>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</si>
  <si>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</si>
  <si>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</si>
  <si>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</si>
  <si>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</si>
  <si>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</si>
  <si>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</si>
  <si>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</si>
  <si>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</si>
  <si>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</si>
  <si>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</si>
  <si>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</si>
  <si>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</si>
  <si>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</si>
  <si>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</si>
  <si>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</si>
  <si>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</si>
  <si>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</si>
  <si>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</si>
  <si>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</si>
  <si>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</si>
  <si>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</si>
  <si>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</si>
  <si>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</si>
  <si>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</si>
  <si>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</si>
  <si>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</si>
  <si>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</si>
  <si>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</si>
  <si>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</si>
  <si>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</si>
  <si>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</si>
  <si>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</si>
  <si>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</si>
  <si>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</si>
  <si>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</si>
  <si>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</si>
  <si>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</si>
  <si>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</si>
  <si>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</si>
  <si>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</si>
  <si>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</si>
  <si>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</si>
  <si>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</si>
  <si>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</si>
  <si>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</si>
  <si>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</si>
  <si>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</si>
  <si>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</si>
  <si>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</si>
  <si>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</si>
  <si>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</si>
  <si>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</si>
  <si>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</si>
  <si>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</si>
  <si>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</si>
  <si>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</si>
  <si>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</si>
  <si>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</si>
  <si>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</si>
  <si>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</si>
  <si>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</si>
  <si>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</si>
  <si>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</si>
  <si>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</si>
  <si>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</si>
  <si>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</si>
  <si>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</si>
  <si>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</si>
  <si>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</si>
  <si>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</si>
  <si>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</si>
  <si>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</si>
  <si>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</si>
  <si>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</si>
  <si>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</si>
  <si>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</si>
  <si>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</si>
  <si>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</si>
  <si>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</si>
  <si>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</si>
  <si>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</si>
  <si>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</si>
  <si>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</si>
  <si>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</si>
  <si>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</si>
  <si>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</si>
  <si>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</si>
  <si>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</si>
  <si>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</si>
  <si>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</si>
  <si>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</si>
  <si>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</si>
  <si>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</si>
  <si>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</si>
  <si>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</si>
  <si>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</si>
  <si>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</si>
  <si>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</si>
  <si>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</si>
  <si>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</si>
  <si>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</si>
  <si>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</si>
  <si>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</si>
  <si>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</si>
  <si>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</si>
  <si>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</si>
  <si>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</si>
  <si>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</si>
  <si>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</si>
  <si>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</si>
  <si>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</si>
  <si>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</si>
  <si>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</si>
  <si>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</si>
  <si>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</si>
  <si>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</si>
  <si>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</si>
  <si>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</si>
  <si>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</si>
  <si>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</si>
  <si>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</si>
  <si>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</si>
  <si>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</si>
  <si>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</si>
  <si>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</si>
  <si>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</si>
  <si>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</si>
  <si>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</si>
  <si>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</si>
  <si>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</si>
  <si>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</si>
  <si>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</si>
  <si>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</si>
  <si>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</si>
  <si>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</si>
  <si>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</si>
  <si>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</si>
  <si>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</si>
  <si>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</si>
  <si>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</si>
  <si>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</si>
  <si>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</si>
  <si>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</si>
  <si>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</si>
  <si>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</si>
  <si>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</si>
  <si>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</si>
  <si>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</si>
  <si>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</si>
  <si>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</si>
  <si>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</si>
  <si>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</si>
  <si>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</si>
  <si>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</si>
  <si>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</si>
  <si>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</si>
  <si>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</si>
  <si>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</si>
  <si>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</si>
  <si>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</si>
  <si>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</si>
  <si>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</si>
  <si>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</si>
  <si>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</si>
  <si>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</si>
  <si>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</si>
  <si>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</si>
  <si>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</si>
  <si>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</si>
  <si>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</si>
  <si>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</si>
  <si>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</si>
  <si>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</si>
  <si>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</si>
  <si>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</si>
  <si>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</si>
  <si>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</si>
  <si>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</si>
  <si>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</si>
  <si>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</si>
  <si>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</si>
  <si>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</si>
  <si>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</si>
  <si>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</si>
  <si>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</si>
  <si>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</si>
  <si>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</si>
  <si>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</si>
  <si>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</si>
  <si>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</si>
  <si>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</si>
  <si>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</si>
  <si>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</si>
  <si>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</si>
  <si>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</si>
  <si>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</si>
  <si>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</si>
  <si>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</si>
  <si>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</si>
  <si>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</si>
  <si>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</si>
  <si>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</si>
  <si>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</si>
  <si>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</si>
  <si>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</si>
  <si>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</si>
  <si>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</si>
  <si>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</si>
  <si>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</si>
  <si>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</si>
  <si>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</si>
  <si>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</si>
  <si>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</si>
  <si>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</si>
  <si>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</si>
  <si>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</si>
  <si>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</si>
  <si>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</si>
  <si>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</si>
  <si>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</si>
  <si>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</si>
  <si>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</si>
  <si>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</si>
  <si>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</si>
  <si>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</si>
  <si>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</si>
  <si>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</si>
  <si>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</si>
  <si>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</si>
  <si>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</si>
  <si>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</si>
  <si>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</si>
  <si>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</si>
  <si>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</si>
  <si>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</si>
  <si>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</si>
  <si>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</si>
  <si>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</si>
  <si>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</si>
  <si>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</si>
  <si>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</si>
  <si>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</si>
  <si>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</si>
  <si>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</si>
  <si>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</si>
  <si>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</si>
  <si>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</si>
  <si>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</si>
  <si>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</si>
  <si>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</si>
  <si>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</si>
  <si>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</si>
  <si>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</si>
  <si>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</si>
  <si>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</si>
  <si>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</si>
  <si>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</si>
  <si>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</si>
  <si>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</si>
  <si>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</si>
  <si>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</si>
  <si>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</si>
  <si>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</si>
  <si>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</si>
  <si>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</si>
  <si>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</si>
  <si>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</si>
  <si>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</si>
  <si>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</si>
  <si>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</si>
  <si>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</si>
  <si>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</si>
  <si>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</si>
  <si>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</si>
  <si>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</si>
  <si>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</si>
  <si>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</si>
  <si>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</si>
  <si>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</si>
  <si>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</si>
  <si>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</si>
  <si>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</si>
  <si>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</si>
  <si>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</si>
  <si>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</si>
  <si>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</si>
  <si>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</si>
  <si>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</si>
  <si>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</si>
  <si>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</si>
  <si>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</si>
  <si>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</si>
  <si>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</si>
  <si>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</si>
  <si>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</si>
  <si>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</si>
  <si>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</si>
  <si>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</si>
  <si>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</si>
  <si>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</si>
  <si>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</si>
  <si>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</si>
  <si>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</si>
  <si>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</si>
  <si>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</si>
  <si>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</si>
  <si>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</si>
  <si>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</si>
  <si>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</si>
  <si>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</si>
  <si>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</si>
  <si>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</si>
  <si>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</si>
  <si>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</si>
  <si>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</si>
  <si>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</si>
  <si>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</si>
  <si>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</si>
  <si>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</si>
  <si>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</si>
  <si>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</si>
  <si>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</si>
  <si>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</si>
  <si>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</si>
  <si>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</si>
  <si>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</si>
  <si>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</si>
  <si>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</si>
  <si>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</si>
  <si>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</si>
  <si>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</si>
  <si>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</si>
  <si>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</si>
  <si>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</si>
  <si>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</si>
  <si>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</si>
  <si>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</si>
  <si>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</si>
  <si>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</si>
  <si>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</si>
  <si>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</si>
  <si>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</si>
  <si>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</si>
  <si>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</si>
  <si>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</si>
  <si>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</si>
  <si>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</si>
  <si>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</si>
  <si>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</si>
  <si>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</si>
  <si>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</si>
  <si>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</si>
  <si>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</si>
  <si>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</si>
  <si>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</si>
  <si>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</si>
  <si>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</si>
  <si>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</si>
  <si>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</si>
  <si>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</si>
  <si>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</si>
  <si>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</si>
  <si>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</si>
  <si>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</si>
  <si>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</si>
  <si>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</si>
  <si>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</si>
  <si>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</si>
  <si>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</si>
  <si>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</si>
  <si>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</si>
  <si>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</si>
  <si>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</si>
  <si>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</si>
  <si>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</si>
  <si>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</si>
  <si>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</si>
  <si>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</si>
  <si>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</si>
  <si>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</si>
  <si>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</si>
  <si>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</si>
  <si>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</si>
  <si>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</si>
  <si>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</si>
  <si>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</si>
  <si>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</si>
  <si>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</si>
  <si>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</si>
  <si>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</si>
  <si>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</si>
  <si>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</si>
  <si>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</si>
  <si>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</si>
  <si>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</si>
  <si>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</si>
  <si>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</si>
  <si>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</si>
  <si>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</si>
  <si>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</si>
  <si>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</si>
  <si>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</si>
  <si>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</si>
  <si>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</si>
  <si>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</si>
  <si>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</si>
  <si>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</si>
  <si>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</si>
  <si>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</si>
  <si>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</si>
  <si>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</si>
  <si>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</si>
  <si>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</si>
  <si>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</si>
  <si>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</si>
  <si>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</si>
  <si>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</si>
  <si>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</si>
  <si>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</si>
  <si>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</si>
  <si>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</si>
  <si>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</si>
  <si>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</si>
  <si>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</si>
  <si>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</si>
  <si>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</si>
  <si>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</si>
  <si>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</si>
  <si>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</si>
  <si>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</si>
  <si>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</si>
  <si>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</si>
  <si>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</si>
  <si>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</si>
  <si>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</si>
  <si>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</si>
  <si>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</si>
  <si>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</si>
  <si>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</si>
  <si>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</si>
  <si>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</si>
  <si>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</si>
  <si>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</si>
  <si>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</si>
  <si>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</si>
  <si>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</si>
  <si>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</si>
  <si>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</si>
  <si>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</si>
  <si>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</si>
  <si>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</si>
  <si>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</si>
  <si>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</si>
  <si>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</si>
  <si>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</si>
  <si>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</si>
  <si>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</si>
  <si>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</si>
  <si>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</si>
  <si>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</si>
  <si>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</si>
  <si>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</si>
  <si>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</si>
  <si>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</si>
  <si>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</si>
  <si>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</si>
  <si>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</si>
  <si>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</si>
  <si>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</si>
  <si>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</si>
  <si>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</si>
  <si>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</si>
  <si>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</si>
  <si>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</si>
  <si>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</si>
  <si>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</si>
  <si>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</si>
  <si>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</si>
  <si>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</si>
  <si>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</si>
  <si>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</si>
  <si>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</si>
  <si>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</si>
  <si>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</si>
  <si>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</si>
  <si>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</si>
  <si>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</si>
  <si>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</si>
  <si>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</si>
  <si>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</si>
  <si>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</si>
  <si>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</si>
  <si>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</si>
  <si>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</si>
  <si>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</si>
  <si>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</si>
  <si>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</si>
  <si>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</si>
  <si>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</si>
  <si>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</si>
  <si>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</si>
  <si>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</si>
  <si>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</si>
  <si>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</si>
  <si>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</si>
  <si>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</si>
  <si>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</si>
  <si>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</si>
  <si>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</si>
  <si>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</si>
  <si>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</si>
  <si>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</si>
  <si>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</si>
  <si>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</si>
  <si>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</si>
  <si>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</si>
  <si>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</si>
  <si>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</si>
  <si>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</si>
  <si>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</si>
  <si>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</si>
  <si>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</si>
  <si>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</si>
  <si>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</si>
  <si>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</si>
  <si>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</si>
  <si>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</si>
  <si>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</si>
  <si>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</si>
  <si>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</si>
  <si>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</si>
  <si>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</si>
  <si>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</si>
  <si>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</si>
  <si>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</si>
  <si>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</si>
  <si>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</si>
  <si>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</si>
  <si>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</si>
  <si>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</si>
  <si>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</si>
  <si>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</si>
  <si>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</si>
  <si>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</si>
  <si>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</si>
  <si>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</si>
  <si>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</si>
  <si>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</si>
  <si>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</si>
  <si>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</si>
  <si>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</si>
  <si>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</si>
  <si>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</si>
  <si>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</si>
  <si>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</si>
  <si>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</si>
  <si>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</si>
  <si>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</si>
  <si>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</si>
  <si>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</si>
  <si>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</si>
  <si>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</si>
  <si>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</si>
  <si>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</si>
  <si>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</si>
  <si>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</si>
  <si>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</si>
  <si>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</si>
  <si>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</si>
  <si>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</si>
  <si>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</si>
  <si>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</si>
  <si>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</si>
  <si>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</si>
  <si>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</si>
  <si>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</si>
  <si>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</si>
  <si>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</si>
  <si>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</si>
  <si>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</si>
  <si>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</si>
  <si>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</si>
  <si>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</si>
  <si>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</si>
  <si>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</si>
  <si>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</si>
  <si>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</si>
  <si>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</si>
  <si>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</si>
  <si>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</si>
  <si>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</si>
  <si>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</si>
  <si>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</si>
  <si>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</si>
  <si>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</si>
  <si>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</si>
  <si>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</si>
  <si>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</si>
  <si>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</si>
  <si>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</si>
  <si>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</si>
  <si>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</si>
  <si>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</si>
  <si>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</si>
  <si>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</si>
  <si>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</si>
  <si>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</si>
  <si>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</si>
  <si>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</si>
  <si>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</si>
  <si>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</si>
  <si>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</si>
  <si>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</si>
  <si>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</si>
  <si>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</si>
  <si>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</si>
  <si>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</si>
  <si>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</si>
  <si>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</si>
  <si>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</si>
  <si>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</si>
  <si>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</si>
  <si>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</si>
  <si>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</si>
  <si>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</si>
  <si>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</si>
  <si>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</si>
  <si>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</si>
  <si>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</si>
  <si>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</si>
  <si>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</si>
  <si>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</si>
  <si>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</si>
  <si>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</si>
  <si>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</si>
  <si>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</si>
  <si>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</si>
  <si>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</si>
  <si>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</si>
  <si>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</si>
  <si>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</si>
  <si>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</si>
  <si>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</si>
  <si>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</si>
  <si>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</si>
  <si>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</si>
  <si>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</si>
  <si>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</si>
  <si>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</si>
  <si>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</si>
  <si>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</si>
  <si>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</si>
  <si>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</si>
  <si>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</si>
  <si>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</si>
  <si>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</si>
  <si>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</si>
  <si>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</si>
  <si>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</si>
  <si>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</si>
  <si>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</si>
  <si>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</si>
  <si>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</si>
  <si>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</si>
  <si>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</si>
  <si>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</si>
  <si>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</si>
  <si>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</si>
  <si>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</si>
  <si>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</si>
  <si>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</si>
  <si>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</si>
  <si>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</si>
  <si>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</si>
  <si>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</si>
  <si>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</si>
  <si>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</si>
  <si>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</si>
  <si>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</si>
  <si>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</si>
  <si>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</si>
  <si>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</si>
  <si>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</si>
  <si>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</si>
  <si>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</si>
  <si>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</si>
  <si>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</si>
  <si>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</si>
  <si>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</si>
  <si>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</si>
  <si>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</si>
  <si>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</si>
  <si>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</si>
  <si>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</si>
  <si>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</si>
  <si>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</si>
  <si>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</si>
  <si>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</si>
  <si>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</si>
  <si>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</si>
  <si>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</si>
  <si>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</si>
  <si>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</si>
  <si>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</si>
  <si>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</si>
  <si>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</si>
  <si>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</si>
  <si>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</si>
  <si>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</si>
  <si>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</si>
  <si>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</si>
  <si>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</si>
  <si>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</si>
  <si>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</si>
  <si>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</si>
  <si>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</si>
  <si>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</si>
  <si>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</si>
  <si>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</si>
  <si>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</si>
  <si>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</si>
  <si>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</si>
  <si>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</si>
  <si>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</si>
  <si>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</si>
  <si>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</si>
  <si>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</si>
  <si>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</si>
  <si>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</si>
  <si>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</si>
  <si>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</si>
  <si>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</si>
  <si>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</si>
  <si>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</si>
  <si>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</si>
  <si>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</si>
  <si>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</si>
  <si>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</si>
  <si>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</si>
  <si>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</si>
  <si>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</si>
  <si>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</si>
  <si>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</si>
  <si>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</si>
  <si>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</si>
  <si>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</si>
  <si>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</si>
  <si>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</si>
  <si>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</si>
  <si>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</si>
  <si>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</si>
  <si>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</si>
  <si>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</si>
  <si>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</si>
  <si>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</si>
  <si>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</si>
  <si>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</si>
  <si>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</si>
  <si>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</si>
  <si>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</si>
  <si>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</si>
  <si>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</si>
  <si>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</si>
  <si>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</si>
  <si>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</si>
  <si>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</si>
  <si>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</si>
  <si>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</si>
  <si>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</si>
  <si>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</si>
  <si>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</si>
  <si>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</si>
  <si>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</si>
  <si>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</si>
  <si>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</si>
  <si>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</si>
  <si>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</si>
  <si>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</si>
  <si>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</si>
  <si>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</si>
  <si>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</si>
  <si>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</si>
  <si>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</si>
  <si>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</si>
  <si>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</si>
  <si>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</si>
  <si>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</si>
  <si>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</si>
  <si>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</si>
  <si>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</si>
  <si>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</si>
  <si>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</si>
  <si>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</si>
  <si>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</si>
  <si>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</si>
  <si>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</si>
  <si>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</si>
  <si>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</si>
  <si>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</si>
  <si>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</si>
  <si>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</si>
  <si>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</si>
  <si>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</si>
  <si>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</si>
  <si>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</si>
  <si>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</si>
  <si>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</si>
  <si>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</si>
  <si>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</si>
  <si>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</si>
  <si>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</si>
  <si>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</si>
  <si>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</si>
  <si>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</si>
  <si>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</si>
  <si>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</si>
  <si>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</si>
  <si>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</si>
  <si>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</si>
  <si>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</si>
  <si>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</si>
  <si>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</si>
  <si>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</si>
  <si>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</si>
  <si>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</si>
  <si>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</si>
  <si>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</si>
  <si>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</si>
  <si>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</si>
  <si>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</si>
  <si>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</si>
  <si>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</si>
  <si>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</si>
  <si>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</si>
  <si>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</si>
  <si>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</si>
  <si>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</si>
  <si>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</si>
  <si>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</si>
  <si>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</si>
  <si>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</si>
  <si>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</si>
  <si>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</si>
  <si>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</si>
  <si>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</si>
  <si>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</si>
  <si>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</si>
  <si>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</si>
  <si>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</si>
  <si>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</si>
  <si>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</si>
  <si>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</si>
  <si>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</si>
  <si>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</si>
  <si>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</si>
  <si>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</si>
  <si>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</si>
  <si>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</si>
  <si>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</si>
  <si>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</si>
  <si>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</si>
  <si>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</si>
  <si>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</si>
  <si>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</si>
  <si>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</si>
  <si>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</si>
  <si>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</si>
  <si>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</si>
  <si>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</si>
  <si>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</si>
  <si>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</si>
  <si>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</si>
  <si>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</si>
  <si>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</si>
  <si>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</si>
  <si>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</si>
  <si>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</si>
  <si>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</si>
  <si>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</si>
  <si>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</si>
  <si>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</si>
  <si>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</si>
  <si>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</si>
  <si>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</si>
  <si>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</si>
  <si>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</si>
  <si>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</si>
  <si>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</si>
  <si>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</si>
  <si>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</si>
  <si>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</si>
  <si>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</si>
  <si>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</si>
  <si>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</si>
  <si>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</si>
  <si>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</si>
  <si>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</si>
  <si>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</si>
  <si>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</si>
  <si>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</si>
  <si>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</si>
  <si>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</si>
  <si>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</si>
  <si>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</si>
  <si>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</si>
  <si>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</si>
  <si>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</si>
  <si>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</si>
  <si>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</si>
  <si>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</si>
  <si>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</si>
  <si>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</si>
  <si>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</si>
  <si>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</si>
  <si>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</si>
  <si>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</si>
  <si>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</si>
  <si>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</si>
  <si>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</si>
  <si>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</si>
  <si>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</si>
  <si>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</si>
  <si>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</si>
  <si>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</si>
  <si>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</si>
  <si>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</si>
  <si>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</si>
  <si>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</si>
  <si>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</si>
  <si>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</si>
  <si>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</si>
  <si>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</si>
  <si>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</si>
  <si>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</si>
  <si>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</si>
  <si>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</si>
  <si>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</si>
  <si>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</si>
  <si>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</si>
  <si>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</si>
  <si>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</si>
  <si>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</si>
  <si>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</si>
  <si>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</si>
  <si>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</si>
  <si>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</si>
  <si>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</si>
  <si>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</si>
  <si>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</si>
  <si>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</si>
  <si>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</si>
  <si>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</si>
  <si>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</si>
  <si>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</si>
  <si>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</si>
  <si>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</si>
  <si>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</si>
  <si>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</si>
  <si>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</si>
  <si>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</si>
  <si>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</si>
  <si>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</si>
  <si>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</si>
  <si>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</si>
  <si>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</si>
  <si>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</si>
  <si>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</si>
  <si>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</si>
  <si>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</si>
  <si>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</si>
  <si>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</si>
  <si>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</si>
  <si>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</si>
  <si>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</si>
  <si>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</si>
  <si>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</si>
  <si>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</si>
  <si>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</si>
  <si>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</si>
  <si>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</si>
  <si>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</si>
  <si>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</si>
  <si>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</si>
  <si>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</si>
  <si>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</si>
  <si>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</si>
  <si>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</si>
  <si>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</si>
  <si>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</si>
  <si>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</si>
  <si>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</si>
  <si>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</si>
  <si>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</si>
  <si>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</si>
  <si>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</si>
  <si>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</si>
  <si>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</si>
  <si>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</si>
  <si>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</si>
  <si>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</si>
  <si>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</si>
  <si>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</si>
  <si>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</si>
  <si>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</si>
  <si>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</si>
  <si>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</si>
  <si>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</si>
  <si>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</si>
  <si>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</si>
  <si>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</si>
  <si>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</si>
  <si>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</si>
  <si>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</si>
  <si>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</si>
  <si>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</si>
  <si>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</si>
  <si>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</si>
  <si>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</si>
  <si>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</si>
  <si>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</si>
  <si>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</si>
  <si>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</si>
  <si>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</si>
  <si>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</si>
  <si>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</si>
  <si>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</si>
  <si>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</si>
  <si>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</si>
  <si>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</si>
  <si>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</si>
  <si>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</si>
  <si>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</si>
  <si>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</si>
  <si>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</si>
  <si>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</si>
  <si>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</si>
  <si>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</si>
  <si>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</si>
  <si>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</si>
  <si>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</si>
  <si>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</si>
  <si>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</si>
  <si>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</si>
  <si>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</si>
  <si>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</si>
  <si>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</si>
  <si>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</si>
  <si>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</si>
  <si>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</si>
  <si>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</si>
  <si>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</si>
  <si>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</si>
  <si>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</si>
  <si>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</si>
  <si>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</si>
  <si>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</si>
  <si>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</si>
  <si>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</si>
  <si>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</si>
  <si>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</si>
  <si>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</si>
  <si>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</si>
  <si>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</si>
  <si>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</si>
  <si>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</si>
  <si>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</si>
  <si>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</si>
  <si>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</si>
  <si>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</si>
  <si>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</si>
  <si>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</si>
  <si>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</si>
  <si>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</si>
  <si>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</si>
  <si>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</si>
  <si>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</si>
  <si>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</si>
  <si>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</si>
  <si>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</si>
  <si>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</si>
  <si>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</si>
  <si>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</si>
  <si>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</si>
  <si>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</si>
  <si>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</si>
  <si>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</si>
  <si>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</si>
  <si>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</si>
  <si>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</si>
  <si>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</si>
  <si>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</si>
  <si>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</si>
  <si>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</si>
  <si>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</si>
  <si>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</si>
  <si>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</si>
  <si>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</si>
  <si>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</si>
  <si>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</si>
  <si>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</si>
  <si>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</si>
  <si>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</si>
  <si>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</si>
  <si>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</si>
  <si>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</si>
  <si>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</si>
  <si>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</si>
  <si>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</si>
  <si>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</si>
  <si>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</si>
  <si>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</si>
  <si>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</si>
  <si>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</si>
  <si>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</si>
  <si>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</si>
  <si>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</si>
  <si>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</si>
  <si>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</si>
  <si>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</si>
  <si>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</si>
  <si>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</si>
  <si>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</si>
  <si>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</si>
  <si>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</si>
  <si>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</si>
  <si>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</si>
  <si>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</si>
  <si>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</si>
  <si>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</si>
  <si>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</si>
  <si>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</si>
  <si>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</si>
  <si>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</si>
  <si>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</si>
  <si>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</si>
  <si>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</si>
  <si>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</si>
  <si>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</si>
  <si>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</si>
  <si>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</si>
  <si>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</si>
  <si>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</si>
  <si>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</si>
  <si>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</si>
  <si>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</si>
  <si>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</si>
  <si>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</si>
  <si>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</si>
  <si>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</si>
  <si>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</si>
  <si>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</si>
  <si>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</si>
  <si>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</si>
  <si>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</si>
  <si>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</si>
  <si>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</si>
  <si>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</si>
  <si>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</si>
  <si>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</si>
  <si>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</si>
  <si>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</si>
  <si>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</si>
  <si>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</si>
  <si>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</si>
  <si>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</si>
  <si>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</si>
  <si>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</si>
  <si>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</si>
  <si>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</si>
  <si>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</si>
  <si>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</si>
  <si>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</si>
  <si>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</si>
  <si>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</si>
  <si>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</si>
  <si>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</si>
  <si>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</si>
  <si>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</si>
  <si>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</si>
  <si>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</si>
  <si>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</si>
  <si>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</si>
  <si>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</si>
  <si>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</si>
  <si>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</si>
  <si>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</si>
  <si>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</si>
  <si>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</si>
  <si>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</si>
  <si>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</si>
  <si>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</si>
  <si>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</si>
  <si>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</si>
  <si>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</si>
  <si>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</si>
  <si>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</si>
  <si>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</si>
  <si>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</si>
  <si>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</si>
  <si>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</si>
  <si>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</si>
  <si>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</si>
  <si>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</si>
  <si>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</si>
  <si>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</si>
  <si>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</si>
  <si>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</si>
  <si>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</si>
  <si>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</si>
  <si>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</si>
  <si>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</si>
  <si>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</si>
  <si>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</si>
  <si>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</si>
  <si>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</si>
  <si>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</si>
  <si>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</si>
  <si>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</si>
  <si>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</si>
  <si>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</si>
  <si>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</si>
  <si>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</si>
  <si>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</si>
  <si>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</si>
  <si>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</si>
  <si>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</si>
  <si>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</si>
  <si>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</si>
  <si>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</si>
  <si>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</si>
  <si>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</si>
  <si>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</si>
  <si>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</si>
  <si>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</si>
  <si>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</si>
  <si>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</si>
  <si>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</si>
  <si>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</si>
  <si>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</si>
  <si>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</si>
  <si>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</si>
  <si>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</si>
  <si>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</si>
  <si>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</si>
  <si>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</si>
  <si>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</si>
  <si>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</si>
  <si>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</si>
  <si>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</si>
  <si>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</si>
  <si>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</si>
  <si>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</si>
  <si>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</si>
  <si>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</si>
  <si>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</si>
  <si>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</si>
  <si>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</si>
  <si>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</si>
  <si>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</si>
  <si>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</si>
  <si>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</si>
  <si>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</si>
  <si>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</si>
  <si>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</si>
  <si>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</si>
  <si>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</si>
  <si>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</si>
  <si>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</si>
  <si>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</si>
  <si>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</si>
  <si>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</si>
  <si>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</si>
  <si>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</si>
  <si>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</si>
  <si>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</si>
  <si>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</si>
  <si>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</si>
  <si>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</si>
  <si>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</si>
  <si>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</si>
  <si>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</si>
  <si>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</si>
  <si>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</si>
  <si>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</si>
  <si>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</si>
  <si>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</si>
  <si>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</si>
  <si>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</si>
  <si>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</si>
  <si>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</si>
  <si>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</si>
  <si>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</si>
  <si>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</si>
  <si>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</si>
  <si>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</si>
  <si>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</si>
  <si>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</si>
  <si>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</si>
  <si>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</si>
  <si>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</si>
  <si>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</si>
  <si>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</si>
  <si>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</si>
  <si>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</si>
  <si>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</si>
  <si>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</si>
  <si>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</si>
  <si>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</si>
  <si>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</si>
  <si>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</si>
  <si>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</si>
  <si>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</si>
  <si>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</si>
  <si>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</si>
  <si>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</si>
  <si>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</si>
  <si>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</si>
  <si>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</si>
  <si>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</si>
  <si>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</si>
  <si>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</si>
  <si>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</si>
  <si>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</si>
  <si>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</si>
  <si>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</si>
  <si>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</si>
  <si>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</si>
  <si>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</si>
  <si>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</si>
  <si>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</si>
  <si>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</si>
  <si>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</si>
  <si>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</si>
  <si>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</si>
  <si>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</si>
  <si>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</si>
  <si>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</si>
  <si>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</si>
  <si>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</si>
  <si>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</si>
  <si>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</si>
  <si>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</si>
  <si>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</si>
  <si>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</si>
  <si>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</si>
  <si>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</si>
  <si>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</si>
  <si>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</si>
  <si>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</si>
  <si>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</si>
  <si>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</si>
  <si>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</si>
  <si>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</si>
  <si>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</si>
  <si>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</si>
  <si>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</si>
  <si>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</si>
  <si>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</si>
  <si>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</si>
  <si>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</si>
  <si>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</si>
  <si>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</si>
  <si>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</si>
  <si>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</si>
  <si>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</si>
  <si>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</si>
  <si>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</si>
  <si>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</si>
  <si>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</si>
  <si>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</si>
  <si>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</si>
  <si>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</si>
  <si>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</si>
  <si>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</si>
  <si>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</si>
  <si>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</si>
  <si>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</si>
  <si>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</si>
  <si>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</si>
  <si>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</si>
  <si>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</si>
  <si>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</si>
  <si>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</si>
  <si>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</si>
  <si>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</si>
  <si>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</si>
  <si>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</si>
  <si>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</si>
  <si>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</si>
  <si>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</si>
  <si>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</si>
  <si>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</si>
  <si>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</si>
  <si>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</si>
  <si>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</si>
  <si>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</si>
  <si>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</si>
  <si>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</si>
  <si>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</si>
  <si>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</si>
  <si>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</si>
  <si>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</si>
  <si>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</si>
  <si>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</si>
  <si>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</si>
  <si>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</si>
  <si>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</si>
  <si>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</si>
  <si>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</si>
  <si>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</si>
  <si>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</si>
  <si>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</si>
  <si>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</si>
  <si>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</si>
  <si>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</si>
  <si>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</si>
  <si>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</si>
  <si>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</si>
  <si>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</si>
  <si>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</si>
  <si>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</si>
  <si>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</si>
  <si>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</si>
  <si>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</si>
  <si>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</si>
  <si>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</si>
  <si>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</si>
  <si>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</si>
  <si>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</si>
  <si>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</si>
  <si>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</si>
  <si>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</si>
  <si>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</si>
  <si>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</si>
  <si>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</si>
  <si>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</si>
  <si>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</si>
  <si>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</si>
  <si>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</si>
  <si>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</si>
  <si>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</si>
  <si>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</si>
  <si>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</si>
  <si>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</si>
  <si>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</si>
  <si>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</si>
  <si>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</si>
  <si>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</si>
  <si>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</si>
  <si>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</si>
  <si>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</si>
  <si>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</si>
  <si>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</si>
  <si>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</si>
  <si>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</si>
  <si>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</si>
  <si>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</si>
  <si>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</si>
  <si>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</si>
  <si>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</si>
  <si>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</si>
  <si>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</si>
  <si>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</si>
  <si>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</si>
  <si>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</si>
  <si>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</si>
  <si>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</si>
  <si>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</si>
  <si>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</si>
  <si>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</si>
  <si>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</si>
  <si>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</si>
  <si>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</si>
  <si>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</si>
  <si>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</si>
  <si>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</si>
  <si>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</si>
  <si>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</si>
  <si>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</si>
  <si>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</si>
  <si>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</si>
  <si>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</si>
  <si>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</si>
  <si>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</si>
  <si>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</si>
  <si>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</si>
  <si>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</si>
  <si>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</si>
  <si>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</si>
  <si>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</si>
  <si>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</si>
  <si>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</si>
  <si>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</si>
  <si>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</si>
  <si>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</si>
  <si>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</si>
  <si>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</si>
  <si>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</si>
  <si>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</si>
  <si>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</si>
  <si>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</si>
  <si>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</si>
  <si>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</si>
  <si>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</si>
  <si>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</si>
  <si>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</si>
  <si>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</si>
  <si>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</si>
  <si>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</si>
  <si>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</si>
  <si>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</si>
  <si>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</si>
  <si>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</si>
  <si>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</si>
  <si>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</si>
  <si>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</si>
  <si>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</si>
  <si>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</si>
  <si>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</si>
  <si>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</si>
  <si>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</si>
  <si>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</si>
  <si>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</si>
  <si>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</si>
  <si>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</si>
  <si>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</si>
  <si>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</si>
  <si>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</si>
  <si>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</si>
  <si>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</si>
  <si>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</si>
  <si>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</si>
  <si>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</si>
  <si>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</si>
  <si>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</si>
  <si>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</si>
  <si>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</si>
  <si>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</si>
  <si>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</si>
  <si>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</si>
  <si>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</si>
  <si>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</si>
  <si>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</si>
  <si>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</si>
  <si>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</si>
  <si>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</si>
  <si>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</si>
  <si>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</si>
  <si>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</si>
  <si>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</si>
  <si>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</si>
  <si>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</si>
  <si>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</si>
  <si>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</si>
  <si>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</si>
  <si>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</si>
  <si>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</si>
  <si>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</si>
  <si>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</si>
  <si>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</si>
  <si>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</si>
  <si>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</si>
  <si>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</si>
  <si>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</si>
  <si>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</si>
  <si>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</si>
  <si>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</si>
  <si>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</si>
  <si>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</si>
  <si>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</si>
  <si>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</si>
  <si>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</si>
  <si>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</si>
  <si>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</si>
  <si>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</si>
  <si>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</si>
  <si>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</si>
  <si>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</si>
  <si>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</si>
  <si>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</si>
  <si>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</si>
  <si>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</si>
  <si>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</si>
  <si>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</si>
  <si>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</si>
  <si>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</si>
  <si>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</si>
  <si>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</si>
  <si>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</si>
  <si>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</si>
  <si>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</si>
  <si>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</si>
  <si>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</si>
  <si>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</si>
  <si>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</si>
  <si>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</si>
  <si>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</si>
  <si>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</si>
  <si>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</si>
  <si>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</si>
  <si>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</si>
  <si>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</si>
  <si>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</si>
  <si>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</si>
  <si>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</si>
  <si>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</si>
  <si>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</si>
  <si>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</si>
  <si>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</si>
  <si>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</si>
  <si>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</si>
  <si>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</si>
  <si>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</si>
  <si>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</si>
  <si>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</si>
  <si>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</si>
  <si>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</si>
  <si>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</si>
  <si>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</si>
  <si>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</si>
  <si>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</si>
  <si>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</si>
  <si>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</si>
  <si>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</si>
  <si>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</si>
  <si>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</si>
  <si>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</si>
  <si>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</si>
  <si>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</si>
  <si>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</si>
  <si>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</si>
  <si>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</si>
  <si>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</si>
  <si>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</si>
  <si>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</si>
  <si>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</si>
  <si>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</si>
  <si>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</si>
  <si>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</si>
  <si>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</si>
  <si>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</si>
  <si>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</si>
  <si>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</si>
  <si>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</si>
  <si>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</si>
  <si>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</si>
  <si>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</si>
  <si>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</si>
  <si>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</si>
  <si>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</si>
  <si>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</si>
  <si>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</si>
  <si>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</si>
  <si>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</si>
  <si>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</si>
  <si>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</si>
  <si>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</si>
  <si>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</si>
  <si>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</si>
  <si>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</si>
  <si>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</si>
  <si>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</si>
  <si>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</si>
  <si>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</si>
  <si>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</si>
  <si>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</si>
  <si>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</si>
  <si>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</si>
  <si>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</si>
  <si>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</si>
  <si>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</si>
  <si>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</si>
  <si>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</si>
  <si>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</si>
  <si>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</si>
  <si>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</si>
  <si>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</si>
  <si>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</si>
  <si>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</si>
  <si>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</si>
  <si>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</si>
  <si>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</si>
  <si>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</si>
  <si>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</si>
  <si>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</si>
  <si>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</si>
  <si>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</si>
  <si>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</si>
  <si>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</si>
  <si>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</si>
  <si>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</si>
  <si>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</si>
  <si>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</si>
  <si>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</si>
  <si>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</si>
  <si>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</si>
  <si>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</si>
  <si>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</si>
  <si>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</si>
  <si>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</si>
  <si>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</si>
  <si>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</si>
  <si>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</si>
  <si>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</si>
  <si>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</si>
  <si>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</si>
  <si>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</si>
  <si>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</si>
  <si>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</si>
  <si>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</si>
  <si>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</si>
  <si>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</si>
  <si>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</si>
  <si>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</si>
  <si>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</si>
  <si>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</si>
  <si>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</si>
  <si>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</si>
  <si>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</si>
  <si>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</si>
  <si>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</si>
  <si>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</si>
  <si>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</si>
  <si>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</si>
  <si>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</si>
  <si>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</si>
  <si>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</si>
  <si>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</si>
  <si>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</si>
  <si>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</si>
  <si>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</si>
  <si>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</si>
  <si>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</si>
  <si>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</si>
  <si>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</si>
  <si>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</si>
  <si>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</si>
  <si>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</si>
  <si>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</si>
  <si>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</si>
  <si>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</si>
  <si>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</si>
  <si>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</si>
  <si>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</si>
  <si>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</si>
  <si>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</si>
  <si>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</si>
  <si>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</si>
  <si>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</si>
  <si>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</si>
  <si>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</si>
  <si>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</si>
  <si>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</si>
  <si>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</si>
  <si>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</si>
  <si>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</si>
  <si>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</si>
  <si>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</si>
  <si>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</si>
  <si>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</si>
  <si>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</si>
  <si>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</si>
  <si>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</si>
  <si>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</si>
  <si>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</si>
  <si>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</si>
  <si>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</si>
  <si>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</si>
  <si>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</si>
  <si>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</si>
  <si>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</si>
  <si>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</si>
  <si>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</si>
  <si>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</si>
  <si>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</si>
  <si>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</si>
  <si>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</si>
  <si>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</si>
  <si>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</si>
  <si>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</si>
  <si>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</si>
  <si>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</si>
  <si>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</si>
  <si>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</si>
  <si>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</si>
  <si>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</si>
  <si>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</si>
  <si>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</si>
  <si>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</si>
  <si>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</si>
  <si>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</si>
  <si>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</si>
  <si>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</si>
  <si>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</si>
  <si>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</si>
  <si>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</si>
  <si>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</si>
  <si>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</si>
  <si>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</si>
  <si>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</si>
  <si>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</si>
  <si>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</si>
  <si>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</si>
  <si>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</si>
  <si>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</si>
  <si>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</si>
  <si>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</si>
  <si>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</si>
  <si>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</si>
  <si>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</si>
  <si>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</si>
  <si>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</si>
  <si>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</si>
  <si>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</si>
  <si>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</si>
  <si>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</si>
  <si>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</si>
  <si>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</si>
  <si>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</si>
  <si>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</si>
  <si>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</si>
  <si>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</si>
  <si>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</si>
  <si>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</si>
  <si>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</si>
  <si>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</si>
  <si>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</si>
  <si>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</si>
  <si>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</si>
  <si>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</si>
  <si>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</si>
  <si>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</si>
  <si>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</si>
  <si>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</si>
  <si>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</si>
  <si>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</si>
  <si>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</si>
  <si>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</si>
  <si>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</si>
  <si>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</si>
  <si>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</si>
  <si>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</si>
  <si>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</si>
  <si>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</si>
  <si>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</si>
  <si>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</si>
  <si>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</si>
  <si>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</si>
  <si>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</si>
  <si>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</si>
  <si>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</si>
  <si>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</si>
  <si>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</si>
  <si>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</si>
  <si>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</si>
  <si>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</si>
  <si>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</si>
  <si>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</si>
  <si>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</si>
  <si>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</si>
  <si>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</si>
  <si>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</si>
  <si>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</si>
  <si>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</si>
  <si>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</si>
  <si>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</si>
  <si>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</si>
  <si>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</si>
  <si>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</si>
  <si>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</si>
  <si>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</si>
  <si>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</si>
  <si>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</si>
  <si>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</si>
  <si>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</si>
  <si>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</si>
  <si>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</si>
  <si>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</si>
  <si>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</si>
  <si>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</si>
  <si>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</si>
  <si>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</si>
  <si>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</si>
  <si>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</si>
  <si>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</si>
  <si>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</si>
  <si>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</si>
  <si>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</si>
  <si>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</si>
  <si>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</si>
  <si>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</si>
  <si>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</si>
  <si>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</si>
  <si>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</si>
  <si>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</si>
  <si>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</si>
  <si>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</si>
  <si>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</si>
  <si>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</si>
  <si>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</si>
  <si>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</si>
  <si>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</si>
  <si>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</si>
  <si>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</si>
  <si>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</si>
  <si>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</si>
  <si>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</si>
  <si>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</si>
  <si>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</si>
  <si>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</si>
  <si>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</si>
  <si>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</si>
  <si>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</si>
  <si>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</si>
  <si>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</si>
  <si>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</si>
  <si>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</si>
  <si>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</si>
  <si>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</si>
  <si>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</si>
  <si>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</si>
  <si>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</si>
  <si>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</si>
  <si>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</si>
  <si>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</si>
  <si>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</si>
  <si>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</si>
  <si>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</si>
  <si>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</si>
  <si>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</si>
  <si>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</si>
  <si>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</si>
  <si>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</si>
  <si>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</si>
  <si>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</si>
  <si>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</si>
  <si>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</si>
  <si>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</si>
  <si>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</si>
  <si>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</si>
  <si>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</si>
  <si>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</si>
  <si>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</si>
  <si>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</si>
  <si>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</si>
  <si>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</si>
  <si>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</si>
  <si>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</si>
  <si>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</si>
  <si>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</si>
  <si>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</si>
  <si>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</si>
  <si>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</si>
  <si>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</si>
  <si>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</si>
  <si>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</si>
  <si>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</si>
  <si>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</si>
  <si>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</si>
  <si>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</si>
  <si>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</si>
  <si>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</si>
  <si>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</si>
  <si>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</si>
  <si>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</si>
  <si>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</si>
  <si>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</si>
  <si>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</si>
  <si>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</si>
  <si>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</si>
  <si>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</si>
  <si>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</si>
  <si>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</si>
  <si>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</si>
  <si>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</si>
  <si>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</si>
  <si>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</si>
  <si>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</si>
  <si>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</si>
  <si>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</si>
  <si>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</si>
  <si>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</si>
  <si>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</si>
  <si>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</si>
  <si>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</si>
  <si>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</si>
  <si>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</si>
  <si>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</si>
  <si>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</si>
  <si>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</si>
  <si>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</si>
  <si>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</si>
  <si>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</si>
  <si>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</si>
  <si>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</si>
  <si>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</si>
  <si>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</si>
  <si>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</si>
  <si>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</si>
  <si>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</si>
  <si>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</si>
  <si>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</si>
  <si>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</si>
  <si>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</si>
  <si>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</si>
  <si>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</si>
  <si>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</si>
  <si>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</si>
  <si>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</si>
  <si>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</si>
  <si>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</si>
  <si>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</si>
  <si>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</si>
  <si>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</si>
  <si>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</si>
  <si>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</si>
  <si>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</si>
  <si>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</si>
  <si>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</si>
  <si>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</si>
  <si>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</si>
  <si>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</si>
  <si>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</si>
  <si>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</si>
  <si>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</si>
  <si>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</si>
  <si>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</si>
  <si>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</si>
  <si>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</si>
  <si>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</si>
  <si>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</si>
  <si>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</si>
  <si>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</si>
  <si>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</si>
  <si>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</si>
  <si>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</si>
  <si>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</si>
  <si>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</si>
  <si>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</si>
  <si>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</si>
  <si>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</si>
  <si>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</si>
  <si>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</si>
  <si>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</si>
  <si>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</si>
  <si>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</si>
  <si>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</si>
  <si>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</si>
  <si>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</si>
  <si>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</si>
  <si>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</si>
  <si>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</si>
  <si>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</si>
  <si>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</si>
  <si>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</si>
  <si>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</si>
  <si>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</si>
  <si>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</si>
  <si>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</si>
  <si>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</si>
  <si>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</si>
  <si>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</si>
  <si>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</si>
  <si>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</si>
  <si>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</si>
  <si>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</si>
  <si>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</si>
  <si>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</si>
  <si>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</si>
  <si>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</si>
  <si>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</si>
  <si>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</si>
  <si>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</si>
  <si>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</si>
  <si>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</si>
  <si>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</si>
  <si>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</si>
  <si>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</si>
  <si>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</si>
  <si>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</si>
  <si>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</si>
  <si>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</si>
  <si>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</si>
  <si>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</si>
  <si>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</si>
  <si>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</si>
  <si>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</si>
  <si>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</si>
  <si>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</si>
  <si>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</si>
  <si>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</si>
  <si>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</si>
  <si>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</si>
  <si>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</si>
  <si>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</si>
  <si>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</si>
  <si>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</si>
  <si>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</si>
  <si>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</si>
  <si>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</si>
  <si>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</si>
  <si>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</si>
  <si>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</si>
  <si>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</si>
  <si>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</si>
  <si>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</si>
  <si>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</si>
  <si>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</si>
  <si>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</si>
  <si>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</si>
  <si>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</si>
  <si>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</si>
  <si>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</si>
  <si>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</si>
  <si>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</si>
  <si>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</si>
  <si>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</si>
  <si>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</si>
  <si>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</si>
  <si>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</si>
  <si>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</si>
  <si>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</si>
  <si>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</si>
  <si>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</si>
  <si>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</si>
  <si>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</si>
  <si>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</si>
  <si>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</si>
  <si>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</si>
  <si>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</si>
  <si>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</si>
  <si>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</si>
  <si>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</si>
  <si>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</si>
  <si>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</si>
  <si>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</si>
  <si>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</si>
  <si>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</si>
  <si>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</si>
  <si>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</si>
  <si>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</si>
  <si>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</si>
  <si>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</si>
  <si>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</si>
  <si>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</si>
  <si>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</si>
  <si>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</si>
  <si>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</si>
  <si>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</si>
  <si>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</si>
  <si>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</si>
  <si>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</si>
  <si>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</si>
  <si>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</si>
  <si>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</si>
  <si>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</si>
  <si>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</si>
  <si>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</si>
  <si>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</si>
  <si>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</si>
  <si>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</si>
  <si>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</si>
  <si>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</si>
  <si>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</si>
  <si>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</si>
  <si>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</si>
  <si>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</si>
  <si>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</si>
  <si>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</si>
  <si>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</si>
  <si>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</si>
  <si>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</si>
  <si>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</si>
  <si>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</si>
  <si>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</si>
  <si>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</si>
  <si>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</si>
  <si>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</si>
  <si>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</si>
  <si>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</si>
  <si>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</si>
  <si>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</si>
  <si>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</si>
  <si>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</si>
  <si>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</si>
  <si>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</si>
  <si>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</si>
  <si>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</si>
  <si>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</si>
  <si>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</si>
  <si>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</si>
  <si>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</si>
  <si>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</si>
  <si>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</si>
  <si>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</si>
  <si>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</si>
  <si>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</si>
  <si>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</si>
  <si>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</si>
  <si>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</si>
  <si>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</si>
  <si>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</si>
  <si>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</si>
  <si>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</si>
  <si>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</si>
  <si>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</si>
  <si>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</si>
  <si>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</si>
  <si>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</si>
  <si>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</si>
  <si>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</si>
  <si>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</si>
  <si>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</si>
  <si>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</si>
  <si>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</si>
  <si>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</si>
  <si>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</si>
  <si>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</si>
  <si>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</si>
  <si>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</si>
  <si>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</si>
  <si>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</si>
  <si>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</si>
  <si>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</si>
  <si>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</si>
  <si>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</si>
  <si>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</si>
  <si>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</si>
  <si>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</si>
  <si>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</si>
  <si>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</si>
  <si>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</si>
  <si>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</si>
  <si>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</si>
  <si>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</si>
  <si>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</si>
  <si>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</si>
  <si>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</si>
  <si>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</si>
  <si>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</si>
  <si>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</si>
  <si>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</si>
  <si>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</si>
  <si>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</si>
  <si>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</si>
  <si>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</si>
  <si>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</si>
  <si>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</si>
  <si>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</si>
  <si>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</si>
  <si>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</si>
  <si>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</si>
  <si>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</si>
  <si>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</si>
  <si>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</si>
  <si>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</si>
  <si>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</si>
  <si>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</si>
  <si>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</si>
  <si>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</si>
  <si>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</si>
  <si>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</si>
  <si>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</si>
  <si>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</si>
  <si>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</si>
  <si>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</si>
  <si>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</si>
  <si>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</si>
  <si>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</si>
  <si>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</si>
  <si>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</si>
  <si>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</si>
  <si>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</si>
  <si>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</si>
  <si>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</si>
  <si>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</si>
  <si>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</si>
  <si>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</si>
  <si>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</si>
  <si>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</si>
  <si>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</si>
  <si>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</si>
  <si>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</si>
  <si>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</si>
  <si>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</si>
  <si>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</si>
  <si>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</si>
  <si>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</si>
  <si>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</si>
  <si>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</si>
  <si>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</si>
  <si>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</si>
  <si>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</si>
  <si>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</si>
  <si>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</si>
  <si>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</si>
  <si>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</si>
  <si>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</si>
  <si>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</si>
  <si>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</si>
  <si>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</si>
  <si>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</si>
  <si>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</si>
  <si>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</si>
  <si>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</si>
  <si>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</si>
  <si>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</si>
  <si>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</si>
  <si>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</si>
  <si>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</si>
  <si>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</si>
  <si>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</si>
  <si>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</si>
  <si>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</si>
  <si>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</si>
  <si>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</si>
  <si>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</si>
  <si>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</si>
  <si>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</si>
  <si>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</si>
  <si>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</si>
  <si>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</si>
  <si>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</si>
  <si>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</si>
  <si>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</si>
  <si>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</si>
  <si>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</si>
  <si>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</si>
  <si>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</si>
  <si>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</si>
  <si>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</si>
  <si>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</si>
  <si>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</si>
  <si>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</si>
  <si>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</si>
  <si>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</si>
  <si>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</si>
  <si>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</si>
  <si>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</si>
  <si>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</si>
  <si>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</si>
  <si>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</si>
  <si>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</si>
  <si>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</si>
  <si>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</si>
  <si>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</si>
  <si>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</si>
  <si>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</si>
  <si>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</si>
  <si>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</si>
  <si>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</si>
  <si>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</si>
  <si>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</si>
  <si>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</si>
  <si>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</si>
  <si>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</si>
  <si>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</si>
  <si>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</si>
  <si>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</si>
  <si>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</si>
  <si>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</si>
  <si>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</si>
  <si>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</si>
  <si>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</si>
  <si>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</si>
  <si>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</si>
  <si>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</si>
  <si>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</si>
  <si>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</si>
  <si>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</si>
  <si>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</si>
  <si>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</si>
  <si>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</si>
  <si>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</si>
  <si>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</si>
  <si>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</si>
  <si>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</si>
  <si>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</si>
  <si>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</si>
  <si>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</si>
  <si>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</si>
  <si>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</si>
  <si>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</si>
  <si>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</si>
  <si>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</si>
  <si>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</si>
  <si>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</si>
  <si>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</si>
  <si>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</si>
  <si>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</si>
  <si>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</si>
  <si>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</si>
  <si>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</si>
  <si>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</si>
  <si>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</si>
  <si>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</si>
  <si>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</si>
  <si>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</si>
  <si>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</si>
  <si>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</si>
  <si>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</si>
  <si>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</si>
  <si>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</si>
  <si>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</si>
  <si>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</si>
  <si>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</si>
  <si>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</si>
  <si>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</si>
  <si>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</si>
  <si>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</si>
  <si>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</si>
  <si>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</si>
  <si>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</si>
  <si>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</si>
  <si>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</si>
  <si>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</si>
  <si>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</si>
  <si>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</si>
  <si>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</si>
  <si>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</si>
  <si>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</si>
  <si>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</si>
  <si>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</si>
  <si>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</si>
  <si>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</si>
  <si>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</si>
  <si>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</si>
  <si>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</si>
  <si>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</si>
  <si>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</si>
  <si>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</si>
  <si>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</si>
  <si>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</si>
  <si>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</si>
  <si>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</si>
  <si>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</si>
  <si>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</si>
  <si>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</si>
  <si>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</si>
  <si>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</si>
  <si>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</si>
  <si>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</si>
  <si>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</si>
  <si>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</si>
  <si>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</si>
  <si>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</si>
  <si>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</si>
  <si>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</si>
  <si>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</si>
  <si>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</si>
  <si>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</si>
  <si>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</si>
  <si>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</si>
  <si>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</si>
  <si>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</si>
  <si>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</si>
  <si>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</si>
  <si>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</si>
  <si>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</si>
  <si>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</si>
  <si>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</si>
  <si>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</si>
  <si>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</si>
  <si>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</si>
  <si>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</si>
  <si>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</si>
  <si>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</si>
  <si>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</si>
  <si>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</si>
  <si>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</si>
  <si>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</si>
  <si>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</si>
  <si>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</si>
  <si>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</si>
  <si>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</si>
  <si>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</si>
  <si>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</si>
  <si>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</si>
  <si>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</si>
  <si>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</si>
  <si>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</si>
  <si>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</si>
  <si>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</si>
  <si>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</si>
  <si>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</si>
  <si>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</si>
  <si>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</si>
  <si>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</si>
  <si>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</si>
  <si>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</si>
  <si>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</si>
  <si>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</si>
  <si>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</si>
  <si>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</si>
  <si>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</si>
  <si>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</si>
  <si>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</si>
  <si>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</si>
  <si>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</si>
  <si>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</si>
  <si>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</si>
  <si>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</si>
  <si>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</si>
  <si>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</si>
  <si>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</si>
  <si>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</si>
  <si>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</si>
  <si>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</si>
  <si>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</si>
  <si>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</si>
  <si>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</si>
  <si>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</si>
  <si>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</si>
  <si>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</si>
  <si>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</si>
  <si>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</si>
  <si>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</si>
  <si>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</si>
  <si>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</si>
  <si>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</si>
  <si>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</si>
  <si>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</si>
  <si>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</si>
  <si>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</si>
  <si>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</si>
  <si>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</si>
  <si>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</si>
  <si>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</si>
  <si>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</si>
  <si>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</si>
  <si>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</si>
  <si>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</si>
  <si>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</si>
  <si>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</si>
  <si>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</si>
  <si>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</si>
  <si>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</si>
  <si>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</si>
  <si>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</si>
  <si>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</si>
  <si>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</si>
  <si>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</si>
  <si>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</si>
  <si>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</si>
  <si>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</si>
  <si>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</si>
  <si>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</si>
  <si>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</si>
  <si>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</si>
  <si>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</si>
  <si>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</si>
  <si>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</si>
  <si>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</si>
  <si>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</si>
  <si>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</si>
  <si>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</si>
  <si>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</si>
  <si>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</si>
  <si>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</si>
  <si>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</si>
  <si>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</si>
  <si>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</si>
  <si>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</si>
  <si>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</si>
  <si>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</si>
  <si>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</si>
  <si>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</si>
  <si>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</si>
  <si>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</si>
  <si>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</si>
  <si>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</si>
  <si>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</si>
  <si>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</si>
  <si>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</si>
  <si>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</si>
  <si>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</si>
  <si>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</si>
  <si>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</si>
  <si>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</si>
  <si>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</si>
  <si>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</si>
  <si>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</si>
  <si>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</si>
  <si>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</si>
  <si>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</si>
  <si>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</si>
  <si>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</si>
  <si>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</si>
  <si>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</si>
  <si>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</si>
  <si>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</si>
  <si>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</si>
  <si>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</si>
  <si>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</si>
  <si>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</si>
  <si>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</si>
  <si>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</si>
  <si>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</si>
  <si>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</si>
  <si>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</si>
  <si>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</si>
  <si>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</si>
  <si>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</si>
  <si>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</si>
  <si>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</si>
  <si>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</si>
  <si>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</si>
  <si>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</si>
  <si>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</si>
  <si>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</si>
  <si>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</si>
  <si>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</si>
  <si>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</si>
  <si>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</si>
  <si>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</si>
  <si>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</si>
  <si>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</si>
  <si>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</si>
  <si>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</si>
  <si>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</si>
  <si>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</si>
  <si>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</si>
  <si>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</si>
  <si>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</si>
  <si>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</si>
  <si>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</si>
  <si>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</si>
  <si>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</si>
  <si>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</si>
  <si>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</si>
  <si>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</si>
  <si>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</si>
  <si>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</si>
  <si>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</si>
  <si>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</si>
  <si>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</si>
  <si>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</si>
  <si>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</si>
  <si>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</si>
  <si>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</si>
  <si>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</si>
  <si>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</si>
  <si>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</si>
  <si>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</si>
  <si>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</si>
  <si>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</si>
  <si>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</si>
  <si>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</si>
  <si>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</si>
  <si>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</si>
  <si>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</si>
  <si>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</si>
  <si>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</si>
  <si>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</si>
  <si>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</si>
  <si>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</si>
  <si>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</si>
  <si>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</si>
  <si>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</si>
  <si>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</si>
  <si>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</si>
  <si>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</si>
  <si>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</si>
  <si>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</si>
  <si>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</si>
  <si>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</si>
  <si>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</si>
  <si>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</si>
  <si>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</si>
  <si>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</si>
  <si>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</si>
  <si>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</si>
  <si>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</si>
  <si>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</si>
  <si>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</si>
  <si>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</si>
  <si>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</si>
  <si>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</si>
  <si>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</si>
  <si>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</si>
  <si>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</si>
  <si>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</si>
  <si>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</si>
  <si>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</si>
  <si>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</si>
  <si>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</si>
  <si>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</si>
  <si>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</si>
  <si>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</si>
  <si>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</si>
  <si>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</si>
  <si>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</si>
  <si>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</si>
  <si>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</si>
  <si>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</si>
  <si>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</si>
  <si>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</si>
  <si>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</si>
  <si>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</si>
  <si>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</si>
  <si>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</si>
  <si>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</si>
  <si>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</si>
  <si>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</si>
  <si>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</si>
  <si>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</si>
  <si>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</si>
  <si>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</si>
  <si>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</si>
  <si>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</si>
  <si>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</si>
  <si>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</si>
  <si>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</si>
  <si>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</si>
  <si>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</si>
  <si>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</si>
  <si>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</si>
  <si>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</si>
  <si>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</si>
  <si>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</si>
  <si>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</si>
  <si>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</si>
  <si>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</si>
  <si>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</si>
  <si>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</si>
  <si>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</si>
  <si>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</si>
  <si>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</si>
  <si>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</si>
  <si>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</si>
  <si>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</si>
  <si>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</si>
  <si>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</si>
  <si>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</si>
  <si>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</si>
  <si>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</si>
  <si>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</si>
  <si>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</si>
  <si>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</si>
  <si>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</si>
  <si>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</si>
  <si>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</si>
  <si>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</si>
  <si>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</si>
  <si>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</si>
  <si>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</si>
  <si>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</si>
  <si>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</si>
  <si>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</si>
  <si>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</si>
  <si>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</si>
  <si>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</si>
  <si>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</si>
  <si>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</si>
  <si>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</si>
  <si>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</si>
  <si>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</si>
  <si>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</si>
  <si>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</si>
  <si>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</si>
  <si>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</si>
  <si>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</si>
  <si>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</si>
  <si>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</si>
  <si>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</si>
  <si>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</si>
  <si>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</si>
  <si>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</si>
  <si>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</si>
  <si>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</si>
  <si>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</si>
  <si>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</si>
  <si>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</si>
  <si>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</si>
  <si>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</si>
  <si>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</si>
  <si>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</si>
  <si>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</si>
  <si>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</si>
  <si>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</si>
  <si>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</si>
  <si>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</si>
  <si>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</si>
  <si>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</si>
  <si>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</si>
  <si>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</si>
  <si>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</si>
  <si>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</si>
  <si>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</si>
  <si>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</si>
  <si>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</si>
  <si>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</si>
  <si>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</si>
  <si>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</si>
  <si>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</si>
  <si>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</si>
  <si>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</si>
  <si>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</si>
  <si>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</si>
  <si>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</si>
  <si>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</si>
  <si>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</si>
  <si>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</si>
  <si>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</si>
  <si>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</si>
  <si>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</si>
  <si>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</si>
  <si>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</si>
  <si>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</si>
  <si>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</si>
  <si>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</si>
  <si>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</si>
  <si>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</si>
  <si>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</si>
  <si>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</si>
  <si>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</si>
  <si>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</si>
  <si>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</si>
  <si>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</si>
  <si>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</si>
  <si>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</si>
  <si>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</si>
  <si>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</si>
  <si>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</si>
  <si>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</si>
  <si>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</si>
  <si>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</si>
  <si>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</si>
  <si>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</si>
  <si>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</si>
  <si>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</si>
  <si>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</si>
  <si>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</si>
  <si>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</si>
  <si>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</si>
  <si>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</si>
  <si>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</si>
  <si>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</si>
  <si>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</si>
  <si>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</si>
  <si>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</si>
  <si>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</si>
  <si>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</si>
  <si>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</si>
  <si>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</si>
  <si>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</si>
  <si>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</si>
  <si>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</si>
  <si>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</si>
  <si>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</si>
  <si>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</si>
  <si>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</si>
  <si>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</si>
  <si>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</si>
  <si>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</si>
  <si>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</si>
  <si>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</si>
  <si>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</si>
  <si>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</si>
  <si>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</si>
  <si>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</si>
  <si>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</si>
  <si>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</si>
  <si>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</si>
  <si>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</si>
  <si>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</si>
  <si>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</si>
  <si>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</si>
  <si>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</si>
  <si>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</si>
  <si>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</si>
  <si>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</si>
  <si>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</si>
  <si>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</si>
  <si>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</si>
  <si>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</si>
  <si>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</si>
  <si>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</si>
  <si>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</si>
  <si>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</si>
  <si>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</si>
  <si>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</si>
  <si>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</si>
  <si>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</si>
  <si>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</si>
  <si>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</si>
  <si>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</si>
  <si>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</si>
  <si>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</si>
  <si>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</si>
  <si>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</si>
  <si>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</si>
  <si>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</si>
  <si>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</si>
  <si>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</si>
  <si>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</si>
  <si>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</si>
  <si>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</si>
  <si>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</si>
  <si>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</si>
  <si>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</si>
  <si>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</si>
  <si>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</si>
  <si>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</si>
  <si>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</si>
  <si>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</si>
  <si>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</si>
  <si>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</si>
  <si>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</si>
  <si>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</si>
  <si>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</si>
  <si>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</si>
  <si>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</si>
  <si>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</si>
  <si>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</si>
  <si>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</si>
  <si>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</si>
  <si>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</si>
  <si>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</si>
  <si>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</si>
  <si>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</si>
  <si>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</si>
  <si>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</si>
  <si>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</si>
  <si>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</si>
  <si>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</si>
  <si>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</si>
  <si>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</si>
  <si>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</si>
  <si>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</si>
  <si>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</si>
  <si>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</si>
  <si>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</si>
  <si>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</si>
  <si>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</si>
  <si>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</si>
  <si>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</si>
  <si>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</si>
  <si>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</si>
  <si>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</si>
  <si>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</si>
  <si>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</si>
  <si>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</si>
  <si>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</si>
  <si>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</si>
  <si>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</si>
  <si>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</si>
  <si>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</si>
  <si>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</si>
  <si>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</si>
  <si>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</si>
  <si>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</si>
  <si>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</si>
  <si>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</si>
  <si>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</si>
  <si>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</si>
  <si>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</si>
  <si>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</si>
  <si>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</si>
  <si>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</si>
  <si>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</si>
  <si>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</si>
  <si>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</si>
  <si>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</si>
  <si>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</si>
  <si>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</si>
  <si>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</si>
  <si>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</si>
  <si>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</si>
  <si>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</si>
  <si>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</si>
  <si>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</si>
  <si>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</si>
  <si>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</si>
  <si>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</si>
  <si>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</si>
  <si>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</si>
  <si>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</si>
  <si>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</si>
  <si>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</si>
  <si>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</si>
  <si>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</si>
  <si>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</si>
  <si>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</si>
  <si>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</si>
  <si>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</si>
  <si>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</si>
  <si>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</si>
  <si>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</si>
  <si>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</si>
  <si>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</si>
  <si>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</si>
  <si>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</si>
  <si>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</si>
  <si>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</si>
  <si>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</si>
  <si>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</si>
  <si>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</si>
  <si>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</si>
  <si>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</si>
  <si>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</si>
  <si>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</si>
  <si>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</si>
  <si>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</si>
  <si>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</si>
  <si>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</si>
  <si>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</si>
  <si>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</si>
  <si>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</si>
  <si>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</si>
  <si>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</si>
  <si>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</si>
  <si>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</si>
  <si>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</si>
  <si>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</si>
  <si>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</si>
  <si>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</si>
  <si>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</si>
  <si>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</si>
  <si>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</si>
  <si>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</si>
  <si>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</si>
  <si>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</si>
  <si>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</si>
  <si>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</si>
  <si>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</si>
  <si>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</si>
  <si>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</si>
  <si>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</si>
  <si>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</si>
  <si>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</si>
  <si>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</si>
  <si>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</si>
  <si>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</si>
  <si>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</si>
  <si>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</si>
  <si>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</si>
  <si>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</si>
  <si>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</si>
  <si>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</si>
  <si>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</si>
  <si>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</si>
  <si>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</si>
  <si>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</si>
  <si>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</si>
  <si>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</si>
  <si>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</si>
  <si>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</si>
  <si>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</si>
  <si>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</si>
  <si>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</si>
  <si>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</si>
  <si>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</si>
  <si>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</si>
  <si>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</si>
  <si>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</si>
  <si>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</si>
  <si>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</si>
  <si>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</si>
  <si>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</si>
  <si>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</si>
  <si>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</si>
  <si>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</si>
  <si>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</si>
  <si>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</si>
  <si>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</si>
  <si>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</si>
  <si>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</si>
  <si>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</si>
  <si>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</si>
  <si>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</si>
  <si>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</si>
  <si>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</si>
  <si>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</si>
  <si>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</si>
  <si>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</si>
  <si>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</si>
  <si>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</si>
  <si>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</si>
  <si>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</si>
  <si>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</si>
  <si>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</si>
  <si>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</si>
  <si>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</si>
  <si>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</si>
  <si>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</si>
  <si>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</si>
  <si>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</si>
  <si>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</si>
  <si>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</si>
  <si>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</si>
  <si>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</si>
  <si>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</si>
  <si>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</si>
  <si>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</si>
  <si>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</si>
  <si>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</si>
  <si>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</si>
  <si>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</si>
  <si>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</si>
  <si>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</si>
  <si>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</si>
  <si>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</si>
  <si>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</si>
  <si>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</si>
  <si>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</si>
  <si>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</si>
  <si>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</si>
  <si>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</si>
  <si>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</si>
  <si>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</si>
  <si>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</si>
  <si>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</si>
  <si>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</si>
  <si>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</si>
  <si>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</si>
  <si>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</si>
  <si>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</si>
  <si>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</si>
  <si>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</si>
  <si>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</si>
  <si>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</si>
  <si>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</si>
  <si>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</si>
  <si>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</si>
  <si>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</si>
  <si>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</si>
  <si>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</si>
  <si>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</si>
  <si>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</si>
  <si>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</si>
  <si>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</si>
  <si>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</si>
  <si>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</si>
  <si>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</si>
  <si>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</si>
  <si>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</si>
  <si>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</si>
  <si>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</si>
  <si>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</si>
  <si>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</si>
  <si>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</si>
  <si>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</si>
  <si>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</si>
  <si>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</si>
  <si>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</si>
  <si>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</si>
  <si>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</si>
  <si>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</si>
  <si>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</si>
  <si>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</si>
  <si>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</si>
  <si>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</si>
  <si>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</si>
  <si>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</si>
  <si>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</si>
  <si>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</si>
  <si>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</si>
  <si>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</si>
  <si>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</si>
  <si>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</si>
  <si>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</si>
  <si>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</si>
  <si>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</si>
  <si>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</si>
  <si>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</si>
  <si>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</si>
  <si>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</si>
  <si>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</si>
  <si>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</si>
  <si>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</si>
  <si>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</si>
  <si>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</si>
  <si>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</si>
  <si>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</si>
  <si>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</si>
  <si>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</si>
  <si>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</si>
  <si>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</si>
  <si>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</si>
  <si>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</si>
  <si>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</si>
  <si>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</si>
  <si>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</si>
  <si>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</si>
  <si>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</si>
  <si>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</si>
  <si>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</si>
  <si>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</si>
  <si>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</si>
  <si>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</si>
  <si>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</si>
  <si>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</si>
  <si>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</si>
  <si>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</si>
  <si>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</si>
  <si>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</si>
  <si>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</si>
  <si>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</si>
  <si>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</si>
  <si>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</si>
  <si>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</si>
  <si>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</si>
  <si>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</si>
  <si>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</si>
  <si>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</si>
  <si>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</si>
  <si>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</si>
  <si>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</si>
  <si>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</si>
  <si>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</si>
  <si>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</si>
  <si>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</si>
  <si>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</si>
  <si>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</si>
  <si>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</si>
  <si>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</si>
  <si>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</si>
  <si>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</si>
  <si>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</si>
  <si>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</si>
  <si>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</si>
  <si>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</si>
  <si>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</si>
  <si>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</si>
  <si>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</si>
  <si>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</si>
  <si>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</si>
  <si>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</si>
  <si>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</si>
  <si>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</si>
  <si>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</si>
  <si>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</si>
  <si>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</si>
  <si>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</si>
  <si>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</si>
  <si>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</si>
  <si>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</si>
  <si>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</si>
  <si>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</si>
  <si>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</si>
  <si>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</si>
  <si>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</si>
  <si>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</si>
  <si>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</si>
  <si>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</si>
  <si>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</si>
  <si>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</si>
  <si>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</si>
  <si>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</si>
  <si>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</si>
  <si>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</si>
  <si>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</si>
  <si>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</si>
  <si>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</si>
  <si>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</si>
  <si>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</si>
  <si>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</si>
  <si>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</si>
  <si>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</si>
  <si>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</si>
  <si>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</si>
  <si>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</si>
  <si>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</si>
  <si>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</si>
  <si>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</si>
  <si>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</si>
  <si>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</si>
  <si>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</si>
  <si>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</si>
  <si>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</si>
  <si>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</si>
  <si>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</si>
  <si>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</si>
  <si>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</si>
  <si>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</si>
  <si>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</si>
  <si>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</si>
  <si>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</si>
  <si>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</si>
  <si>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</si>
  <si>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</si>
  <si>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</si>
  <si>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</si>
  <si>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</si>
  <si>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</si>
  <si>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</si>
  <si>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</si>
  <si>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</si>
  <si>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</si>
  <si>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</si>
  <si>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</si>
  <si>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</si>
  <si>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</si>
  <si>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</si>
  <si>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</si>
  <si>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</si>
  <si>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</si>
  <si>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</si>
  <si>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</si>
  <si>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</si>
  <si>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</si>
  <si>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</si>
  <si>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</si>
  <si>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</si>
  <si>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</si>
  <si>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</si>
  <si>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</si>
  <si>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</si>
  <si>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</si>
  <si>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</si>
  <si>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</si>
  <si>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</si>
  <si>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</si>
  <si>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</si>
  <si>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</si>
  <si>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</si>
  <si>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</si>
  <si>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</si>
  <si>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</si>
  <si>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</si>
  <si>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</si>
  <si>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</si>
  <si>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</si>
  <si>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</si>
  <si>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</si>
  <si>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</si>
  <si>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</si>
  <si>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</si>
  <si>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</si>
  <si>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</si>
  <si>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</si>
  <si>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</si>
  <si>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</si>
  <si>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</si>
  <si>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</si>
  <si>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</si>
  <si>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</si>
  <si>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</si>
  <si>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</si>
  <si>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</si>
  <si>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</si>
  <si>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</si>
  <si>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</si>
  <si>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</si>
  <si>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</si>
  <si>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</si>
  <si>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</si>
  <si>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</si>
  <si>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</si>
  <si>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</si>
  <si>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</si>
  <si>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</si>
  <si>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</si>
  <si>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</si>
  <si>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</si>
  <si>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</si>
  <si>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</si>
  <si>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</si>
  <si>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</si>
  <si>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</si>
  <si>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</si>
  <si>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</si>
  <si>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</si>
  <si>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</si>
  <si>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</si>
  <si>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</si>
  <si>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</si>
  <si>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</si>
  <si>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</si>
  <si>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</si>
  <si>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</si>
  <si>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</si>
  <si>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</si>
  <si>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</si>
  <si>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</si>
  <si>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</si>
  <si>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</si>
  <si>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</si>
  <si>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</si>
  <si>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</si>
  <si>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</si>
  <si>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</si>
  <si>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</si>
  <si>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</si>
  <si>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</si>
  <si>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</si>
  <si>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</si>
  <si>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</si>
  <si>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</si>
  <si>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</si>
  <si>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</si>
  <si>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</si>
  <si>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</si>
  <si>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</si>
  <si>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</si>
  <si>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</si>
  <si>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</si>
  <si>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</si>
  <si>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</si>
  <si>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</si>
  <si>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</si>
  <si>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</si>
  <si>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</si>
  <si>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</si>
  <si>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</si>
  <si>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</si>
  <si>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</si>
  <si>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</si>
  <si>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</si>
  <si>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</si>
  <si>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</si>
  <si>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</si>
  <si>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</si>
  <si>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</si>
  <si>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</si>
  <si>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</si>
  <si>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</si>
  <si>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</si>
  <si>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</si>
  <si>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</si>
  <si>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</si>
  <si>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</si>
  <si>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</si>
  <si>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</si>
  <si>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</si>
  <si>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</si>
  <si>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</si>
  <si>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</si>
  <si>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</si>
  <si>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</si>
  <si>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</si>
  <si>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</si>
  <si>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</si>
  <si>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</si>
  <si>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</si>
  <si>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</si>
  <si>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</si>
  <si>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</si>
  <si>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</si>
  <si>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</si>
  <si>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</si>
  <si>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</si>
  <si>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</si>
  <si>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</si>
  <si>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</si>
  <si>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</si>
  <si>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</si>
  <si>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</si>
  <si>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</si>
  <si>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</si>
  <si>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</si>
  <si>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</si>
  <si>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</si>
  <si>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</si>
  <si>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</si>
  <si>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</si>
  <si>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</si>
  <si>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</si>
  <si>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</si>
  <si>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</si>
  <si>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</si>
  <si>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</si>
  <si>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</si>
  <si>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</si>
  <si>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</si>
  <si>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</si>
  <si>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</si>
  <si>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</si>
  <si>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</si>
  <si>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</si>
  <si>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</si>
  <si>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</si>
  <si>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</si>
  <si>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</si>
  <si>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</si>
  <si>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</si>
  <si>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</si>
  <si>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</si>
  <si>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</si>
  <si>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</si>
  <si>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</si>
  <si>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</si>
  <si>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</si>
  <si>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</si>
  <si>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</si>
  <si>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</si>
  <si>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</si>
  <si>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</si>
  <si>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</si>
  <si>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</si>
  <si>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</si>
  <si>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</si>
  <si>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</si>
  <si>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</si>
  <si>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</si>
  <si>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</si>
  <si>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</si>
  <si>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</si>
  <si>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</si>
  <si>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</si>
  <si>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</si>
  <si>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</si>
  <si>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</si>
  <si>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</si>
  <si>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</si>
  <si>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</si>
  <si>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</si>
  <si>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</si>
  <si>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</si>
  <si>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</si>
  <si>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</si>
  <si>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</si>
  <si>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</si>
  <si>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</si>
  <si>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</si>
  <si>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</si>
  <si>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</si>
  <si>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</si>
  <si>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</si>
  <si>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</si>
  <si>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</si>
  <si>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</si>
  <si>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</si>
  <si>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</si>
  <si>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</si>
  <si>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</si>
  <si>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</si>
  <si>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</si>
  <si>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</si>
  <si>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</si>
  <si>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</si>
  <si>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</si>
  <si>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</si>
  <si>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</si>
  <si>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</si>
  <si>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</si>
  <si>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</si>
  <si>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</si>
  <si>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</si>
  <si>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</si>
  <si>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</si>
  <si>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</si>
  <si>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</si>
  <si>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</si>
  <si>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</si>
  <si>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</si>
  <si>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</si>
  <si>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</si>
  <si>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</si>
  <si>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</si>
  <si>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</si>
  <si>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</si>
  <si>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</si>
  <si>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</si>
  <si>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</si>
  <si>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</si>
  <si>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</si>
  <si>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</si>
  <si>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</si>
  <si>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</si>
  <si>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</si>
  <si>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</si>
  <si>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</si>
  <si>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</si>
  <si>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</si>
  <si>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</si>
  <si>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</si>
  <si>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</si>
  <si>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</si>
  <si>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</si>
  <si>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</si>
  <si>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</si>
  <si>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</si>
  <si>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</si>
  <si>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</si>
  <si>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</si>
  <si>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</si>
  <si>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</si>
  <si>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</si>
  <si>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</si>
  <si>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</si>
  <si>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</si>
  <si>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</si>
  <si>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</si>
  <si>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</si>
  <si>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</si>
  <si>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</si>
  <si>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</si>
  <si>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</si>
  <si>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</si>
  <si>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</si>
  <si>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</si>
  <si>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</si>
  <si>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</si>
  <si>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</si>
  <si>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</si>
  <si>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</si>
  <si>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</si>
  <si>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</si>
  <si>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</si>
  <si>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</si>
  <si>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</si>
  <si>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</si>
  <si>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</si>
  <si>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</si>
  <si>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</si>
  <si>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</si>
  <si>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</si>
  <si>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</si>
  <si>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</si>
  <si>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</si>
  <si>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</si>
  <si>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</si>
  <si>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</si>
  <si>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</si>
  <si>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</si>
  <si>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</si>
  <si>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</si>
  <si>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</si>
  <si>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</si>
  <si>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</si>
  <si>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</si>
  <si>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</si>
  <si>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</si>
  <si>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</si>
  <si>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</si>
  <si>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</si>
  <si>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</si>
  <si>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</si>
  <si>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</si>
  <si>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</si>
  <si>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</si>
  <si>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</si>
  <si>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</si>
  <si>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</si>
  <si>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</si>
  <si>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</si>
  <si>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</si>
  <si>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</si>
  <si>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</si>
  <si>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</si>
  <si>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</si>
  <si>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</si>
  <si>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</si>
  <si>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</si>
  <si>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</si>
  <si>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</si>
  <si>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</si>
  <si>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</si>
  <si>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</si>
  <si>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</si>
  <si>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</si>
  <si>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</si>
  <si>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</si>
  <si>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</si>
  <si>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</si>
  <si>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</si>
  <si>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</si>
  <si>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</si>
  <si>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</si>
  <si>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</si>
  <si>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</si>
  <si>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</si>
  <si>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</si>
  <si>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</si>
  <si>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</si>
  <si>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</si>
  <si>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</si>
  <si>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</si>
  <si>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</si>
  <si>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</si>
  <si>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</si>
  <si>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</si>
  <si>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</si>
  <si>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</si>
  <si>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</si>
  <si>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</si>
  <si>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</si>
  <si>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</si>
  <si>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</si>
  <si>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</si>
  <si>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</si>
  <si>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</si>
  <si>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</si>
  <si>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</si>
  <si>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</si>
  <si>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</si>
  <si>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</si>
  <si>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 xml:space="preserve">state </t>
  </si>
  <si>
    <t>sales</t>
  </si>
  <si>
    <t>Sum of Quantity</t>
  </si>
  <si>
    <t>Count of Order ID</t>
  </si>
  <si>
    <t>Sum of Profit Margin</t>
  </si>
  <si>
    <t>2011</t>
  </si>
  <si>
    <t>2012</t>
  </si>
  <si>
    <t>2013</t>
  </si>
  <si>
    <t>2014</t>
  </si>
  <si>
    <t>year on year growthformula=(2014/2013)-1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</si>
</sst>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 0.00,&quot;K&quot;"/>
    <numFmt numFmtId="166" formatCode="_-[$$-409]* #,##0.00_ ;_-[$$-409]* \-#,##0.00\ ;_-[$$-409]* &quot;-&quot;??_ ;_-@_ "/>
    <numFmt numFmtId="167" formatCode="&quot;#&quot;\ 0"/>
  </numFmts>
  <fonts count="8"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2"/>
      <color theme="1"/>
      <name val="Arial Rounded MT Bold"/>
      <family val="2"/>
    </font>
  </fonts>
  <fills count="3">
    <fill>
      <patternFill patternType="none"/>
    </fill>
    <fill>
      <patternFill patternType="gray125"/>
    </fill>
    <fill>
      <patternFill patternType="solid">
        <fgColor theme="0" tint="-0.249977111117893"/>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49">
    <xf numFmtId="0" fontId="0" fillId="0" borderId="0" xfId="0" applyFont="1" applyAlignment="1"/>
    <xf numFmtId="0" fontId="3" fillId="0" borderId="0" xfId="0" applyFont="1"/>
    <xf numFmtId="0" fontId="4" fillId="0" borderId="0" xfId="0" applyFont="1"/>
    <xf numFmtId="14" fontId="5" fillId="0" borderId="0" xfId="0" applyNumberFormat="1" applyFont="1"/>
    <xf numFmtId="0" fontId="0" fillId="2" borderId="0" xfId="0" applyFont="1" applyFill="1" applyAlignment="1"/>
    <xf numFmtId="164" fontId="6" fillId="2" borderId="0" xfId="0" applyNumberFormat="1" applyFont="1" applyFill="1"/>
    <xf numFmtId="0" fontId="4" fillId="2" borderId="0" xfId="0" applyFont="1" applyFill="1"/>
    <xf numFmtId="0" fontId="0" fillId="0" borderId="1" xfId="0" pivotButton="1" applyFont="1" applyBorder="1" applyAlignment="1"/>
    <xf numFmtId="0" fontId="0" fillId="0" borderId="3" xfId="0" applyFont="1" applyBorder="1" applyAlignment="1"/>
    <xf numFmtId="14" fontId="0" fillId="0" borderId="1" xfId="0" applyNumberFormat="1" applyFont="1" applyBorder="1" applyAlignment="1">
      <alignment horizontal="left"/>
    </xf>
    <xf numFmtId="0" fontId="0" fillId="0" borderId="3" xfId="0" applyNumberFormat="1" applyFont="1" applyBorder="1" applyAlignment="1"/>
    <xf numFmtId="14" fontId="0" fillId="0" borderId="2" xfId="0" applyNumberFormat="1" applyFont="1" applyBorder="1" applyAlignment="1">
      <alignment horizontal="left"/>
    </xf>
    <xf numFmtId="0" fontId="0" fillId="0" borderId="4" xfId="0" applyNumberFormat="1" applyFont="1" applyBorder="1" applyAlignment="1"/>
    <xf numFmtId="14" fontId="0" fillId="0" borderId="6" xfId="0" applyNumberFormat="1" applyFont="1" applyBorder="1" applyAlignment="1">
      <alignment horizontal="left"/>
    </xf>
    <xf numFmtId="0" fontId="0" fillId="0" borderId="5" xfId="0" applyNumberFormat="1" applyFont="1" applyBorder="1" applyAlignment="1"/>
    <xf numFmtId="0" fontId="0" fillId="0" borderId="6" xfId="0" applyNumberFormat="1" applyFont="1" applyBorder="1" applyAlignment="1"/>
    <xf numFmtId="0" fontId="0" fillId="0" borderId="9" xfId="0" applyNumberFormat="1" applyFont="1" applyBorder="1" applyAlignment="1"/>
    <xf numFmtId="165" fontId="0" fillId="0" borderId="1" xfId="0" applyNumberFormat="1" applyFont="1" applyBorder="1" applyAlignment="1"/>
    <xf numFmtId="165" fontId="0" fillId="0" borderId="7" xfId="0" applyNumberFormat="1" applyFont="1" applyBorder="1" applyAlignment="1"/>
    <xf numFmtId="165" fontId="0" fillId="0" borderId="2" xfId="0" applyNumberFormat="1" applyFont="1" applyBorder="1" applyAlignment="1"/>
    <xf numFmtId="165" fontId="0" fillId="0" borderId="8"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6" xfId="0" applyFont="1" applyBorder="1" applyAlignment="1">
      <alignment horizontal="left"/>
    </xf>
    <xf numFmtId="0" fontId="2" fillId="0" borderId="0" xfId="0" applyFont="1" applyAlignment="1"/>
    <xf numFmtId="0" fontId="2" fillId="0" borderId="0" xfId="0" applyFont="1" applyFill="1" applyBorder="1" applyAlignment="1"/>
    <xf numFmtId="165" fontId="0" fillId="0" borderId="0" xfId="0" applyNumberFormat="1" applyFont="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165" fontId="2" fillId="0" borderId="0" xfId="0" applyNumberFormat="1" applyFont="1" applyFill="1" applyBorder="1" applyAlignment="1"/>
    <xf numFmtId="166" fontId="0" fillId="0" borderId="0" xfId="1" applyNumberFormat="1" applyFont="1" applyAlignment="1"/>
    <xf numFmtId="167" fontId="0" fillId="0" borderId="0" xfId="0" applyNumberFormat="1" applyFont="1" applyAlignment="1"/>
    <xf numFmtId="10" fontId="0" fillId="0" borderId="0" xfId="2" applyNumberFormat="1" applyFont="1" applyAlignment="1"/>
    <xf numFmtId="0" fontId="0" fillId="0" borderId="1" xfId="0" applyFont="1" applyBorder="1" applyAlignment="1"/>
    <xf numFmtId="0" fontId="0" fillId="0" borderId="7" xfId="0" applyFont="1" applyBorder="1" applyAlignment="1"/>
    <xf numFmtId="0" fontId="0" fillId="0" borderId="1" xfId="0" applyNumberFormat="1" applyFont="1" applyBorder="1" applyAlignment="1"/>
    <xf numFmtId="0" fontId="0" fillId="0" borderId="7" xfId="0" applyNumberFormat="1" applyFont="1" applyBorder="1" applyAlignment="1"/>
    <xf numFmtId="0" fontId="0" fillId="0" borderId="2" xfId="0" applyNumberFormat="1" applyFont="1" applyBorder="1" applyAlignment="1"/>
    <xf numFmtId="0" fontId="0" fillId="0" borderId="8" xfId="0" applyNumberFormat="1" applyFont="1" applyBorder="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10" xfId="0" applyFont="1" applyBorder="1" applyAlignment="1">
      <alignment horizontal="left"/>
    </xf>
    <xf numFmtId="0" fontId="0" fillId="0" borderId="10"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0" fontId="1" fillId="0" borderId="0" xfId="0" applyFont="1" applyAlignment="1"/>
    <xf numFmtId="164" fontId="7" fillId="0" borderId="0" xfId="0" applyNumberFormat="1" applyFont="1" applyAlignment="1"/>
  </cellXfs>
  <cellStyles count="3">
    <cellStyle name="Currency" xfId="1" builtinId="4"/>
    <cellStyle name="Normal" xfId="0" builtinId="0"/>
    <cellStyle name="Percent" xfId="2" builtinId="5"/>
  </cellStyles>
  <dxfs count="7">
    <dxf>
      <numFmt numFmtId="165" formatCode="\$\ 0.00,&quot;K&quot;"/>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2">
    <tableStyle name="Ab" pivot="0" table="0" count="10" xr9:uid="{33A3846D-5654-4FDA-882B-369CBF6C0F60}">
      <tableStyleElement type="wholeTable" dxfId="6"/>
      <tableStyleElement type="headerRow" dxfId="5"/>
    </tableStyle>
    <tableStyle name="Data-style" pivot="0" count="3" xr9:uid="{00000000-0011-0000-FFFF-FFFF00000000}">
      <tableStyleElement type="headerRow" dxfId="4"/>
      <tableStyleElement type="firstRowStripe" dxfId="3"/>
      <tableStyleElement type="secondRowStripe" dxfId="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4565.5290000000005</c:v>
                </c:pt>
                <c:pt idx="1">
                  <c:v>2699.5893999999985</c:v>
                </c:pt>
                <c:pt idx="2">
                  <c:v>16094.875599999999</c:v>
                </c:pt>
                <c:pt idx="3">
                  <c:v>1428.8805</c:v>
                </c:pt>
                <c:pt idx="4">
                  <c:v>6800.4481999999953</c:v>
                </c:pt>
                <c:pt idx="5">
                  <c:v>7730.0002999999979</c:v>
                </c:pt>
                <c:pt idx="6">
                  <c:v>9282.8017999999956</c:v>
                </c:pt>
                <c:pt idx="7">
                  <c:v>11077.605099999999</c:v>
                </c:pt>
                <c:pt idx="8">
                  <c:v>14694.859900000003</c:v>
                </c:pt>
                <c:pt idx="9">
                  <c:v>7655.017899999998</c:v>
                </c:pt>
                <c:pt idx="10">
                  <c:v>13130.219399999993</c:v>
                </c:pt>
                <c:pt idx="11">
                  <c:v>13258.621800000006</c:v>
                </c:pt>
              </c:numCache>
            </c:numRef>
          </c:val>
          <c:extLst>
            <c:ext xmlns:c16="http://schemas.microsoft.com/office/drawing/2014/chart" uri="{C3380CC4-5D6E-409C-BE32-E72D297353CC}">
              <c16:uniqueId val="{00000001-54FF-4F6B-813B-2B5CB63B2039}"/>
            </c:ext>
          </c:extLst>
        </c:ser>
        <c:dLbls>
          <c:showLegendKey val="0"/>
          <c:showVal val="0"/>
          <c:showCatName val="0"/>
          <c:showSerName val="0"/>
          <c:showPercent val="0"/>
          <c:showBubbleSize val="0"/>
        </c:dLbls>
        <c:axId val="1013931775"/>
        <c:axId val="1013938847"/>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24918.618999999992</c:v>
                </c:pt>
                <c:pt idx="1">
                  <c:v>16268.615000000002</c:v>
                </c:pt>
                <c:pt idx="2">
                  <c:v>73023.739000000001</c:v>
                </c:pt>
                <c:pt idx="3">
                  <c:v>41966.584999999977</c:v>
                </c:pt>
                <c:pt idx="4">
                  <c:v>45320.874500000005</c:v>
                </c:pt>
                <c:pt idx="5">
                  <c:v>48519.545499999978</c:v>
                </c:pt>
                <c:pt idx="6">
                  <c:v>64706.893999999978</c:v>
                </c:pt>
                <c:pt idx="7">
                  <c:v>62674.32799999998</c:v>
                </c:pt>
                <c:pt idx="8">
                  <c:v>81618.460499999986</c:v>
                </c:pt>
                <c:pt idx="9">
                  <c:v>57436.797999999944</c:v>
                </c:pt>
                <c:pt idx="10">
                  <c:v>93068.822500000082</c:v>
                </c:pt>
                <c:pt idx="11">
                  <c:v>115934.54350000001</c:v>
                </c:pt>
              </c:numCache>
            </c:numRef>
          </c:val>
          <c:extLst>
            <c:ext xmlns:c16="http://schemas.microsoft.com/office/drawing/2014/chart" uri="{C3380CC4-5D6E-409C-BE32-E72D297353CC}">
              <c16:uniqueId val="{00000000-54FF-4F6B-813B-2B5CB63B2039}"/>
            </c:ext>
          </c:extLst>
        </c:ser>
        <c:dLbls>
          <c:showLegendKey val="0"/>
          <c:showVal val="0"/>
          <c:showCatName val="0"/>
          <c:showSerName val="0"/>
          <c:showPercent val="0"/>
          <c:showBubbleSize val="0"/>
        </c:dLbls>
        <c:gapWidth val="219"/>
        <c:overlap val="-27"/>
        <c:axId val="869033567"/>
        <c:axId val="869033983"/>
      </c:barChart>
      <c:catAx>
        <c:axId val="869033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033983"/>
        <c:crosses val="autoZero"/>
        <c:auto val="1"/>
        <c:lblAlgn val="ctr"/>
        <c:lblOffset val="100"/>
        <c:noMultiLvlLbl val="0"/>
      </c:catAx>
      <c:valAx>
        <c:axId val="869033983"/>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033567"/>
        <c:crosses val="autoZero"/>
        <c:crossBetween val="between"/>
      </c:valAx>
      <c:valAx>
        <c:axId val="1013938847"/>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931775"/>
        <c:crosses val="max"/>
        <c:crossBetween val="between"/>
      </c:valAx>
      <c:catAx>
        <c:axId val="1013931775"/>
        <c:scaling>
          <c:orientation val="minMax"/>
        </c:scaling>
        <c:delete val="1"/>
        <c:axPos val="b"/>
        <c:numFmt formatCode="General" sourceLinked="1"/>
        <c:majorTickMark val="out"/>
        <c:minorTickMark val="none"/>
        <c:tickLblPos val="nextTo"/>
        <c:crossAx val="101393884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3D5-4406-B5F1-B3656AC9326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3D5-4406-B5F1-B3656AC9326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3D5-4406-B5F1-B3656AC9326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0.34821148103834454</c:v>
                </c:pt>
                <c:pt idx="1">
                  <c:v>0.30443292709981612</c:v>
                </c:pt>
                <c:pt idx="2">
                  <c:v>0.34735559186183934</c:v>
                </c:pt>
              </c:numCache>
            </c:numRef>
          </c:val>
          <c:extLst>
            <c:ext xmlns:c16="http://schemas.microsoft.com/office/drawing/2014/chart" uri="{C3380CC4-5D6E-409C-BE32-E72D297353CC}">
              <c16:uniqueId val="{00000000-6457-46F1-90BB-FEA9904D1E00}"/>
            </c:ext>
          </c:extLst>
        </c:ser>
        <c:dLbls>
          <c:showLegendKey val="0"/>
          <c:showVal val="1"/>
          <c:showCatName val="0"/>
          <c:showSerName val="0"/>
          <c:showPercent val="0"/>
          <c:showBubbleSize val="0"/>
          <c:showLeaderLines val="1"/>
        </c:dLbls>
        <c:firstSliceAng val="0"/>
        <c:holeSize val="5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Accessories</c:v>
                </c:pt>
                <c:pt idx="1">
                  <c:v>Storage</c:v>
                </c:pt>
                <c:pt idx="2">
                  <c:v>Tables</c:v>
                </c:pt>
                <c:pt idx="3">
                  <c:v>Phones</c:v>
                </c:pt>
                <c:pt idx="4">
                  <c:v>Chairs</c:v>
                </c:pt>
              </c:strCache>
            </c:strRef>
          </c:cat>
          <c:val>
            <c:numRef>
              <c:f>'Top 5'!$B$4:$B$9</c:f>
              <c:numCache>
                <c:formatCode>General</c:formatCode>
                <c:ptCount val="5"/>
                <c:pt idx="0">
                  <c:v>61114.116000000016</c:v>
                </c:pt>
                <c:pt idx="1">
                  <c:v>70532.851999999955</c:v>
                </c:pt>
                <c:pt idx="2">
                  <c:v>84754.56200000002</c:v>
                </c:pt>
                <c:pt idx="3">
                  <c:v>98684.35199999997</c:v>
                </c:pt>
                <c:pt idx="4">
                  <c:v>101781.32799999985</c:v>
                </c:pt>
              </c:numCache>
            </c:numRef>
          </c:val>
          <c:extLst>
            <c:ext xmlns:c16="http://schemas.microsoft.com/office/drawing/2014/chart" uri="{C3380CC4-5D6E-409C-BE32-E72D297353CC}">
              <c16:uniqueId val="{00000000-55F7-4471-83C6-FBE68EB14791}"/>
            </c:ext>
          </c:extLst>
        </c:ser>
        <c:dLbls>
          <c:showLegendKey val="0"/>
          <c:showVal val="0"/>
          <c:showCatName val="0"/>
          <c:showSerName val="0"/>
          <c:showPercent val="0"/>
          <c:showBubbleSize val="0"/>
        </c:dLbls>
        <c:gapWidth val="182"/>
        <c:axId val="1233900079"/>
        <c:axId val="1233897999"/>
      </c:barChart>
      <c:catAx>
        <c:axId val="1233900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897999"/>
        <c:crosses val="autoZero"/>
        <c:auto val="1"/>
        <c:lblAlgn val="ctr"/>
        <c:lblOffset val="100"/>
        <c:noMultiLvlLbl val="0"/>
      </c:catAx>
      <c:valAx>
        <c:axId val="1233897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900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24918.618999999992</c:v>
                </c:pt>
                <c:pt idx="1">
                  <c:v>16268.615000000002</c:v>
                </c:pt>
                <c:pt idx="2">
                  <c:v>73023.739000000001</c:v>
                </c:pt>
                <c:pt idx="3">
                  <c:v>41966.584999999977</c:v>
                </c:pt>
                <c:pt idx="4">
                  <c:v>45320.874500000005</c:v>
                </c:pt>
                <c:pt idx="5">
                  <c:v>48519.545499999978</c:v>
                </c:pt>
                <c:pt idx="6">
                  <c:v>64706.893999999978</c:v>
                </c:pt>
                <c:pt idx="7">
                  <c:v>62674.32799999998</c:v>
                </c:pt>
                <c:pt idx="8">
                  <c:v>81618.460499999986</c:v>
                </c:pt>
                <c:pt idx="9">
                  <c:v>57436.797999999944</c:v>
                </c:pt>
                <c:pt idx="10">
                  <c:v>93068.822500000082</c:v>
                </c:pt>
                <c:pt idx="11">
                  <c:v>115934.54350000001</c:v>
                </c:pt>
              </c:numCache>
            </c:numRef>
          </c:val>
          <c:smooth val="0"/>
          <c:extLst>
            <c:ext xmlns:c16="http://schemas.microsoft.com/office/drawing/2014/chart" uri="{C3380CC4-5D6E-409C-BE32-E72D297353CC}">
              <c16:uniqueId val="{00000000-9D04-4809-857E-A6D24C0296D2}"/>
            </c:ext>
          </c:extLst>
        </c:ser>
        <c:dLbls>
          <c:showLegendKey val="0"/>
          <c:showVal val="0"/>
          <c:showCatName val="0"/>
          <c:showSerName val="0"/>
          <c:showPercent val="0"/>
          <c:showBubbleSize val="0"/>
        </c:dLbls>
        <c:smooth val="0"/>
        <c:axId val="1212983055"/>
        <c:axId val="1212984719"/>
      </c:lineChart>
      <c:catAx>
        <c:axId val="1212983055"/>
        <c:scaling>
          <c:orientation val="minMax"/>
        </c:scaling>
        <c:delete val="1"/>
        <c:axPos val="b"/>
        <c:numFmt formatCode="General" sourceLinked="1"/>
        <c:majorTickMark val="none"/>
        <c:minorTickMark val="none"/>
        <c:tickLblPos val="nextTo"/>
        <c:crossAx val="1212984719"/>
        <c:crosses val="autoZero"/>
        <c:auto val="1"/>
        <c:lblAlgn val="ctr"/>
        <c:lblOffset val="100"/>
        <c:noMultiLvlLbl val="0"/>
      </c:catAx>
      <c:valAx>
        <c:axId val="1212984719"/>
        <c:scaling>
          <c:orientation val="minMax"/>
        </c:scaling>
        <c:delete val="1"/>
        <c:axPos val="l"/>
        <c:numFmt formatCode="General" sourceLinked="1"/>
        <c:majorTickMark val="none"/>
        <c:minorTickMark val="none"/>
        <c:tickLblPos val="nextTo"/>
        <c:crossAx val="1212983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4565.5290000000005</c:v>
                </c:pt>
                <c:pt idx="1">
                  <c:v>2699.5893999999985</c:v>
                </c:pt>
                <c:pt idx="2">
                  <c:v>16094.875599999999</c:v>
                </c:pt>
                <c:pt idx="3">
                  <c:v>1428.8805</c:v>
                </c:pt>
                <c:pt idx="4">
                  <c:v>6800.4481999999953</c:v>
                </c:pt>
                <c:pt idx="5">
                  <c:v>7730.0002999999979</c:v>
                </c:pt>
                <c:pt idx="6">
                  <c:v>9282.8017999999956</c:v>
                </c:pt>
                <c:pt idx="7">
                  <c:v>11077.605099999999</c:v>
                </c:pt>
                <c:pt idx="8">
                  <c:v>14694.859900000003</c:v>
                </c:pt>
                <c:pt idx="9">
                  <c:v>7655.017899999998</c:v>
                </c:pt>
                <c:pt idx="10">
                  <c:v>13130.219399999993</c:v>
                </c:pt>
                <c:pt idx="11">
                  <c:v>13258.621800000006</c:v>
                </c:pt>
              </c:numCache>
            </c:numRef>
          </c:val>
          <c:smooth val="0"/>
          <c:extLst>
            <c:ext xmlns:c16="http://schemas.microsoft.com/office/drawing/2014/chart" uri="{C3380CC4-5D6E-409C-BE32-E72D297353CC}">
              <c16:uniqueId val="{00000000-BFD2-4397-9D3C-DE0F2BBA03FC}"/>
            </c:ext>
          </c:extLst>
        </c:ser>
        <c:dLbls>
          <c:showLegendKey val="0"/>
          <c:showVal val="0"/>
          <c:showCatName val="0"/>
          <c:showSerName val="0"/>
          <c:showPercent val="0"/>
          <c:showBubbleSize val="0"/>
        </c:dLbls>
        <c:smooth val="0"/>
        <c:axId val="1286183887"/>
        <c:axId val="1286182639"/>
      </c:lineChart>
      <c:catAx>
        <c:axId val="1286183887"/>
        <c:scaling>
          <c:orientation val="minMax"/>
        </c:scaling>
        <c:delete val="1"/>
        <c:axPos val="b"/>
        <c:numFmt formatCode="General" sourceLinked="1"/>
        <c:majorTickMark val="none"/>
        <c:minorTickMark val="none"/>
        <c:tickLblPos val="nextTo"/>
        <c:crossAx val="1286182639"/>
        <c:crosses val="autoZero"/>
        <c:auto val="1"/>
        <c:lblAlgn val="ctr"/>
        <c:lblOffset val="100"/>
        <c:noMultiLvlLbl val="0"/>
      </c:catAx>
      <c:valAx>
        <c:axId val="1286182639"/>
        <c:scaling>
          <c:orientation val="minMax"/>
        </c:scaling>
        <c:delete val="1"/>
        <c:axPos val="l"/>
        <c:numFmt formatCode="General" sourceLinked="1"/>
        <c:majorTickMark val="none"/>
        <c:minorTickMark val="none"/>
        <c:tickLblPos val="nextTo"/>
        <c:crossAx val="1286183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448</c:v>
                </c:pt>
                <c:pt idx="1">
                  <c:v>345</c:v>
                </c:pt>
                <c:pt idx="2">
                  <c:v>754</c:v>
                </c:pt>
                <c:pt idx="3">
                  <c:v>723</c:v>
                </c:pt>
                <c:pt idx="4">
                  <c:v>841</c:v>
                </c:pt>
                <c:pt idx="5">
                  <c:v>792</c:v>
                </c:pt>
                <c:pt idx="6">
                  <c:v>851</c:v>
                </c:pt>
                <c:pt idx="7">
                  <c:v>966</c:v>
                </c:pt>
                <c:pt idx="8">
                  <c:v>1603</c:v>
                </c:pt>
                <c:pt idx="9">
                  <c:v>1151</c:v>
                </c:pt>
                <c:pt idx="10">
                  <c:v>1724</c:v>
                </c:pt>
                <c:pt idx="11">
                  <c:v>2068</c:v>
                </c:pt>
              </c:numCache>
            </c:numRef>
          </c:val>
          <c:smooth val="0"/>
          <c:extLst>
            <c:ext xmlns:c16="http://schemas.microsoft.com/office/drawing/2014/chart" uri="{C3380CC4-5D6E-409C-BE32-E72D297353CC}">
              <c16:uniqueId val="{00000000-50AD-4F77-8BCE-E1C36DC3A977}"/>
            </c:ext>
          </c:extLst>
        </c:ser>
        <c:dLbls>
          <c:showLegendKey val="0"/>
          <c:showVal val="0"/>
          <c:showCatName val="0"/>
          <c:showSerName val="0"/>
          <c:showPercent val="0"/>
          <c:showBubbleSize val="0"/>
        </c:dLbls>
        <c:smooth val="0"/>
        <c:axId val="1124471263"/>
        <c:axId val="1124470847"/>
      </c:lineChart>
      <c:catAx>
        <c:axId val="1124471263"/>
        <c:scaling>
          <c:orientation val="minMax"/>
        </c:scaling>
        <c:delete val="1"/>
        <c:axPos val="b"/>
        <c:numFmt formatCode="General" sourceLinked="1"/>
        <c:majorTickMark val="none"/>
        <c:minorTickMark val="none"/>
        <c:tickLblPos val="nextTo"/>
        <c:crossAx val="1124470847"/>
        <c:crosses val="autoZero"/>
        <c:auto val="1"/>
        <c:lblAlgn val="ctr"/>
        <c:lblOffset val="100"/>
        <c:noMultiLvlLbl val="0"/>
      </c:catAx>
      <c:valAx>
        <c:axId val="1124470847"/>
        <c:scaling>
          <c:orientation val="minMax"/>
        </c:scaling>
        <c:delete val="1"/>
        <c:axPos val="l"/>
        <c:numFmt formatCode="General" sourceLinked="1"/>
        <c:majorTickMark val="none"/>
        <c:minorTickMark val="none"/>
        <c:tickLblPos val="nextTo"/>
        <c:crossAx val="1124471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108</c:v>
                </c:pt>
                <c:pt idx="1">
                  <c:v>99</c:v>
                </c:pt>
                <c:pt idx="2">
                  <c:v>202</c:v>
                </c:pt>
                <c:pt idx="3">
                  <c:v>192</c:v>
                </c:pt>
                <c:pt idx="4">
                  <c:v>210</c:v>
                </c:pt>
                <c:pt idx="5">
                  <c:v>203</c:v>
                </c:pt>
                <c:pt idx="6">
                  <c:v>224</c:v>
                </c:pt>
                <c:pt idx="7">
                  <c:v>254</c:v>
                </c:pt>
                <c:pt idx="8">
                  <c:v>445</c:v>
                </c:pt>
                <c:pt idx="9">
                  <c:v>299</c:v>
                </c:pt>
                <c:pt idx="10">
                  <c:v>442</c:v>
                </c:pt>
                <c:pt idx="11">
                  <c:v>525</c:v>
                </c:pt>
              </c:numCache>
            </c:numRef>
          </c:val>
          <c:smooth val="0"/>
          <c:extLst>
            <c:ext xmlns:c16="http://schemas.microsoft.com/office/drawing/2014/chart" uri="{C3380CC4-5D6E-409C-BE32-E72D297353CC}">
              <c16:uniqueId val="{00000000-A6C4-4C0E-A901-D856417AFA64}"/>
            </c:ext>
          </c:extLst>
        </c:ser>
        <c:dLbls>
          <c:showLegendKey val="0"/>
          <c:showVal val="0"/>
          <c:showCatName val="0"/>
          <c:showSerName val="0"/>
          <c:showPercent val="0"/>
          <c:showBubbleSize val="0"/>
        </c:dLbls>
        <c:smooth val="0"/>
        <c:axId val="1209295663"/>
        <c:axId val="1209291087"/>
      </c:lineChart>
      <c:catAx>
        <c:axId val="1209295663"/>
        <c:scaling>
          <c:orientation val="minMax"/>
        </c:scaling>
        <c:delete val="1"/>
        <c:axPos val="b"/>
        <c:numFmt formatCode="General" sourceLinked="1"/>
        <c:majorTickMark val="none"/>
        <c:minorTickMark val="none"/>
        <c:tickLblPos val="nextTo"/>
        <c:crossAx val="1209291087"/>
        <c:crosses val="autoZero"/>
        <c:auto val="1"/>
        <c:lblAlgn val="ctr"/>
        <c:lblOffset val="100"/>
        <c:noMultiLvlLbl val="0"/>
      </c:catAx>
      <c:valAx>
        <c:axId val="1209291087"/>
        <c:scaling>
          <c:orientation val="minMax"/>
        </c:scaling>
        <c:delete val="1"/>
        <c:axPos val="l"/>
        <c:numFmt formatCode="General" sourceLinked="1"/>
        <c:majorTickMark val="none"/>
        <c:minorTickMark val="none"/>
        <c:tickLblPos val="nextTo"/>
        <c:crossAx val="1209295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0.18321757718595891</c:v>
                </c:pt>
                <c:pt idx="1">
                  <c:v>0.16593848953952123</c:v>
                </c:pt>
                <c:pt idx="2">
                  <c:v>0.22040607370159448</c:v>
                </c:pt>
                <c:pt idx="3">
                  <c:v>3.4048052754352083E-2</c:v>
                </c:pt>
                <c:pt idx="4">
                  <c:v>0.15005112489610045</c:v>
                </c:pt>
                <c:pt idx="5">
                  <c:v>0.15931724463494823</c:v>
                </c:pt>
                <c:pt idx="6">
                  <c:v>0.14345923944363639</c:v>
                </c:pt>
                <c:pt idx="7">
                  <c:v>0.17674868568195901</c:v>
                </c:pt>
                <c:pt idx="8">
                  <c:v>0.18004333590683208</c:v>
                </c:pt>
                <c:pt idx="9">
                  <c:v>0.13327723979320724</c:v>
                </c:pt>
                <c:pt idx="10">
                  <c:v>0.14108075129026137</c:v>
                </c:pt>
                <c:pt idx="11">
                  <c:v>0.11436299656452267</c:v>
                </c:pt>
              </c:numCache>
            </c:numRef>
          </c:val>
          <c:smooth val="0"/>
          <c:extLst>
            <c:ext xmlns:c16="http://schemas.microsoft.com/office/drawing/2014/chart" uri="{C3380CC4-5D6E-409C-BE32-E72D297353CC}">
              <c16:uniqueId val="{00000000-42BE-42AD-B872-D553B93A7CE1}"/>
            </c:ext>
          </c:extLst>
        </c:ser>
        <c:dLbls>
          <c:showLegendKey val="0"/>
          <c:showVal val="0"/>
          <c:showCatName val="0"/>
          <c:showSerName val="0"/>
          <c:showPercent val="0"/>
          <c:showBubbleSize val="0"/>
        </c:dLbls>
        <c:smooth val="0"/>
        <c:axId val="1209283599"/>
        <c:axId val="1209292751"/>
      </c:lineChart>
      <c:catAx>
        <c:axId val="1209283599"/>
        <c:scaling>
          <c:orientation val="minMax"/>
        </c:scaling>
        <c:delete val="1"/>
        <c:axPos val="b"/>
        <c:numFmt formatCode="General" sourceLinked="1"/>
        <c:majorTickMark val="none"/>
        <c:minorTickMark val="none"/>
        <c:tickLblPos val="nextTo"/>
        <c:crossAx val="1209292751"/>
        <c:crosses val="autoZero"/>
        <c:auto val="1"/>
        <c:lblAlgn val="ctr"/>
        <c:lblOffset val="100"/>
        <c:noMultiLvlLbl val="0"/>
      </c:catAx>
      <c:valAx>
        <c:axId val="1209292751"/>
        <c:scaling>
          <c:orientation val="minMax"/>
        </c:scaling>
        <c:delete val="1"/>
        <c:axPos val="l"/>
        <c:numFmt formatCode="General" sourceLinked="1"/>
        <c:majorTickMark val="none"/>
        <c:minorTickMark val="none"/>
        <c:tickLblPos val="nextTo"/>
        <c:crossAx val="1209283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24918.618999999992</c:v>
                </c:pt>
                <c:pt idx="1">
                  <c:v>16268.615000000002</c:v>
                </c:pt>
                <c:pt idx="2">
                  <c:v>73023.739000000001</c:v>
                </c:pt>
                <c:pt idx="3">
                  <c:v>41966.584999999977</c:v>
                </c:pt>
                <c:pt idx="4">
                  <c:v>45320.874500000005</c:v>
                </c:pt>
                <c:pt idx="5">
                  <c:v>48519.545499999978</c:v>
                </c:pt>
                <c:pt idx="6">
                  <c:v>64706.893999999978</c:v>
                </c:pt>
                <c:pt idx="7">
                  <c:v>62674.32799999998</c:v>
                </c:pt>
                <c:pt idx="8">
                  <c:v>81618.460499999986</c:v>
                </c:pt>
                <c:pt idx="9">
                  <c:v>57436.797999999944</c:v>
                </c:pt>
                <c:pt idx="10">
                  <c:v>93068.822500000082</c:v>
                </c:pt>
                <c:pt idx="11">
                  <c:v>115934.54350000001</c:v>
                </c:pt>
              </c:numCache>
            </c:numRef>
          </c:val>
          <c:smooth val="0"/>
          <c:extLst>
            <c:ext xmlns:c16="http://schemas.microsoft.com/office/drawing/2014/chart" uri="{C3380CC4-5D6E-409C-BE32-E72D297353CC}">
              <c16:uniqueId val="{00000000-4836-4E48-BC7D-13B6290427A1}"/>
            </c:ext>
          </c:extLst>
        </c:ser>
        <c:dLbls>
          <c:showLegendKey val="0"/>
          <c:showVal val="0"/>
          <c:showCatName val="0"/>
          <c:showSerName val="0"/>
          <c:showPercent val="0"/>
          <c:showBubbleSize val="0"/>
        </c:dLbls>
        <c:smooth val="0"/>
        <c:axId val="1212983055"/>
        <c:axId val="1212984719"/>
      </c:lineChart>
      <c:catAx>
        <c:axId val="1212983055"/>
        <c:scaling>
          <c:orientation val="minMax"/>
        </c:scaling>
        <c:delete val="1"/>
        <c:axPos val="b"/>
        <c:numFmt formatCode="General" sourceLinked="1"/>
        <c:majorTickMark val="none"/>
        <c:minorTickMark val="none"/>
        <c:tickLblPos val="nextTo"/>
        <c:crossAx val="1212984719"/>
        <c:crosses val="autoZero"/>
        <c:auto val="1"/>
        <c:lblAlgn val="ctr"/>
        <c:lblOffset val="100"/>
        <c:noMultiLvlLbl val="0"/>
      </c:catAx>
      <c:valAx>
        <c:axId val="1212984719"/>
        <c:scaling>
          <c:orientation val="minMax"/>
        </c:scaling>
        <c:delete val="1"/>
        <c:axPos val="l"/>
        <c:numFmt formatCode="General" sourceLinked="1"/>
        <c:majorTickMark val="none"/>
        <c:minorTickMark val="none"/>
        <c:tickLblPos val="nextTo"/>
        <c:crossAx val="1212983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4565.5290000000005</c:v>
                </c:pt>
                <c:pt idx="1">
                  <c:v>2699.5893999999985</c:v>
                </c:pt>
                <c:pt idx="2">
                  <c:v>16094.875599999999</c:v>
                </c:pt>
                <c:pt idx="3">
                  <c:v>1428.8805</c:v>
                </c:pt>
                <c:pt idx="4">
                  <c:v>6800.4481999999953</c:v>
                </c:pt>
                <c:pt idx="5">
                  <c:v>7730.0002999999979</c:v>
                </c:pt>
                <c:pt idx="6">
                  <c:v>9282.8017999999956</c:v>
                </c:pt>
                <c:pt idx="7">
                  <c:v>11077.605099999999</c:v>
                </c:pt>
                <c:pt idx="8">
                  <c:v>14694.859900000003</c:v>
                </c:pt>
                <c:pt idx="9">
                  <c:v>7655.017899999998</c:v>
                </c:pt>
                <c:pt idx="10">
                  <c:v>13130.219399999993</c:v>
                </c:pt>
                <c:pt idx="11">
                  <c:v>13258.621800000006</c:v>
                </c:pt>
              </c:numCache>
            </c:numRef>
          </c:val>
          <c:smooth val="0"/>
          <c:extLst>
            <c:ext xmlns:c16="http://schemas.microsoft.com/office/drawing/2014/chart" uri="{C3380CC4-5D6E-409C-BE32-E72D297353CC}">
              <c16:uniqueId val="{00000000-440A-436F-A1E4-A0F461C53F48}"/>
            </c:ext>
          </c:extLst>
        </c:ser>
        <c:dLbls>
          <c:showLegendKey val="0"/>
          <c:showVal val="0"/>
          <c:showCatName val="0"/>
          <c:showSerName val="0"/>
          <c:showPercent val="0"/>
          <c:showBubbleSize val="0"/>
        </c:dLbls>
        <c:smooth val="0"/>
        <c:axId val="1286183887"/>
        <c:axId val="1286182639"/>
      </c:lineChart>
      <c:catAx>
        <c:axId val="1286183887"/>
        <c:scaling>
          <c:orientation val="minMax"/>
        </c:scaling>
        <c:delete val="1"/>
        <c:axPos val="b"/>
        <c:numFmt formatCode="General" sourceLinked="1"/>
        <c:majorTickMark val="none"/>
        <c:minorTickMark val="none"/>
        <c:tickLblPos val="nextTo"/>
        <c:crossAx val="1286182639"/>
        <c:crosses val="autoZero"/>
        <c:auto val="1"/>
        <c:lblAlgn val="ctr"/>
        <c:lblOffset val="100"/>
        <c:noMultiLvlLbl val="0"/>
      </c:catAx>
      <c:valAx>
        <c:axId val="1286182639"/>
        <c:scaling>
          <c:orientation val="minMax"/>
        </c:scaling>
        <c:delete val="1"/>
        <c:axPos val="l"/>
        <c:numFmt formatCode="General" sourceLinked="1"/>
        <c:majorTickMark val="none"/>
        <c:minorTickMark val="none"/>
        <c:tickLblPos val="nextTo"/>
        <c:crossAx val="1286183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448</c:v>
                </c:pt>
                <c:pt idx="1">
                  <c:v>345</c:v>
                </c:pt>
                <c:pt idx="2">
                  <c:v>754</c:v>
                </c:pt>
                <c:pt idx="3">
                  <c:v>723</c:v>
                </c:pt>
                <c:pt idx="4">
                  <c:v>841</c:v>
                </c:pt>
                <c:pt idx="5">
                  <c:v>792</c:v>
                </c:pt>
                <c:pt idx="6">
                  <c:v>851</c:v>
                </c:pt>
                <c:pt idx="7">
                  <c:v>966</c:v>
                </c:pt>
                <c:pt idx="8">
                  <c:v>1603</c:v>
                </c:pt>
                <c:pt idx="9">
                  <c:v>1151</c:v>
                </c:pt>
                <c:pt idx="10">
                  <c:v>1724</c:v>
                </c:pt>
                <c:pt idx="11">
                  <c:v>2068</c:v>
                </c:pt>
              </c:numCache>
            </c:numRef>
          </c:val>
          <c:smooth val="0"/>
          <c:extLst>
            <c:ext xmlns:c16="http://schemas.microsoft.com/office/drawing/2014/chart" uri="{C3380CC4-5D6E-409C-BE32-E72D297353CC}">
              <c16:uniqueId val="{00000000-0218-4706-B70D-B10B7EAC6D79}"/>
            </c:ext>
          </c:extLst>
        </c:ser>
        <c:dLbls>
          <c:showLegendKey val="0"/>
          <c:showVal val="0"/>
          <c:showCatName val="0"/>
          <c:showSerName val="0"/>
          <c:showPercent val="0"/>
          <c:showBubbleSize val="0"/>
        </c:dLbls>
        <c:smooth val="0"/>
        <c:axId val="1124471263"/>
        <c:axId val="1124470847"/>
      </c:lineChart>
      <c:catAx>
        <c:axId val="1124471263"/>
        <c:scaling>
          <c:orientation val="minMax"/>
        </c:scaling>
        <c:delete val="1"/>
        <c:axPos val="b"/>
        <c:numFmt formatCode="General" sourceLinked="1"/>
        <c:majorTickMark val="none"/>
        <c:minorTickMark val="none"/>
        <c:tickLblPos val="nextTo"/>
        <c:crossAx val="1124470847"/>
        <c:crosses val="autoZero"/>
        <c:auto val="1"/>
        <c:lblAlgn val="ctr"/>
        <c:lblOffset val="100"/>
        <c:noMultiLvlLbl val="0"/>
      </c:catAx>
      <c:valAx>
        <c:axId val="1124470847"/>
        <c:scaling>
          <c:orientation val="minMax"/>
        </c:scaling>
        <c:delete val="1"/>
        <c:axPos val="l"/>
        <c:numFmt formatCode="General" sourceLinked="1"/>
        <c:majorTickMark val="none"/>
        <c:minorTickMark val="none"/>
        <c:tickLblPos val="nextTo"/>
        <c:crossAx val="1124471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108</c:v>
                </c:pt>
                <c:pt idx="1">
                  <c:v>99</c:v>
                </c:pt>
                <c:pt idx="2">
                  <c:v>202</c:v>
                </c:pt>
                <c:pt idx="3">
                  <c:v>192</c:v>
                </c:pt>
                <c:pt idx="4">
                  <c:v>210</c:v>
                </c:pt>
                <c:pt idx="5">
                  <c:v>203</c:v>
                </c:pt>
                <c:pt idx="6">
                  <c:v>224</c:v>
                </c:pt>
                <c:pt idx="7">
                  <c:v>254</c:v>
                </c:pt>
                <c:pt idx="8">
                  <c:v>445</c:v>
                </c:pt>
                <c:pt idx="9">
                  <c:v>299</c:v>
                </c:pt>
                <c:pt idx="10">
                  <c:v>442</c:v>
                </c:pt>
                <c:pt idx="11">
                  <c:v>525</c:v>
                </c:pt>
              </c:numCache>
            </c:numRef>
          </c:val>
          <c:smooth val="0"/>
          <c:extLst>
            <c:ext xmlns:c16="http://schemas.microsoft.com/office/drawing/2014/chart" uri="{C3380CC4-5D6E-409C-BE32-E72D297353CC}">
              <c16:uniqueId val="{00000000-824B-4460-9719-A6F7E491EF94}"/>
            </c:ext>
          </c:extLst>
        </c:ser>
        <c:dLbls>
          <c:showLegendKey val="0"/>
          <c:showVal val="0"/>
          <c:showCatName val="0"/>
          <c:showSerName val="0"/>
          <c:showPercent val="0"/>
          <c:showBubbleSize val="0"/>
        </c:dLbls>
        <c:smooth val="0"/>
        <c:axId val="1209295663"/>
        <c:axId val="1209291087"/>
      </c:lineChart>
      <c:catAx>
        <c:axId val="1209295663"/>
        <c:scaling>
          <c:orientation val="minMax"/>
        </c:scaling>
        <c:delete val="1"/>
        <c:axPos val="b"/>
        <c:numFmt formatCode="General" sourceLinked="1"/>
        <c:majorTickMark val="none"/>
        <c:minorTickMark val="none"/>
        <c:tickLblPos val="nextTo"/>
        <c:crossAx val="1209291087"/>
        <c:crosses val="autoZero"/>
        <c:auto val="1"/>
        <c:lblAlgn val="ctr"/>
        <c:lblOffset val="100"/>
        <c:noMultiLvlLbl val="0"/>
      </c:catAx>
      <c:valAx>
        <c:axId val="1209291087"/>
        <c:scaling>
          <c:orientation val="minMax"/>
        </c:scaling>
        <c:delete val="1"/>
        <c:axPos val="l"/>
        <c:numFmt formatCode="General" sourceLinked="1"/>
        <c:majorTickMark val="none"/>
        <c:minorTickMark val="none"/>
        <c:tickLblPos val="nextTo"/>
        <c:crossAx val="1209295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0.18321757718595891</c:v>
                </c:pt>
                <c:pt idx="1">
                  <c:v>0.16593848953952123</c:v>
                </c:pt>
                <c:pt idx="2">
                  <c:v>0.22040607370159448</c:v>
                </c:pt>
                <c:pt idx="3">
                  <c:v>3.4048052754352083E-2</c:v>
                </c:pt>
                <c:pt idx="4">
                  <c:v>0.15005112489610045</c:v>
                </c:pt>
                <c:pt idx="5">
                  <c:v>0.15931724463494823</c:v>
                </c:pt>
                <c:pt idx="6">
                  <c:v>0.14345923944363639</c:v>
                </c:pt>
                <c:pt idx="7">
                  <c:v>0.17674868568195901</c:v>
                </c:pt>
                <c:pt idx="8">
                  <c:v>0.18004333590683208</c:v>
                </c:pt>
                <c:pt idx="9">
                  <c:v>0.13327723979320724</c:v>
                </c:pt>
                <c:pt idx="10">
                  <c:v>0.14108075129026137</c:v>
                </c:pt>
                <c:pt idx="11">
                  <c:v>0.11436299656452267</c:v>
                </c:pt>
              </c:numCache>
            </c:numRef>
          </c:val>
          <c:smooth val="0"/>
          <c:extLst>
            <c:ext xmlns:c16="http://schemas.microsoft.com/office/drawing/2014/chart" uri="{C3380CC4-5D6E-409C-BE32-E72D297353CC}">
              <c16:uniqueId val="{00000000-FDEC-4812-9D0A-509310DFA26C}"/>
            </c:ext>
          </c:extLst>
        </c:ser>
        <c:dLbls>
          <c:showLegendKey val="0"/>
          <c:showVal val="0"/>
          <c:showCatName val="0"/>
          <c:showSerName val="0"/>
          <c:showPercent val="0"/>
          <c:showBubbleSize val="0"/>
        </c:dLbls>
        <c:smooth val="0"/>
        <c:axId val="1209283599"/>
        <c:axId val="1209292751"/>
      </c:lineChart>
      <c:catAx>
        <c:axId val="1209283599"/>
        <c:scaling>
          <c:orientation val="minMax"/>
        </c:scaling>
        <c:delete val="1"/>
        <c:axPos val="b"/>
        <c:numFmt formatCode="General" sourceLinked="1"/>
        <c:majorTickMark val="none"/>
        <c:minorTickMark val="none"/>
        <c:tickLblPos val="nextTo"/>
        <c:crossAx val="1209292751"/>
        <c:crosses val="autoZero"/>
        <c:auto val="1"/>
        <c:lblAlgn val="ctr"/>
        <c:lblOffset val="100"/>
        <c:noMultiLvlLbl val="0"/>
      </c:catAx>
      <c:valAx>
        <c:axId val="1209292751"/>
        <c:scaling>
          <c:orientation val="minMax"/>
        </c:scaling>
        <c:delete val="1"/>
        <c:axPos val="l"/>
        <c:numFmt formatCode="General" sourceLinked="1"/>
        <c:majorTickMark val="none"/>
        <c:minorTickMark val="none"/>
        <c:tickLblPos val="nextTo"/>
        <c:crossAx val="1209283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4565.5290000000005</c:v>
                </c:pt>
                <c:pt idx="1">
                  <c:v>2699.5893999999985</c:v>
                </c:pt>
                <c:pt idx="2">
                  <c:v>16094.875599999999</c:v>
                </c:pt>
                <c:pt idx="3">
                  <c:v>1428.8805</c:v>
                </c:pt>
                <c:pt idx="4">
                  <c:v>6800.4481999999953</c:v>
                </c:pt>
                <c:pt idx="5">
                  <c:v>7730.0002999999979</c:v>
                </c:pt>
                <c:pt idx="6">
                  <c:v>9282.8017999999956</c:v>
                </c:pt>
                <c:pt idx="7">
                  <c:v>11077.605099999999</c:v>
                </c:pt>
                <c:pt idx="8">
                  <c:v>14694.859900000003</c:v>
                </c:pt>
                <c:pt idx="9">
                  <c:v>7655.017899999998</c:v>
                </c:pt>
                <c:pt idx="10">
                  <c:v>13130.219399999993</c:v>
                </c:pt>
                <c:pt idx="11">
                  <c:v>13258.621800000006</c:v>
                </c:pt>
              </c:numCache>
            </c:numRef>
          </c:val>
          <c:extLst>
            <c:ext xmlns:c16="http://schemas.microsoft.com/office/drawing/2014/chart" uri="{C3380CC4-5D6E-409C-BE32-E72D297353CC}">
              <c16:uniqueId val="{00000000-C455-4C82-B4A3-BD7DB6C3CAE4}"/>
            </c:ext>
          </c:extLst>
        </c:ser>
        <c:dLbls>
          <c:showLegendKey val="0"/>
          <c:showVal val="0"/>
          <c:showCatName val="0"/>
          <c:showSerName val="0"/>
          <c:showPercent val="0"/>
          <c:showBubbleSize val="0"/>
        </c:dLbls>
        <c:axId val="1013931775"/>
        <c:axId val="1013938847"/>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24918.618999999992</c:v>
                </c:pt>
                <c:pt idx="1">
                  <c:v>16268.615000000002</c:v>
                </c:pt>
                <c:pt idx="2">
                  <c:v>73023.739000000001</c:v>
                </c:pt>
                <c:pt idx="3">
                  <c:v>41966.584999999977</c:v>
                </c:pt>
                <c:pt idx="4">
                  <c:v>45320.874500000005</c:v>
                </c:pt>
                <c:pt idx="5">
                  <c:v>48519.545499999978</c:v>
                </c:pt>
                <c:pt idx="6">
                  <c:v>64706.893999999978</c:v>
                </c:pt>
                <c:pt idx="7">
                  <c:v>62674.32799999998</c:v>
                </c:pt>
                <c:pt idx="8">
                  <c:v>81618.460499999986</c:v>
                </c:pt>
                <c:pt idx="9">
                  <c:v>57436.797999999944</c:v>
                </c:pt>
                <c:pt idx="10">
                  <c:v>93068.822500000082</c:v>
                </c:pt>
                <c:pt idx="11">
                  <c:v>115934.54350000001</c:v>
                </c:pt>
              </c:numCache>
            </c:numRef>
          </c:val>
          <c:extLst>
            <c:ext xmlns:c16="http://schemas.microsoft.com/office/drawing/2014/chart" uri="{C3380CC4-5D6E-409C-BE32-E72D297353CC}">
              <c16:uniqueId val="{00000001-C455-4C82-B4A3-BD7DB6C3CAE4}"/>
            </c:ext>
          </c:extLst>
        </c:ser>
        <c:dLbls>
          <c:showLegendKey val="0"/>
          <c:showVal val="0"/>
          <c:showCatName val="0"/>
          <c:showSerName val="0"/>
          <c:showPercent val="0"/>
          <c:showBubbleSize val="0"/>
        </c:dLbls>
        <c:gapWidth val="107"/>
        <c:overlap val="-27"/>
        <c:axId val="869033567"/>
        <c:axId val="869033983"/>
      </c:barChart>
      <c:catAx>
        <c:axId val="869033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69033983"/>
        <c:crosses val="autoZero"/>
        <c:auto val="1"/>
        <c:lblAlgn val="ctr"/>
        <c:lblOffset val="100"/>
        <c:noMultiLvlLbl val="0"/>
      </c:catAx>
      <c:valAx>
        <c:axId val="86903398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bg1"/>
                    </a:solidFill>
                  </a:rPr>
                  <a:t>Sales</a:t>
                </a:r>
              </a:p>
            </c:rich>
          </c:tx>
          <c:layout>
            <c:manualLayout>
              <c:xMode val="edge"/>
              <c:yMode val="edge"/>
              <c:x val="0"/>
              <c:y val="0.4313126874765654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69033567"/>
        <c:crosses val="autoZero"/>
        <c:crossBetween val="between"/>
      </c:valAx>
      <c:valAx>
        <c:axId val="101393884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bg1"/>
                    </a:solidFill>
                  </a:rPr>
                  <a:t>Profit</a:t>
                </a:r>
              </a:p>
            </c:rich>
          </c:tx>
          <c:layout>
            <c:manualLayout>
              <c:xMode val="edge"/>
              <c:yMode val="edge"/>
              <c:x val="0.96379571186309498"/>
              <c:y val="0.4305868016497937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13931775"/>
        <c:crosses val="max"/>
        <c:crossBetween val="between"/>
      </c:valAx>
      <c:catAx>
        <c:axId val="1013931775"/>
        <c:scaling>
          <c:orientation val="minMax"/>
        </c:scaling>
        <c:delete val="1"/>
        <c:axPos val="b"/>
        <c:numFmt formatCode="General" sourceLinked="1"/>
        <c:majorTickMark val="out"/>
        <c:minorTickMark val="none"/>
        <c:tickLblPos val="nextTo"/>
        <c:crossAx val="101393884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40000"/>
              <a:lumOff val="60000"/>
            </a:schemeClr>
          </a:solidFill>
          <a:ln w="19050">
            <a:noFill/>
          </a:ln>
          <a:effectLst/>
        </c:spPr>
      </c:pivotFmt>
      <c:pivotFmt>
        <c:idx val="13"/>
        <c:spPr>
          <a:solidFill>
            <a:schemeClr val="accent6">
              <a:lumMod val="60000"/>
              <a:lumOff val="40000"/>
            </a:schemeClr>
          </a:solidFill>
          <a:ln w="19050">
            <a:noFill/>
          </a:ln>
          <a:effectLst/>
        </c:spPr>
      </c:pivotFmt>
      <c:pivotFmt>
        <c:idx val="14"/>
        <c:spPr>
          <a:solidFill>
            <a:schemeClr val="accent5">
              <a:lumMod val="20000"/>
              <a:lumOff val="80000"/>
            </a:schemeClr>
          </a:solidFill>
          <a:ln w="19050">
            <a:noFill/>
          </a:ln>
          <a:effectLst/>
        </c:spPr>
      </c:pivotFmt>
    </c:pivotFmts>
    <c:plotArea>
      <c:layout>
        <c:manualLayout>
          <c:layoutTarget val="inner"/>
          <c:xMode val="edge"/>
          <c:yMode val="edge"/>
          <c:x val="0.28793095199037622"/>
          <c:y val="0.18456204602331686"/>
          <c:w val="0.44961962762467189"/>
          <c:h val="0.80304156747848376"/>
        </c:manualLayout>
      </c:layout>
      <c:doughnutChart>
        <c:varyColors val="1"/>
        <c:ser>
          <c:idx val="0"/>
          <c:order val="0"/>
          <c:tx>
            <c:strRef>
              <c:f>'Pie Chart'!$B$3</c:f>
              <c:strCache>
                <c:ptCount val="1"/>
                <c:pt idx="0">
                  <c:v>Total</c:v>
                </c:pt>
              </c:strCache>
            </c:strRef>
          </c:tx>
          <c:spPr>
            <a:ln>
              <a:noFill/>
            </a:ln>
          </c:spPr>
          <c:explosion val="1"/>
          <c:dPt>
            <c:idx val="0"/>
            <c:bubble3D val="0"/>
            <c:spPr>
              <a:solidFill>
                <a:schemeClr val="accent6">
                  <a:lumMod val="40000"/>
                  <a:lumOff val="60000"/>
                </a:schemeClr>
              </a:solidFill>
              <a:ln w="19050">
                <a:noFill/>
              </a:ln>
              <a:effectLst/>
            </c:spPr>
            <c:extLst>
              <c:ext xmlns:c16="http://schemas.microsoft.com/office/drawing/2014/chart" uri="{C3380CC4-5D6E-409C-BE32-E72D297353CC}">
                <c16:uniqueId val="{00000001-32FE-43D8-ADF3-213D7AB7C541}"/>
              </c:ext>
            </c:extLst>
          </c:dPt>
          <c:dPt>
            <c:idx val="1"/>
            <c:bubble3D val="0"/>
            <c:spPr>
              <a:solidFill>
                <a:schemeClr val="accent6">
                  <a:lumMod val="60000"/>
                  <a:lumOff val="40000"/>
                </a:schemeClr>
              </a:solidFill>
              <a:ln w="19050">
                <a:noFill/>
              </a:ln>
              <a:effectLst/>
            </c:spPr>
            <c:extLst>
              <c:ext xmlns:c16="http://schemas.microsoft.com/office/drawing/2014/chart" uri="{C3380CC4-5D6E-409C-BE32-E72D297353CC}">
                <c16:uniqueId val="{00000003-32FE-43D8-ADF3-213D7AB7C541}"/>
              </c:ext>
            </c:extLst>
          </c:dPt>
          <c:dPt>
            <c:idx val="2"/>
            <c:bubble3D val="0"/>
            <c:spPr>
              <a:solidFill>
                <a:schemeClr val="accent5">
                  <a:lumMod val="20000"/>
                  <a:lumOff val="80000"/>
                </a:schemeClr>
              </a:solidFill>
              <a:ln w="19050">
                <a:noFill/>
              </a:ln>
              <a:effectLst/>
            </c:spPr>
            <c:extLst>
              <c:ext xmlns:c16="http://schemas.microsoft.com/office/drawing/2014/chart" uri="{C3380CC4-5D6E-409C-BE32-E72D297353CC}">
                <c16:uniqueId val="{00000005-32FE-43D8-ADF3-213D7AB7C54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0.34821148103834454</c:v>
                </c:pt>
                <c:pt idx="1">
                  <c:v>0.30443292709981612</c:v>
                </c:pt>
                <c:pt idx="2">
                  <c:v>0.34735559186183934</c:v>
                </c:pt>
              </c:numCache>
            </c:numRef>
          </c:val>
          <c:extLst>
            <c:ext xmlns:c16="http://schemas.microsoft.com/office/drawing/2014/chart" uri="{C3380CC4-5D6E-409C-BE32-E72D297353CC}">
              <c16:uniqueId val="{00000006-32FE-43D8-ADF3-213D7AB7C541}"/>
            </c:ext>
          </c:extLst>
        </c:ser>
        <c:dLbls>
          <c:showLegendKey val="0"/>
          <c:showVal val="1"/>
          <c:showCatName val="0"/>
          <c:showSerName val="0"/>
          <c:showPercent val="0"/>
          <c:showBubbleSize val="0"/>
          <c:showLeaderLines val="1"/>
        </c:dLbls>
        <c:firstSliceAng val="0"/>
        <c:holeSize val="5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Accessories</c:v>
                </c:pt>
                <c:pt idx="1">
                  <c:v>Storage</c:v>
                </c:pt>
                <c:pt idx="2">
                  <c:v>Tables</c:v>
                </c:pt>
                <c:pt idx="3">
                  <c:v>Phones</c:v>
                </c:pt>
                <c:pt idx="4">
                  <c:v>Chairs</c:v>
                </c:pt>
              </c:strCache>
            </c:strRef>
          </c:cat>
          <c:val>
            <c:numRef>
              <c:f>'Top 5'!$B$4:$B$9</c:f>
              <c:numCache>
                <c:formatCode>General</c:formatCode>
                <c:ptCount val="5"/>
                <c:pt idx="0">
                  <c:v>61114.116000000016</c:v>
                </c:pt>
                <c:pt idx="1">
                  <c:v>70532.851999999955</c:v>
                </c:pt>
                <c:pt idx="2">
                  <c:v>84754.56200000002</c:v>
                </c:pt>
                <c:pt idx="3">
                  <c:v>98684.35199999997</c:v>
                </c:pt>
                <c:pt idx="4">
                  <c:v>101781.32799999985</c:v>
                </c:pt>
              </c:numCache>
            </c:numRef>
          </c:val>
          <c:extLst>
            <c:ext xmlns:c16="http://schemas.microsoft.com/office/drawing/2014/chart" uri="{C3380CC4-5D6E-409C-BE32-E72D297353CC}">
              <c16:uniqueId val="{00000000-2035-43A6-BDE2-54D4A3C14A82}"/>
            </c:ext>
          </c:extLst>
        </c:ser>
        <c:dLbls>
          <c:dLblPos val="outEnd"/>
          <c:showLegendKey val="0"/>
          <c:showVal val="1"/>
          <c:showCatName val="0"/>
          <c:showSerName val="0"/>
          <c:showPercent val="0"/>
          <c:showBubbleSize val="0"/>
        </c:dLbls>
        <c:gapWidth val="61"/>
        <c:axId val="1233900079"/>
        <c:axId val="1233897999"/>
      </c:barChart>
      <c:catAx>
        <c:axId val="1233900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33897999"/>
        <c:crosses val="autoZero"/>
        <c:auto val="1"/>
        <c:lblAlgn val="ctr"/>
        <c:lblOffset val="100"/>
        <c:noMultiLvlLbl val="0"/>
      </c:catAx>
      <c:valAx>
        <c:axId val="1233897999"/>
        <c:scaling>
          <c:orientation val="minMax"/>
        </c:scaling>
        <c:delete val="1"/>
        <c:axPos val="b"/>
        <c:numFmt formatCode="General" sourceLinked="1"/>
        <c:majorTickMark val="none"/>
        <c:minorTickMark val="none"/>
        <c:tickLblPos val="nextTo"/>
        <c:crossAx val="1233900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EA603C90-FB59-405F-86B8-2561295985E9}">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3FA4B40F-7C96-4706-BF36-CA99240082F4}">
          <cx:tx>
            <cx:txData>
              <cx:f>_xlchart.v5.5</cx:f>
              <cx:v>sales</cx:v>
            </cx:txData>
          </cx:tx>
          <cx:dataId val="0"/>
          <cx:layoutPr>
            <cx:geography cultureLanguage="en-US" cultureRegion="IN" attribution="Powered by Bing">
              <cx:geoCache provider="{E9337A44-BEBE-4D9F-B70C-5C5E7DAFC167}">
                <cx:binary>7Htpb9xGm+1fMfz5UqmNtbyYDDAku9Uta7EUef1CyLLEnVXcl19/T7fsvLbiLIPJHSDANQwn3SS7
lmc75zzF/7if/3VfPty1L+aqrLt/3c8/v0z73v3rp5+6+/ShuutOquy+tZ197E/ubfWTfXzM7h9+
+tzeTVmd/MQIFT/dp3dt/zC//M//wK8lD/bc3t/1ma2vh4d2uXnohrLv/uDaDy+9uPtcZXWUdX2b
3ff055f/1Warre9evnio+6xfbhf38PPL7256+eKn5z/1m2FflJhZP3zGs1ycMMMZ01SY4x/18kVp
6+TLZY9SeiKl8I30JTn8oV/Hvryr8PxfmNBxOnefP7cPXYcFHf/7zYPfzR7ff3z54t4OdX/YtAT7
9/PLN3XWP3x+8Ut/1z90L19knQ2fbgjtYQlvfjmu+afvt/0//+PZF9iFZ998Y5nnW/Znl35jmKv2
IbH11735n9tF8BPDtdSSyye7mGd2YeTE9zWl/JlB/nwiP7bH1+eemePq5h9pjv3nu9T+jdYQJ1wb
opigT9bQz6xBxYn0DVdEsK+jPsXHn07kx9b48tgzY+yjf6Qxwrsye7Rtnf2deUudMF9Iaag5pqVD
Xvo+b5kTSRVT9KvJvrfLX5vTj43z7bPPLBT+1z/SQpcP04uLhzm7/xtjBpVFMMphgKfCQfgzCxF5
QonmhuhnKeyvzebHtvn22We2ubz4h9pmvPv8d0aOOeG+FMJQ/juRI5HLfG58nx5v+I11/mw+v2eZ
p+eeW+XtP9IqoS1te/f574wXfWKM9n2UkB/bhfgnvlCaSwTSE/x7KjF/ZSo/Nsm/n3xmlPDqH2mU
C1v3d38nOhbqhHDuU6PEk01+k8NQZYRPmeTie6P8han82Ca/PvjMJBe3/0iTvOnv0q878z9HxRy5
i3GlCfF/n60ozRiT8uuoT0HyZ/P4sTGennpmiTf/TEu8u+tSkNX+b2Up6kSAgvhKqx/b48hSpNBE
/LCW/LU5/dg23z77zELv/pko7N1iwfaTr477Pw8XwVBSjGSSfgmX57SFKJBIKoRPyJP9vo79FDR/
YUK/Y5uvK3lumA//yCR22t7Vn1/c2v6u/LpBv2ec/4cSA/lfHPuPFZhvxafv7vzvik/mxCfIHsRH
tv6WvRlzQqjmSBr/zvPfQp5nitDvz+fH7vns8e+W8L8kN/2+n/yq1kV3/d3mKPN9o0b98dXjcqE9
Pnv0j9TCp73bf/75JSNCQ/37VT48/Mh3QPPirl1KRMJXP/zmoYe7rv/5paf8EyKUIlISACZQO9h1
eni6ZE6EIUdaQZSmzH/5orZtn0KCNCcKAqTWRkifc3Ygip0djpfUidaKUyV9JRRRuPR1ia9tuUBx
+3U/vnx+UQ/Va5vVfffzSwzunu46zNTH8EQCOmhikO0YKBCu39/dIOXiZvp/ajLkbZUW604l1F+D
eBT1eTIny5uKzmOYJL4ffrM9Pxjw8IPPBlQHtOIzzFwLifT77YB9adLeW+Wym+e8vSbeOIZSTtnp
H48CJfD5KNooxpHGpaCMIU98N4rfkbHx03m39E12OrG5uS5sO4aZEm5DvKkMaNdOkWhy76ab1Pzm
j4f3DQjhswlQSZhBvGqGTTaQwL6dwDAsOhsX1e9sKct5O0/pui1VSnaj8PX5zNL2bM7ntjtdYlXR
wMU87oLWZV4WdkgPv1jt0ySwsV4uuinNXJBQUQZ6nYrtwgrcW9qlqkJeeusYzC6XdeDH3eKHvV6W
x6Zfihue6yJaZ73uUuGPYaxkc1ZJv3kfZ81yGo+VlwUuoUsV2IY3TSCZWnekmemt5MxdtlNBb9k8
zq97PsRnk+zcna6qjISdHZfHtMOKxroc35ZDvZx2+Vyfx9QrwzbONA0ny+rzNCb2Y5ot7gNNCB6c
5sycd83MNlTK+MaMquqjsXPE7rFVdRUmEEdoGGsh+ClLRiyTqI5t1Jqx28UuOlKzTa/8Zq3PrTBt
GZQJKwOnsvbaliNPglFNfZj3SgedTNeLlc/ZLibVFPE4a8+KgTXXXdXHZ+ug5lPZ0HLf9Cumw/vx
bU6q8W2Tr/IXWIdt1o6wTc38Mhzk3NwvdkI8KAofmurlTdrH9sNAVlimcTXZyckghqY2PuN9bc4l
9bJd06TL4zS45Q1p8chC2u6dtFqfx3Mi9k3S09uhXLt3eT/V57O15ryqNHbE5I3IA1FNXhXIYSVB
UZZu07m4DKd6ZBvbsOLGydQEA01kmDPb3osYH5MCwDRMcrYmO2/WXVCLobmfO4Sz9vrlVGZDubca
xl2Um6J5yMs06njd1hsiu3LvOq2DfvWLSAlvPvVoXNwkEy22UqfNpSDKD0uTjA8FWUhQ932xrUpC
kDSo/ZjNzfg2Nna9MM2In+LpcuqqWAd0xorN5LnLuDgEu9f4V15CxlAYrEWK3AS9SatwLAq44pjW
4wMtsuV0yZi4SgQsEY9GB6J2S1R5XFRR6Qbsa5G4O1UaP5ynOM+jfvbQNbJpHN9IEjf3viHrRT2l
yxs2VdlpbREMZdsUW6+o+88kl/Q2E9kUpUm5bqmHve0S2DEfDlt9cNGynseHpcXq12JhSdCssISQ
djkVFP7fFqP7UCYqPiu74sPkdcNZmrXVVaIfyWDIGGReJdOgiyu2Tzv/I2FL857F8fA2YfDNgHlF
dsqI1ZEQ5UcRq/GhF8pdutyHU85sDOcUhpLK67dxI9yVq7i4Mv3kXw1LTG/rrHMfBl/aj14v4K2q
WLcti+1HXvnLq5x7/i+zXrQLvFybUNeTvUu06uow44sXmNYU0XFxOkUQdLbzbubF1X00Z/l6Meml
e+c6r7hZbE91MCbYH9rT+Gwu8yqUE8l2vYXQHM7xnJ36c9beu1ISmKkqBhUuqW7e06ww5zlZFN9I
xpvLXrJEs3e6MLSQH0ZbT/191g7iQ0brqkh2I19rscv61as3kOmm4WJpptg/mxI+iBteLEvQiHl5
Q/XSh1YOaR1Qf26jplnlFn7ok6BnzNSBnXukpqG+HKxhQQ8POxNe8bonnXdtSXnj+cOlqFy11any
r9fWR+5UM79s/eSX2I8vK6/hEVEIooSt6b5ixZvOF3QzlPGwGcTyKdPVsBHj8LlIWbX36uR+GUS6
T1eZBDUd3LmtxmlT+uMcdnHSf6ZZ12ySrHs19028LaeWns1rYSK6tCoslZ9EiUuyS7GK5cIzblzC
do3PZK7PvMI1UVY29Ro4Ezd76GRlxLxZhA1J/KDKitEGVVk+Jm7tdcD9Wp0OnVhCI+qbpVbZhlWe
eZWnibvoZD5tZYqAbfKKvsqWeN4MRif7dYEhGR3JntTeuKuUXULXc72xk8dCxzXCsqb5aUqUC5lX
kVeTn5ndkNBfeBWbrRSqO6e14eWGYe/vOzdNMvQb461BtcKGQVL24465TG0lnT7WNm7Ph46VYc3I
sE8mQyPgAlmghMkmWuLunttpOE38BDUPBVxvxxRlLmVzv8lr2dxAzKUB7Ytum4xDOgdp4eWB0fNH
7Y95MPFiflXPyRjosig+GC+2KpSzXE5NNmZTqKTTkfF1GqpRcLAa3lwDnemtGHyu9g75lUQLkkga
NIVjXeAQVxei7NyraY3XjWWE7dnsuoinKaKq2yRJ0QS1hQcuPfXPnGznN+vE87DNqzHUXb2byoiP
nj2jrVzvXEn8PVuq9dblziYh7cxuXn2zr4Z4eZ0VfI3GeGjOisqJULKygrsXY1BOSbHpBBfXqhMF
wMFChyBppyogTm8bb6w2ninXYPL5EgnD8/dKJlmgyTJtRbyMwWBGb9ukpQ2GpLouqYdanpFpn2V8
5oEYxyjxEvO21Ak9LTN4vOQ23etxjjdmisWFNVZkQTF5N1U/60varMvZotuxDNAsT8WmkW31IJLm
Mo1XdW7mnslQTFObBKXP/KgSaXHhupXuXVqpJsxS2b4q15h/GHK1iED5k8oDNpXdq3RJCh3mNCcP
rqqqMhKqlnNEcjLu16Yxoau89nSgpf9hKocsi9Yiy89Fn3T3Fc8luaCdGNckILrI/Q8sRXGe0qLL
AgL4nAfeXBdblfrjJ5tTG/bldMAFrrme576MZDPWdqPHKnvlzWVZBPGicgX3q9J9y8f23DSdFWE7
d10ZTNbPdnOt4y7MM+tfLSzOdmtau0/Maa8LW7cUB9uQ4AiR8pyjDpV03eV+V58bFvtIzq7/rLN4
cmEyMVtsSdGh4Dhk4ce6LHXkFi++cYU6xEABmKBi4uIo8QcAojSrwiZ1/tWaZd6NZ537YMaMp9uh
yAodJUT7YQWQl0ZCzu7T7IbVbVIfRqIrqvMyABU+ga8mY/Q2p0v32eUq1xHzU6yPVnEZB/OysA1g
qPxlLhrAsgNgrDdsFEWUp6zccyXr87Jd150g3RRVdkIybvMkDyrHmjhK/Q7F3VTWu6kTM7zNGE+u
kgpIo/alu0zW4yxM8557ErA0bppDUl6r5bHPgUkyowBPTNPQ10iD9WfupB0jL5EjqvaIVJkgEQVV
i+ksnVtOU+oNb9OMwHa08XQdkqpdTpNKLq/ImGP9wzhFSYJabgG2PrguqcJuOcBfI+0H1c/lnnVY
Ak8EvdXVvDzqxWWn8xrbTZ1nJqDZ1C3B4seEBdbxcl8w01z/MYmgP+IQVKJfyxVaHMhA33OIlpnC
JonX7xKPNWexQTIEHFZ12ORNe10eEM3KGx2NMMzHbml1VE81Nnvo/T8jNPRAy76nbU8z4cpH/1KZ
A4/8hicOltvK5U2/ExmQfyjXwb9SsmebpJ/is0UAEKYGO9snZH6tEltt8s7nu7W3H5O4hmPWvDnr
+Li8qifXvB8GIa7GjM1vJiDu7Z9sHMjxbyarKVRxqXFIB2rf95PVShdq9Hi38zJOgrGr5S+LQ6AR
mqdX3gCvQymCg9ERHl/0nY4I6tRZUc/2LnfAzUoABP3xpI6U8/sdhKrDBHpVGsT9N8Q3GRr4SJZ0
u6riDQ+N4XHU6aE5XydvPG3bIY2QmtfNwjkKTzwAQeUO5FWlhzAVY3GTT6I546Vcd0Ps288uK9W1
lonbmL5Zd7HX2iZoet+L/njm/g8cUXGmIV4QbbhU5Bln9wePu3KZ2t3coKYtKnP5pqnMsrXLjOyU
1VNkUq4eR7aMu0zzZOtRdqdz926qE77JfMAlz5+SaHCVvRhbJj6MztUX2cqLV4RU/CMTRTpfuMTV
46s2TfU+lrSIiMjWbTYjoCukkl1iMv+K0NRt2rkCXi0rcw4AuW7rmS+vRAo03zbDFNlDhmFi8G7G
pJW/eL5aHiudED9gtRBewDvkWCkkcO9ky/0wIIGlsQVmB1kGL0kK3LSKg4e0SYVMfMTqc70213XZ
HHKKOcD2AoDeVH4XCJLJXwQv3IbNsbssONXn+dAAg1JIDsmYjm+T1UvSwPis/NjyoZBnfbmq8byJ
pwSblGUJSlLXzxs/KVISDo7HpbfjPB94G/qs9zoRYUE1e2tjQYOu4a7YK7mWyb4ApIni9fBFDEAf
R6TTVIZxJqkeAx+I+5UhovusSj47VGNg+pakeR3FcYoVJ7WxmxlJOA3KGVBezZQE3gKQDzpNdmDf
SLFadO9IDqrJauqHne/ZNqyMWy/mFsRNp8J9WvKh2LZZn50OI9AVKSZ45NqDUKS1HN72WflRteCP
60zdBz2VPIvaJRtBKrF3pph0drau2HwUHe+mzRnfUxSO64KP2WlcpEh62u/Lfe9rezcvnr0TCwU2
ZCVjAcK22PJet6/BRPX50pAyGCaQfomDje/qClxmninfkxnZqD9wuzo1ZZhW/TiFYi3nMVjKadjS
Nan2bZeDtdSKB8BO6rri7fCW0IFtWM3snd+12SkRYFiOgj1Hbb2iAvSWdu9YDkGpaUp32atMIYIF
skkf1zriugczioXoVWj9FTHSkaGmwUxxsSdrc2/rGbtSrWXQgR0GfibWXZ2iJjaugSrHJpSc2RxK
aFohXfqLggBUseb9tCh9TifILJ1LzXlCXXuWLao+lwk2rkUBPa0J80Or6/GtFuDR/bRkp/qgABkN
ulkV0IdUBpqsp3p91IjSdZPp1X0oZPV6nJX71A896Dbxkytaiy6oplSGVOBHa+8AnA+znoWBiKUz
C8ew5cEGfCr39BCq8yG/k6KYIgex5KPfzMN2bqtcBjmZ2GYYMygjB/KazQQEPp1Fc03qFpaxOaDI
sRa7Oqnjg9azvCpwQDA9gF7oOlxiqw6ihC3V8mpN5HIxj1DXjm7IZkgwcO+G7ObBWy5EAsWDd0tz
fVR8ag73qSZVhpJCOWkqsOCyptmuFABUJU4hng+x9MOjPOAlHrZBNGC2EByx9Qchb830si0cBKEp
TR9bvS4XK8KtDuclARiZZmhhOoF6Rdxc3DROzFUAAGzAUwDJBqvm180wQpyre5g4mUi5n1esiEjD
IOKsCEFrJkhwsUwh/xXED93g2Y3J4YI1hLtpU1eImGSu/CtWSP8XAB7SQvgau3d93kIRXEXRvF+5
gFDm91Nzn+RQXDrSL29qD2Ees7bcewdxhfsCaQ2MPj47KjWeRj3XgBptWK8ZfqliEHuaFSmOUwx/
1G+ORXIuoN3WNhV7j3gPhKwHuKw8mK+sAJaajhTbJ9fMIF06AWmotjS+IbSsz51lRdT4Qp/rvmve
WwqYTrsEmtpwkBOniqdXowDTChPSI7l7rPtsS2M/zgnATksacz4p5Fk7pdjC1G/ae1JzGKQoBrrp
QJ82nQQ873PE9MGfm/aQhrvYdq/KroQiaTIFzFu0eBxFdHmVof9ymx5Ub+CSQxUAQftINVxCrEP3
eWhie5fSOLlSg4Ns1B78pxAgAMhEQSmxnPigfh3hrTZQSJOiLm6qaYSKJFAmpaLs9lgbaA8JeNBJ
eqWQ8qE7QUQdPV9cqcTzUSomo88bAxjSLAW7ndplDE0loJ9ZIGEBOhymMqe3TvIuyAYY0kAg3i8l
qc9XPtTnPgOIrQ42SAEPP3Td1Lptu1qA84kim4lkfLtMgMmugD5HbMluvapGskUee2877T6ksozP
oF/I8CgJjj1ES81cfJbU6RTlM+Bnh2ziQtCcYpvoGR5iZ4CTHmSnQmCf9pxDBbUlgmIho/1YMg8C
9QTNmGcxqEIP4MxlM0UM4vIGxR7Oc0yzs8JuQDlaXrVWJO/A6hcXLKw68IluhgrV8vl1C9HmjVNA
7d46QbIYuxGbSZDe0hFxVBiOqiVHB47H4WseiW/mCXoZK+cq29fCb84mV0JEPKRKTrApbcGLq1Wz
AqbMfKheXrfhjUF9SCGZICZbqNN1r5YLZSi95Y0aHlQdz6c9ph7UAHg8zAxIiCut+9RVLSBH063l
Pq8RZJnL0ium6o/j6GPXVuXxPdMpQmUssAd9ScCGxql5D1SSi2CYlxhFmVgD3DL42eXkESTZqQGc
sDYGglzGJRoHGHzRxXpRMEjqx4/HwFyqHCXGo0N770+oqQ5FZV+v/fx6Zt6yrdI8O7WTRUBnQJWJ
8pFkRh+eLZxa/WD1s/XCyRWMbFLLdu6Kx0GsVm7SDgT2KBSrzn0UDMx0OqCAZW5AyRxbh1MICVjx
tFdlPu0GLT6sbZJG66ET00NQ2Qy+wmCFHfRZH/c2OMLVL83B10+Q+qnFdW/d0mZJ+uUlgl8//uet
rfD3eLb9318e3kH496eLry8v/OFdpw/20Pbvnt90mM2vv4XJfJndoT343Yff9Cq/tuqedSOf3oX4
nYt/rVUJUgZc/vudytDW9cN9n90P/bfNyqfHvvYq6YnCme4D1cOROrwAAcr5tVfJ0ZFEW5qgeSco
CCBabl+alThSQZCkmZaCYxL4n1+blYKcGI33JDT3faQ2jT7Z10V+Z0n0Z798/rZZKY7tyG9JlFac
G8hrQlOFAxrP+3o+WyQYejbu8LoGjVialZt0rU3o9/37RRafNOh94Ozab+phNmGRIxHM81KcaVq4
kPT6Vo+6OPPKvriYh/J8BLQNlCcvWdNyBJtXByofTQg9dw70UK9bwSsSNYnjATRts3UGHTojBxMq
w65dPJKIpHEd5EIXG9qoGY06jHkskDmtMSZpSJQX3fuxNLcIY4t+kWWh9PNP0nMkKqtDrqLI53ZU
7d6N7XuqU6QHf+RBvvreporVW28iNzmnn8YWw0vfvS8tjpcnPQ9mqzIomuyapiCuIDhdIB10UtI2
7yU9NFdaVQeTh+Wh58vCuapJNHpq37Z6n6CJs4k7bM1oYlD5igdrXjyywpsDKbGVVrddRBr8aDli
C0SRvMESsA1E76us66K4xV0jwRxGJ7xNGgO+Dimzu1yg3tgyOchpElcLcT3pod8cnswFKG1mhjxY
GcBFsmALXMn7jd/T9Tqx5bVZynEDwRU2SVb/lS8aTH/iwIsNJgT5B+RwTd4UnZkBN6CDGVs/LnVj
dw1vWejHSxFNx7aNKZN7kCmKfTC36Ib3G16XDk3WPAcDADYVPQQmkD8GsdZ0t7GOCxReGYfOQ2fI
rQTSocbu8Q6DTr7aa+rdHp0EIFpHi2i6yCn4AV34dTXqLGyJuZ00gCEr8E9F/Osxw6SSvBB77rVm
S/OhA0ut5jNlIKGM7uBFPe4lRl1mHZhvYw9tzzHNQxnLGdsExxrKyoWV71/Cnx9nU/DgcIIAqnD2
iUOBD9iKT3nsz8FIvTqaet1B4LZ4psIudRS0jCmQNtJ0Jmy79v3R3hUgazCWcCsUZuCVFC6jTAvT
o30ZDFKXZ4QmjwhyeLXEvTqFd2oFV7GHWEjQa35Tpvgodf4JxxZg/xnVbnRFdolMv8chhttlheWn
BnGiFOSiCaThApzOhdD13gP/uFAqWFgPcCaNaDxuRu0QFOiBog4V1SdIiugEEtWclazzNyKG05ZF
B+2pNvSm6nK0JtwE8f+AlHjv3Hat2KGkWxIdhcGGjJhDknavdIfmZiIZPedNnIVHPlAoBOUy8fNs
yuugHiy8rMbFeaqLC6AeEnGCRKDHtNwUS1JuCOKElGN2PaY+SvPBQXLIn0eqOAuItoPVc2CH3Aak
grlFaoqzJCX16Ux4sRnpIQwLbcOjbb0Ky/di8LYxPqQQuEDtIHPzCXtz9PJjg8+61px2iSg2S1Wi
8cLTMpo8uPPRAQ4ejhC/BnusT/mCNGZGxLdYAauPZu6HiSMO4EZzwfrNmNP4zmW+t/NTLHX1MFY9
UG8XG4Do3M8+ZcsBTdPiEf0NHhiO6CEeornivTmIAfEZaYE1VUbmS3/2T/WUf/KSbAk8hZZ2XLBi
UypEBJrY3u6oV9vVp+eLSs1WSThZXQGaeZ3B6PVBd8uru7pDcqBrHWSzODVpCUYEuR5nC9B/Fx2X
oeoJj9oWPKxhXbvHwQTI4PWo0bqsyI5Yn2+8MkFSTCiS2wTTeaowp/HArlNu9OlKAS7R32Ib0JER
fSosGy3mLJwGiihSzu4qjQxWQTJ5yk3MHI4sHIJ2zCA5gw7e4rfT134Ll2h9cc2WHN312NPgWfZQ
diY4UzO7bScz2M+WJEobALVZivlyUMWjET62ZkEEHPdaGmiSRYWfREvDbEUti42Y+y7ytI8UCKga
qNKLXzO6VpG0TXmq4+axUfi6GvINgh4MMUM+EV6ZgZa095p4/gYsLwlto95WVthN4aWvvWm4VLbP
Az7p5GzJZiBqD1SIRnJYyIYVk0Vnf/bkEK3l+rHwy2oMJBCB3BhNOxCitc0/sdzOEXU5mu8ZYbcQ
rUpImZPLL5YEffBsIjAhJ3ESBzHOrQybnDR5kNqsf50mQsZJICla59u2m0foiUVPNvNi2m6zitTR
UDaNd+bi4c7rrf3cmfFeZMSi1cXn4lE3HMeHkCXWtQuR/qddX7d2a6piNi5o0boNXd4i5nMxelGC
UhQxquMLM9nV25a8nrrLgqVa7WsjumrXL2vvvV8SUKt0SMbyHAcpeB+0bQkVDdyryS79UbJlk7A6
RvdiAHxIlbz9Bor9ANk8l9eBa4Tk0IahrkqIrM+k/tJ4bBW2HSDFLAt0m/QxK1BceK1vh9ZyuBWi
TmTw9D8e9/nxr+O4gmrCcApMoav+vVJuFsEW07thR6djskMM8qz4XEMmxKmi4vGPR8N5NvcMvQmp
JJWHdwaJ0c9GW6fEA8mrh125wEEOSMAUsbcBzSJP6/r/JODpjO13pzO/RfPsgJh/nwM8O+T5zTnH
w3NfSICUJwYwG8cL4Y9QDf59YBHvDp7gxQ68nWaA59HCgBt/4QCK4g0qob6wBhj+y2lFijd4OMPb
IobiOAiO5Kn/DgHg33d2DiNShh4cejtK4l3gA9P4tg1V0ryt6VT4D5rG/WA2zAnAtJC4MVvf+v7g
ijvhoTRs62bpFhH1bMYpwNCzMfmU1K2ovdCyuVBnJvWXISqMVze7yVRld1H6lfOWwBaz7z75RZ/P
NvKkLHOIcUoJ+oCzZ8twU6azKu8g4bn4nqOTIy8TmTUAqhVOeWAqwqEqXKUUglUdJaXfFi6wk19V
51QtDaacVGjHvmIofPmj1/1fys50N25k2dZPlACTyfEva9LsQZaO7T+Ep82ZTCaZnJ7+frR8sNvq
Cxun0XBBUqlI5hAZsWKtpanjd/4xpf+fWAI/9R+7zAt2tqEXw3uMdykoDNbfxyiUTWHzII9+pHPX
lv3V2Hi1B645DSa82oZshAIBFIs+tXbSwk3/1n3bY9V/dznXD2lYKtcjnDFT/6I+bqWKhsAJiu+l
BE8hr+yUr0C0Ylf05dksc2bGo8mBk/JEeGLT7dvZUyu1ifS2YFY3Y5C3A/wGaIlGPkDU6PnZn8dI
vlpI0KvpenCTjBMqZvU6FGXxVvqxHsVXSFthIwDwOJnypIFfiNTeziVknEPRDKurQd5d5fag8k5u
HxsdlCvQtzTtY9zkjWlBMDvjvm+moh2+/vk2fw/PsHuVgkDKSg+wIth3z+9TueSFgIuoxPdAmMlx
j9kWZmF/riNvpLHZmjEIOKOddLz+83VfLaH9ul7swUD2f3JYX18Xfl0XdkJF3zPyzCGgwNP18DH3
UrfNkrksbPGmTXGLGJM87xAeJX++/O/s3f2xQwp8EAXSIIRL4T4s/2g2Z/5UCGfJ1XcR1tQFB392
Av8L+12M191WhPVDIWQn71XVr/axGoCdQXUBAxiUP9/J7ycWd+LDiUaAGGH1wGi8Ppc5dZ1yrdr0
WxpvrW8uXQ+ncT2JtBliKIqRWZiVP1/y3w9Pf5ruo79zslXsvTokc/q9dQlX9LsXzASj8yqDDRKi
b2Y7eLRmUi/4bCyj3gP1h2HwuXPWycSnqegcPf9lIfyel3ghfFHH82hoAbdIluGrWGLnNAJm35av
ixkNo+vYyuEunGVWvkiAYSfxqF2Kg50POnf7S6Ez+5e7+NdulSBS5Ee0PiLoTYS23xdERKI/rkPQ
fW1rXxDDS6LXNifTSi/Dv1Wkv9WXIbOm+tKUfktENbox0r+KRCmmKukpT39G/jXnt1rA2unWWyrd
NX8JK/t9/Df0gYGBnVFq7acnE8fXv9/nvG4wIeHPXoWtMJV/CJsmVJ8DU+WEiT8vk39fyoM/H5K3
eW7INL8akiZ1m9VmQXb1si0mv9pHf3H7hpc/X0q+XpJyn3ouhYqQHRG85uwvam513G7q65C6gYDa
MQ66tm/7bSx0S6dk7RlyETYTP+vWvunWI4j0Kh5nrdPrAaJ2mR0a+LPrbZP37ZgmLTKJdDxY3xH1
+6CJs605uCpeCPSuKFfZ3jhbXPOpFbQouOl/eaDfmTUENprfIJgBs+UHPmfA7/NEwG/heE36c+h3
fkljDZYU+wl2bhybg9yheRq460uwra3Hz+zP6KNlGvGjZR7pW5wpp/++/73XQR/hLCkWkgLp0sz8
12Kvlmpo0rzTn7XhcOpPaqgi796VOSQHNdiV4YjTqd6emxxaVgjcZmgKHDgf5uB91m+puDINBJZn
I+wQPERFsKc9izcBGVwq6+/T0w0qZmOsU+hP77Upq+15q4NqrhKnrvejuGD0maCujXO+qYDht2eI
UAtzp/xy5WXYnGyE/eEPajgHod3nrlqygrSp/3l5qKVinZOoW0o+oiMl4s4L0e4Zz6j9pvqyDEHb
63M8GTlBoAC2vTOmSk1S141xGwrttFmuMo+U4VMbtan3PDlgW80pjDKyp6lv4V79ZW28jviMPqKa
cFdaobBR8tXSUOkKshzr+vMmmwHm4uLCeh2g+ZVQRZTtZ8Lfn1fj6xjrwgZyqEH3XJuj/vUVB+MM
Oa3O+ZOCVMVinK23ZxXuEFac9QE6luBzWqqNRTi7dhyy+5BwyTr98224r9YdNbzyFAe+w/pzAoL+
75vCKeGWAB2HHwYriaTjOo5DcWGTB96VV2qv80FTRLcAMNdqbcxVPaUtEZenY2Jns9Tj2xAwJi3P
6ehF03uyE3d6bxC5MdWNYKWNS8uKDF1oxlWS9TAO5mShPcgsIrfQrKqsWmYWkigLyUu8lvH03uma
jjvxq4pFWAXjnmb/5dlfzzr8ROQtnPH+z+aCejXrm5psL+KgeW68tgFVHzvrix9dn/ecLxBHW3ky
adgVb6chyrhpnftddsqi0YV/HQFq1hNklKy/rdMIjqQydbQmwywDnjkSDiCjvy3dLRvIySE+eCk9
bg+O0x7ocoeR6aYcMdF1WlbjHvVQCak3SLpDvSaqots5/UUg9TqmR4qcd5eEuz/dE6jyfp/tKkjz
du6H8AmiPIKFk28M9Ap32vY965GPele5nBdmdqGTyks2/qxVRKD37awsGFf6mC7Bvp3dvthYEIV2
1X489EymPPe0DJi2zV8rIk46N3uVJFew32cTyp7J/sskvorqEcliRCZORIdlJ5EK/f5IvYIP0ZWt
+xSNuSKujPDJuIFRKLuHrZ8xDJ+JlXtL82UPb5wTezg1umfBi1xSmMnF37/V9dVQfanjMkSSMNf7
OPTr3AUPKQIpeAK52h8RpkcwnCsRGnXWEKHVAIbcah73L4/2KiHn0bAm8VxJmCCtIDX+/dHGpZJh
bbv1SWXTHqVH07O0gOiK7tvoRJXbwjzv+u35195qRCeZkCVo6mw9bU0gx+wcK2HnJxJ6w3BAtVas
PjVtRNK2EHS5L95c73twsBwZVwVwOltwpMjhgsWYOnxF1SwZiibzGIpxDHMxHvzalmyJPHZLvnoZ
n/0YqL78eRBe7dE9PlGw0YSMABKcf1UFct68YA168WFCoUBkfKkEgPKWqTqAFeRZ+5ewACeecf1v
Qudxzf0QYKNIPJP+XYCR5A608pb1Q56v0CGS0VYKzBaAs3wIgOzMeupzE+goiZGelDm4YV/0N05t
1eInmmxH3MIhFN592uShOvRzt2TfnKJ2rubUesGxCtuu/u6V9WbeN13Q4K63yXp+403SWbZjBHPA
14eerHiw53n2o+nB9Hm6dEnQQAe4U46R8bFtTSwP5TJakyJ/ifoNuLWdjLdAD0J1VSXTZuYVopbw
S688x6603mNQj6uXHZxFWtQWOp5htpC/oVi5HvOQzOwQbvW8bRTrTIe+Xqo1tRAaUBuepzjM1NFv
xLJ9gFThFs/Wq7P0qLzRlYeVcrZbYdCNQ3yMC3euDplfZ1e0nUd6W8683aZx6zgXOcvcPQMARrlz
0lXXeE+rP2WVeIo7Z1k+LOOixnsxjFCIiZqh/e6bIDBPkCeztqPT28l8eBcvMEcuaQFmc946L2q6
BOq0chF4mG3oo6+yKaP2e+7qblqOnCBr/yO24zw7h6qeB1lewdPrfXo2sKzq4JI2ogoeYhmKqrpM
ARKQOv+RR60aGWWYhJHxkBZ2EyfdJg30pncqcMbAObWtp3V4beO0yOu71ocsn53KCY70dDdDriiK
swCKL4L3/mhMdx2UXp5FZ9ZKoKpET5vDsV4PUTEj5hNe0EOfTM1WrtdzNogcJSsgf9Adqnj2CDKT
Lqz/sRM28IdrFscs0sOsSFvkg9VkXTR/VxUtwZuaEoKX8eWboihqfubEgADmsHWD13/dbB+7000Z
GJ25V3IRIkTGVfqouS5LW8oGChmAOmeD44uCx8mUT2D9sqRr4MQ0i/IYguA661mHb8tUlHN9Disl
XH1d2TWOpjdBqVANJX0c7xBGaEY/r57DLE3FdosEbmCkxNoTtu6JXH3u3wqVwq+6k0VfyPptWc5l
lJ7mkvwgO3WFVNw7mcx+S+skasSaTpavRX90dFXuXPiRFkj70QW353pNWcfxk82ivj8YymZG1o1s
QRQ9yCDfP4T759hOEJfsOb2XDzz9QeeyVcG5zOd9xBS0AV66IR/FY9uEe9jz4EVF4SGex44FsLWc
uZcxNg3v0y+PmsPvY/j6kjIuJJ4OKVerc0npDOFwnx6pvdz1/0fWyz7OrQfFbzwKKwxTIdoKgu2P
vqeg6WHYFmQbB7rL6y6giXK42cwgMk84tmVri5bxEvnWXXK7eXK5j8pwv+WCmdbbY8DK4gqKH/Vf
U7HsCywwYp95fxV8r44R5qDJnSRv5ZiJ+pl7mNqByx5+PY8xMNS/AiPSRDn4i+6Cx8r36GPBLo7B
i9Dj5pKx+LV60m2I+ciwFPvDpfRbeOktq8YcfuW4sY/4ia/U4Ff3yimMePw11KhW97f/7yC/vA8A
zq3uQ1c33IBsRT59rYpAF+ZStGrloXt3w9Q0yRCZFM4jsELWxYn/MlHdNo0sNfAEa7LrVsZr6iey
yqc1eBM3tmOUJrepeYurgeTMAfSQ7mCC5nVP/NCsuHyzDjOn/xq/jGCn2UHEtZdnyt2CGu2guzaY
5dVqox1zcF6m9mV5BGmFVvIUeAW/cfLDen945Gk56zSTZr9M7uUB31y73gnzp00Unh1veFLFY6HO
2RfSZlfLXfKQ+6fIwgz8HhIExeoaxny/9ZcBhR238UVXq84LT8Lx26q83uD6LPqS7QCYc5oLi7z5
Li6zHc8ZZua3mEK3/yqDrGX5DD5ZGw9v6E4HbwYQ+v0D3Wl/8aYs4qVunX07NHBgeWltkOXzk4X/
kRXnNov43LxXMlNX1YDccLxVL2ulKId4DC+/hjwuJ8PtLIWq+BBOgI6Ll7pAuXWZkJsFzhPZSxlB
NOvF2BYHZ8hSLu6XOV6LUOg0UChirh2PYppyex122b6d0Vnv8FWF3KmMzhUJ07LeqHiol+5q9DoH
KX2NvoZmZzqguLmWsbS8Px/7gRcSJ79+aHrLvyuk4eCz78wSAKynQ1E/TNWYAgrMpuTqMs+66TmA
FUgmnK7bvvZnXB6AvhfVw7hNIpPXNjrVDUdsc1pEm8bDtR9zVC2fnGApiTdZ3XVVdfULJC/HOjfl
2eY19e631Rs8pa50idzUuaife6bvopoBG9K5SrdnlUfdPD71kAfm4Aqlwf7oS5wNDJHSKE95oiqb
YVEEG5IYKJmG3mN7lIveV81OQOblBVeKhmrmtyHA7887FoXLi2GB836EmT5fFfUGDB17btXGCZDF
GjT3StOEbo/BKvcadvLtwLp6AVk26dcmPdu2N6l7naU9HKdkewEUU8pywHgowRXwaiorSt+moX5o
0egBTPi3TYWuf0bUOxe0FhAJjoRKFezSh4dhJdKUZ7pa++DZQu1QgUvDlg5DWbcZv46ZB0/5aSY9
S8XNnA7GFA8oJXfsH64G4Ses4JWP7zxgrDU9LWkp1vwczNqvhyPQhQzQKQICBZ+9TElKcg7DmMnf
hLfxVAFqAwa08dN9zI1rJIvvZSTLsQO4VoVTqOlm3nxoXe+qzc7i0VBjgypsED6Cz8Rb1peY9cYI
lJ6zP0OqW0Hwp8TaUSp4yzv4S9eqm/XnIF7zXn71FnwmHoKg12t69txuGMV/5kKWSDc50VTtJ0MN
XC4OUS1D8wzOOlfjByfryyw7pP6q8uX9jPhD9d+RD069+wkaBtDExVR2auID/emhet4863qoRzkd
IMWOUnbklGHox1ZaVnlTxu4BM4BVhFMCA4T88/jrSV7mstclfZcDTovr/lg/w01dT3v8i9dsjyaA
AvvmLYZmfwfkc8YsLd39e1gzCt6xQhfjJVVU6M2J6nVvhRR1qtnKGdli+rCNq9Snko2678q42X/y
a8mSUxKJYh8Il47BT/h8D6ciQ825GhUm0jVO9NbmYTZ3yey0gO3euqWxez337b7LM7HtcOBA94sX
j7RsvO43h/XtObQrHsAt9zuvCvqnn39dyDcxR1rPUhGPL1VLi8o+rJKy1dZ7V70ErOoFaOwjuUPs
ou53EHIwgfG8Y5M1fZdCQw6seLSFr3lm+FolS6lwsz2Ny72Fa4RTvd+W/bnhRFdxjiSpb/dNrt29
eYpEcNnXZJhublUkSDzbpjnlZc1uhK2y9xPAgfegV0XBnmJ5gxTlbe4qiDx/Ab5eFbXgGcQHVrBL
cIMU8BpWzkdac6Dw7mPedQF3HWbZwm5AUVs/9MLbd1A9AT7kyVT0+73/uZ7c8ax/1Hb75YO9z+Ls
rp5c/xXeZezSiXkIgWteQmMJBsxdUAewk/58qVcAOrsJnx6HawHb8G+wl7b/aGjNUdVHKank/64R
p8Lu49BrNEFvwpgWFxEZlQcvtiiZ4c4zHlP2Kzj++V5+L6N9BwcV/vd5eNoUrHP393tJJ+UC35bZ
IwaPhLECnxlC9DBAFTltHanz38b53xd0kWBCI4gwGGKuX2Fr9D4QezSw7/ul5aDIoLON1+FasdR+
7ew/P6Dcoav/Tuz+hGC3zk++sSvp8r66IBYVHsTWmiLrJWLgvbOD9mugVt8/L94QTedSp5t5Z2e1
lsfGtns8V4bQIIbN4zz6yx39vtK5I0opuM8R9GgfhdDrbvMaOwIWverfIyzaN9VMXsceX2yF4cG5
iKaCKcg9KFjuMVYcDqQWAtceQfKjersdpp7K/uw3avcYWAgtKywp3fN29kcqHyDqYbFxmF+6dPol
zP75IV5PIxNHxwm3KrwVpIxeN2U5d/vRXcT0kA/VHpm2n4mQHvzWvltFZL27//v1fJyznP2/APes
39dpuJCNIEq1D7+OvSVDhJE4HZG1S8xQZP8neAmdmIxkBLpG4Gar/iscqDkFjZ2KkuNmz4JJkvfZ
CKuafdEO/X5g/PkBX8lqydFhaMR0ubkeGTMx6PcnbJ0xT8tFx9+cElDz1wJ0g2pPqoxq9sJrjiZs
kZwGG5wwCU1NTyCpSdqGw6jaJXwqZ4dw8Zf7eqGI/GMH0QSgs4gCGd8xggBit9/vzHHorCAKHGCi
uU4+nFx/2ekH1vFc2/1n2Fo62IduQFI3xEmTbtR7yehjaNTcct5CDYJ2WGmwmzvXAz1w3japj9z+
CkMXyBIPeMZUclkPqUvT6NPQ9w2FDKJPr+1PTW03dzw4HY5EzTEyPmDZnVpkp4K38UtHrgooJ9Sb
tG1kv9xXWT7FUHnsFBQSVKOEQnJFqRAWOAWJUhPPfqUYyNL2hVu9JAbk2BHhPvgZiF6KhernaM55
4xJ8Ke72g3yecDwRVx1U6/qhdS3DTZIU2PBBDbhakAC+ZCea9ibzhhOH3PDIGMZGbkk7mLgtjoFG
CmOT/wUteg6+PPmVivxcbPTGZsZ366P9GA77SfXXVAdVAEc16rgk7Mb9rEcxmRbZAQHTQEUEKl2X
9ZMicY3VQ7COsaevMb8Qezk/TAa8dn2ppOJ5HVR/zCvb0E8BQwnBypMyH6MuPQjboT5skl7BanLf
xn2sw/mU9YHn9x/8NZ627gOo+d6TIouDSfjQjUiUgg+Fpo2UHVnn8GzOuemlLPGaIG38z0rxOEQ3
frDM7mdcetYxwnJnTvW7No7LysXGZRDIdDVbfxkPeOLR4z+13crcHufF3cy6037B6w4kV9KPDqu3
pvNdFQ/jsCU0lOeCejiODJ3NIneGi+fU4/w1cJpqzY+pR8qMajFsG/OxBTsRNkEVvTfNfkWTno52
FtxFDZG3PLc52j1LHvwzU6KjtWd6azvux8bL0qh/5nNtWFcUXSaGAoNcyjgBiiwzZF3IbbhV5SZz
haDyA2G4ix51G4v63BQ+Tj15ls2P/lr45XEt5vRSeJO6Khy1XTdmma7AIrr3oQnQZ8R+/hAWqMFA
fSfzIWVRX3mZ38GD9tz8a2l0/RE3te64xDKlmkQ3caFcBRRyW/820s7nrmI7YrMQ3GGsp/HyynNm
1xHmXIaLdyq7wr7ZyhrWLXn1eELrqWpWbNB8y7V9dKWnb40nsttmGpBkDIDIME/wZ+psfMzjOXoX
6rynM6+L7xgbpcc61xkOBW179NO4v4k2tzmvaUsft9UIS8kk1/bgoak+z3zkdURF9dUsnb24a55+
7+OqvlSLxLhmjUv/nJdO96g90HW0H2gVEqG67GletuhLLVqfYtw2yCvc4uS4o3PjOXFeJJ0QCvsX
Hw+scWh/DGWYvgP+KyAojSr+LmlYUJFILd9PbpkXZ7224iSHZnw/TB6QAaHgOKyLvVGDWfEhauYI
w7w4zaOPxeTG6zUcAvttcL1SnjqrRwqVosnXZFJ+9CMa/bA5CgwYbpoYQsHRk2P5bplURaXTdLf+
MMoeV7u8++KUg75bQs+5HQK5r9DU3zuB2TSjabTLvRNW0zX4tbjBBSh3jxHR77ucZ4WYd4tkTuGr
xSccNOYfvRDLwS3k9mUYys6FE6ChNcKKZuXmta7R/kEoRnU9V8tNYLMeNxypi4dVhgRiiqLDNKta
3WBUXOsbs/Tm7Grr3kL5XhKw2md/Xr85Nk0fPNxUcNGw4xFw0EFUvTRTePTXTp08bPsedO6ZT6te
yKocGtQZCpAKFkN1CIsMYrqwyvtCf7VLlFu3l45SP3GdZnyH/r16N+TrWB2qccyesMvrP5pFN26C
Snw5pNLoMim5P/qGEagZG2/Jt4O3RPPb2B1yDKS2qfxSNnrbFVfNc9sVfaL1JN/hVBRda9dEB2uc
9MYrWu/LEAXLXQliP9E48CwXTUeMNkRPTWmzuyASXZHUsoq/GEFacozIsMrEL4f+bTAH1ZlAHwRI
hrfwapRd/hb+EOyMOTdPbtfqy2QXeSn1FHwxKn2aqXSftr7Zogva7zUp+yb7sTIgl3wMrT2RyK2P
KDb8NDEeymNZZWPi5Egng7jSl55MUiZZOMRPcTvGXzFvUB9Kk3Zfp23afmCYlB4nNCv3HtSAi8NJ
ceyXfnwkQxSJj03gnTBD9XnD7+iiaplCWQQQfshXx+MsW4hITllEIDp+FVzxJ1yQOw1teal8a54g
PSruf3JvpNOqc4nE+BPIWv82bnNzJdc6fmwas91mQ9mflpCQSyHbFA+t54w3xnrzWzQc5oOJIu+b
qiaCg9uvWD2sDZsHVOqNVKO9XUyI89S8qA7kJWovadB4qCQCmJ8AF/H1Jkx6h0mFebehkn2KAD8+
9Vs0fuDAz3a3k/B+k2KEhRQU5zpOfaQ7tVSHsYnrI2r8VrHeTXveMtG9rQDR32ZLp/sD3A7nbObd
9me0XkZ5vG13JvbsLVQjWAmi6T5kaovxWkChdVJhFV1JunYI3DbvTTRlCmzdiO8ideHG3a2+txUI
BpuFbPWILLxBTl35agrRynSmqsekjnV6hwFi9hacpH4Q3to+16P5wu9kQLWFfB4aMpjShuXDEpfw
LX0ti5u40+5nK1KLlj6fnXvIOvapcKepv2C5pLxDnMvw1ks7E51jp2njmyaP9BGChrclE13bYxRv
TYiIcIynpFFp+9AJuta3q+hDxjpw5tEgdZto1cjFyBlNdN+8UYsn3oVtjHAlwN8D/XiszfsyK7AX
g8ux5re4znXFUZjWhwKZYvp5Cadh2N6vUYuLzWVPPZxj3C/8uYiKUeuwLbupqKoNHoIhmcvBx+ds
ugfvKIeDwsPywxxuCLjx5gvuoBGm8jhLUsTbkVJ6fPYL6jdDHDF63H1KnKyFGHQ1jUF4g8rdacsP
m1pTFxePpXdie+MS7JzryAPTv/SIbMwxnwbfPsYiqxCIuVkdG5QiaVZXB+HFy2Oh4H4kbu7V77pV
iu0yUyqWB8RmrnM3x3gRHFwDEn8f1oTTIxS37diBTd2U7ogcU4bVzSjWZSjf1KsI4k0x/K2zNEeQ
lqbaeVba9Zs3I1aE0XhcgzKocS2xQ8d+iGhQHqxE3H7ypK3zO9RwmGM0LUDtAbl23yaqWWndhLas
rtrC87tTNvvzfYXRTnAsl2K52m2qoiMKjzwE1CqNvK4yo2koor9bcQ+hf41V0/gg/HgJD02ZoucM
vQpvmRXU7VlqYb5PMamJwq3MvaAul+qEb41rkVIGSy6wSBt2MtmchHnwfhVeF5KY2Wgt6gORdOQN
nSMK/pgOQaiPUIkjrMd8ppdLfKqaUIb5SbtL5/v3UkyBfaId26RXZR95X7Jp+rxtefaU5fpzFmu/
TCgTmscZhsIJNaa5OBweDkEiMDSwwu22Xt36wajCYgtosILr9aaTEPqoTprGbx5NWwdHY4I1sVHh
EV+nsfk2Zul2Drua3lO2pEgKOVcOchnm/rhx2Hhv4yFXjyE0GHMsJtAa1gMLJoHRNn+Xna7e6b4d
otMQhtnd0LXdo+2HMTtZfAbTa3DfLExEs8TXTVf2R7ft6zNOaT51pCMxaMq72yr1xb1bLd6tq2k7
dtlA+zmmLDq6bjp9aW1oL9viYiSBp0ndHJ146oeTlkH3AANwHq+1wUoxxpdsOfRVVh68YJh0EuPQ
hqoBSqO9HgIe7rQCUz9uqSm+o8at+0tJh+xo2JRzsq2VeeCU5/AvAlRbRUl+wS1gmhpXxdmi+z7Y
VufPZZHJz2BnWBdXMr50TtycQx2Wb0XpmMOEtelHp22e6hI+U0bhdg7dtPyERhM9v6+67hPyL/wt
XIWcMTVLGR0K4M2bVLs8dOaAURf4S8NtVW9KypKbaZbFtypX4ecKydjHSqr5Do0kFAPdd9cK0PcZ
+Bx/DWLaotFaOv19kKaKvJXguC9C75tX7dzXtW32U3txh6/dFInihJcDrUzg4C64bv226A6Y+Cwj
3aKtA+4L51Lio0wcSbCeK/37Wg/u1zzPR8woau4hKfF7iQ4Vn3sAwGJN5Kv2r5vAuuGREn6qDblW
ld00uhv/R1O15YdKK+V85uCdTRKLaJ6uxFgFx1GX4qroffdp7/xjODRVNilWod/4/lJ+tVOkOR6o
PM+dhWuPxaOv7mi+mVu9QgvBjoqU5m4ZrP6KgHPBKxqgEKvZqV6+jePKXmFTUqdZDQ75faLvNCX0
1CZM6yZ1A8yMIm8uFpxNd+LnDw8SaHpuwny89Vbqt0SQjozHOu0RD4oe062Ds03+8zjU9adQY2da
DWo4IpPvnQc7h/KR/lgUQ/cjh0uCcc7ry0xSdUP0a2esf/K8JJWLST3hYYjuQeWzFAeb7nyyFWE0
Tl56QlIAp4RFdPBybCm8asLVM6AZ0lSHsiJJM6e9jMXBesWikJwaYe72sR1sW71xOzkPR6qKtCKk
YQ2w6YORNqvXi3DcsvXeBFahNatkX6gvNcRP0R4mES1leqblVS3OfZV3AZpNqu3Fw3hmy5vBHkIO
XH895nSgIsykYJl7K+Yca9pUt2uUAukcBmTOUr/FdloFyPChn8f2bCyWbR+xA/W67DizVWiEoBLC
YjmZMMgIxnNGrtZe29yK5j9DjwDSP+UQG5v25Pd0yx5xFKR7ctEwIMf2aFZPOOXb0uqKefAEPEhU
89aC4uNWZnj8H/i7hg7jOJTteox1vvgffeO7+eML3Cr03jLAXnUHN12ZLvqWP3uxN9/p+O+dDPbh
Fn7PvNRZggvM6I391kskuZ+sxjgkT9oIXrugsk3LOeCIIByPzxYfkD66G0kolwenjJ3VO1jEn311
2ehPMVsceWWHIhwXhak5+vVo1/ZWWR5vS/gTl647YGQw4Nv4qEZfF8EJXWteqBvH2n7tYBIVIzkO
tUPWn7WOMAaFbNYdkaRm9y50LFJ3HRMx17ggiYq8SzGGzbpqcNQJLLQ4QIqy9eydsnbx8InQM5yZ
GOwAK+i7jdQvOqWiDlL6WFMaa5tIr4+9U7himHShc9c868jWTwJ+zJi4HaK4xLPsnRN8kea701Zk
WfDXc1OdumCI8yO+di0y/c3taR9u6Gl/8uRv8Pyb3vpwPK9Acou7zsG6Ba8We1/KdW1OWjXQraaY
Vq4W9WOJojW87knhwkRhee0lSztX7cWMDly8JdIzan1nqr5jTJBitWQ8vKYCzlF7HNW2vh8KMS8k
CKI+kYFSIaal9v2LCbyxOaZNtHwVW4rTcyKzuZfvI0xC/SN/0LX9ZjAfwD2qnCgN2k1MVCOmlPmJ
dMIMVzb3q+l7hqs4iAsZtdsetirPzujHpv/H3pksSYpkWfRX+gdIUWbYAjb5PE8bxD0GZlBGBb6+
Dx6VlRFZ3ZlS+9yUpFS4u2FmoPr0vXvPjbV9Neoe8hqj9eswFlbT7CBC9sCcGve1nEqLhqUbG0kD
2NjIwBuB9umvKs8RY2QIexxeEC8gfAg6iU4uRJXRThRIuoEyiObWVcLJG3pWSx1+OTMymzfGr7tz
C6c805K+QYw+2pg+UMfJCvGFseDV9mrbZ6ikDekB5wFfjDsnwP9Qxx1bWbZ5ONIw+1iRHHBvxP7t
qImG97lKIMVyvln4sqHoxp6/y1FHfIOjTVFQ5DK50FiG+zcOlyq9xbLebVWXaWRHKhjnrAMcmH2w
RJrLwZys/K5RZnyJ/jn5mnQ6n7yn1hnBWTzSGVnXbA4kDN5Hb7bHG9WVKW8Bex3zXbdqWE3dCrtB
Yft3Ou1DFzZ8o046TYssUqhbnpVp4W+0i9461hZIi1Z19n0bJ81+MGrx4nS9HvguSsK0K1c09v26
BBieliu8nkYWGWMPIiAoayTuwJH96ZQ4Hfqyvl7ReSexgoKi/HITN3AaDmXtLsaeGQ+TUmFieIyS
yZxYejUcC1kwSBeBoJn0kCOSeukvzVGOF4mhY86HHyfdPVIG+aBmd0A7O4AEDZjnu29Wl3oJjLHU
um61reLtPQvSBDX1kgVOEfsISjBipxEbeo52inbJzVrRAQhWR0pnV0xI5CJTVNlubWd+B4BXf0L4
UcloMuV31afAauN+DtVgL68uq8UEi7vuZFS2k3fX290w8nK23XIgyOgCVUZzaZaxce6lZeEi9Ilh
70FX9M81LTU+ljIrzmZN9jeo7fIQFZfxjq9lrJkUuP4SZnafd6GrrGyJRrXk4FM6b4h3Y5p5Jetv
Z5bnuW4s9n5wlP2kxamcr+hcwfRAilEtQSkr/TXz0SwA0NW7qwaNiNi5yl44FPgGvoQ2Fna1qyCa
PhRQ0AEZFuzPE/V5lJpd622fm3OtTEUb2jSa+MorK/OlRSdBSsJYvpp91bx0GOwDErLoPaKJROqU
TNzyZfeaAJxJqK1mLdSoPC6hbELIpe/yViejdupyHuqoywr3GjpgczbYLW6Nzi0u6Au4Ry0W3hMd
48zlNkicD6hQ5m6GDHw3dYtxKvpmMMJ88iDsLrWoEL/UtHjcvveOvQkvMlp9jcKpyvz5UNvGVN7h
4gUYSXMr6rjVoZ+bNgR209fP66VJUfcp/SWNl/nFjwfSNPpR4JUEsVB5Zfwdv4CILNsaHj3K/YNu
xfpHg476BXLPYkPe5INDuP6Ca8a7nBnTH+Q08NR54zvOg+FGjmKJA29ohM5zsN74iVZQ0ehWdWA/
6GqOGb0ZeS7yEn77QrVG95zT7Ii8mYNKSzLLGsyp3jxpXmnd5ykZBqFFV/8kJTzNJkArWZgmDHm6
/92ukPSDug82qKKaIqbY+JBeONHC373rrL6x7OshT1tWedIaNnVR1+LLZsw/Q+1smTUwMmyurQUx
zHJQBo4DIzIbMQ/pSYwb8eaEQ2MZHuNsVvYXu7aa4pg35E5YYWx1YtCAnNiW6li8CvQoWNhQOOS+
njkAS4ZWXykbQYqDuSmcTsyncZnpYgaOMdt7C8ad9+bUYIWGoJVFOQPIBi0m7Ig6D6VBpC1OkiBJ
sVBJISjewBD7ecGjzUPjbHEuiDlT2XwTrQbkMmIkidSO7Au1FCkzxywp0PvIJN7cIdyDLWOQJE9W
0d5OYDY5woAyd7ruqfFUPOURo1SPcx+mn2zOr/K86ccm6hUZ0zpcRnPs24+xWCd9CfgrMluYzFqU
ZHD/UlaGY4x/OCc9QVu2d2I5ifDLQ5rMk9s+j1qyGnaQxV7Bv2FycZ35XBt6DsznkCvj0glnGAju
tP/r8dyvc1imhi4TbUypPpNK9NKbB/9nLUFmLxhZQJN+LRq5DTSqHxKJqvBLvnCtYSz1N4PKX6fX
2yti42ZYuZlyGY5+Qrl+Ui/QnPMGgbr+W/XjFacf+hPCBjqG2L2bWiNysUnMpAWkWc5Q8Mdb/ofm
8H8mpv1BZdDxP/90c/xH+NSfgua3RKcfv/IvkoMuyAyzGGnz3ZlbpB32hn/h3HTSubFYOz9kEr5w
kIH8nj1FwOf2Wx5yBQytSDb+TXMwoTww6KQSBEeOJcX7b2AOGCC4VX8aM3P321zXRowTXM9/CDWq
liV/LhyFZlkyzITqooaqBDFFrIk4b+TkYQLMW3cAKlggyq3EMyM5Ht2illX/YFTWsHaMBkzE32XH
ZEzloTthKfTugZbK3sFhmteZPoZSzfQoLIysFecCfznmmlIalSaSn2o6cVCo+olygi18kJd1uQBI
nqYMHIrvSWCazOnPGq2axCnPwMwuVhw/5GYrmUE6LxqBSAcFvm3zUuB3sHN5kVesTFU+j3pg2wA8
UwfwCYkH6P3A4BNegwx08ncobUE/As5PMHSUzny3cs57FwROFBiq++kS5gDnXyMd1Egfa8zglJqJ
KA+E05SHecJnFtl+k52cKmndK98fAOr0i8C3p2ns7Y5chsNAVs0I5gdDR1pZxVHGndrna+euVMc1
f5jKMZ5ZSOLp2rDj+nVQi36noDBMB1hBeBD6fkqChN4ggSbJsgagVbsot9vpBeno8hSvjeuEXdLK
+TSDvdrOJTZvlDPlaLxgZ29xP+jloTecji5nMe2glrdwrPXuQmHh2GaUjJwFY3EZZIWyT07cu09+
vswXxqD8/pDlKKz3ad8xM5641SM8XYu4beEkGYNWVwdzKGPYqPZM65v8JwSEea6F9sSkKsBt3zWR
GNlcaLxVEEnjNKJtN3p7Qym1U0PehMgtpoRsrUHwQSdS2qRylOq7G2fiHWZVsi9sPLD7ghypHbLA
5b2CeWLsUfrbh7GZ5b1ed+k53pLypUGDEMRi0lUotWTAJ5kmIjI69xotaxeNRhrvaKwj4GeXgdAk
9FmfyBAp2/0y0b9L3c6/nu2WKVDcjeHIZnmW+vHsBo1ZFdh2TKZqdjqWX0WuNSfEXMZpqBhBgnSJ
33gaGHBh2fA/4mrSs2Dph6k4JENrPMRlNp5UV7l7Olswqv067u8phr8IBTZ+Wrw1wvBPqcsTkJ0a
l8Mps7EZkljiePpF5ZTWWZHa3isyJuMw9akTBzaBHnpkT3DSe8JmzKiP2wfGvt1V64n1oxwqEgna
ZHkaM1nBBEe2EWqa8OE0apSFk9T666WZ66vWxuOB8zLPs8CYsji0aXtGOmT2RydpBxiGfg20KUue
h3abUVJQl3eFJY2wB0x8oMl7GBp0KZ0bW2OAhFjc2mk7hgs6FH/f1JaBGdmO9fj8s50w2oO87rb8
Gmgl5bdaL5ZT6wP/mDed0QSQKqjj4UsuMitCU69Cm2bycbOR0G003me1PCNkhoJdJP4c+ZPhdnD7
THQuJf5QoGKjc6N6pgy8LDrmcel+bMv/7Ip/syva5F/+1a4YvoOuoXmXIQD7Yy/98Vu/b4zsfrqJ
q5LdzYDuYfMHf98YDes3Nj+xOaA/Ldm4TH/inOoom7bkXp5t1GJ/bIyAkUz+IMGGP7bN/4pz+idl
GM0gwDkGImokmgLb51YF/FzjDZjLZDuO8xXMS8geivMhzz5WnrBw1XTraPZyls9TXeyEKIbXobGm
x8LqZ3TJft0+//Tp3fzYj3+mruq/1n+fV2OB8dkqT4FczeET+flqrHqRhZ+OE5DUWr9KihUY++g2
tLnnCdxdMClrfHV5kLOgq7yhJZ+kY4PD+ONanCnd+qs/DOKav5HS7iH85hGBo6cfFseOv+n4jua/
KZGNX6W9P64Y5yaCUxTWgvLiT1cMf5/vdhmucNYlSeTgD3ycoN+be+DNDWTnZdbzKHPpDK+uQ8Ng
KYR5qDid6gxKmuFrOve9HmaatGFcZw09wiolLcHt7ALLTZOnN8XIvJW2Xx8hFfCf+rQ9x0tozzso
UM5l1qVTdfjr7+E/vwYqfwFWFpqrzvr6J72yu2i09WTZXwHQ8J+axNMNgKwGt4YEdnuj5s6/l7Fe
vvz1y/563th0kRsNwQW7y73I/2yX9VP1zwgosSTZeFe1t+pXOKXGK2RteM/i9OmvX2k7ufxcDm6v
5MMf2HTHeG29P91nkl11bdkYrxAxWe9YZbvyEJNnaQSFTHeixcQTmmKBmYk8RVV/d9P8WTbMuzSE
YQOushwIY39+eaTSGYccdAxuW9iAZEb7vSi3a8C+1+9oizXBIvjqD6psFRKVonG/0VfHeQlGD7Qj
nXF4nTkz7xzd2SOzVMOMUm9ZvkltkpHQGMaHFGtWd7RNAnT+5pSm/+cXhSiXZQP2DDZpzmu/flHC
Ge3atmPtUh/j6j2jnZQEulYMtRWYC1SLM3JEiw/MWiiQ1hZTC0fdLKQ5534f3HVtSO1LCDho8ulb
hhXi62TL1D37668YrfOfv2QgE9xEpPKAu+Dp3BzXP91OTudlAl+TeUlFJ2OfAAww+YfN5+vvh2kc
MWK04naqFnsELpW6jHNqCsdOHsptqy/KtrqTsNpmiJgqeVZ5RXhoT7tBUjA9oh7xQPDXcTh+1hHM
EKgp4ryvr9RWaLRbyZEkOtUHfXAqEWNKqyMqg/LOyJObBNXIHJSjS1ohVczwWc84W2mjZ4vB2mCN
6xoI5eUX5VYGUd9aZ+lWGq2fVZISKb0d7vnspH3WUWorqfStuFrz+YvsUeiM2ETop1aDu4/7djwB
1TIe2hSq3YHgBOq1NS3iD/+zisvqVnsbt9JOMpQ84YOSJ731y6/ZJB2e+60czD4rw2krErutXFy2
wpF8Dv+aKfq8o5PT7vXPCrNEMo+MRWGCDaetCK16k3JU+tdpjHwqws4zHNlqDBVi5uM0Nrjly1yJ
9NzofHlvM6c5jH6uGVRM1fruOU2368UMQxmQLZk/tJreGTir7wiDqZ+R8VJL15919byV2OZWbC+f
dXe3leDlYFbHmh/F/LBV6NTmVOv5Z+XuxgrB82c9b22lvflZ5XfU+8kmk79V2yEg+zwP5J9nA/Pz
nDCb7nzh0FYvY8T97VBVARoFJCBf0zg1jPW1V9q8tdT9jqW8+UIIXz6YHRO+cZTiaigGlLaMbNr1
gKh4iFFnZgj0cqNs7gVUoFO+mOZWkvvAAAiaAazMwNDDbRwT04FJrVDtDo5OIsKuJC/zOm2Fg96u
WFyVRstc+sOF08OeBaMWkxqjQOPa2t7R0jy+nnh0nCRsPUk3XDfBAO3rMuv8gFYUg4jdzMw+1GJf
9+mSxRxCkGDHOBdTH07XXpVuWe36mKpgb9dJtYbearNi1kaB1q1KO42jUw+g9YYZEZ6fJsm879o4
Ae+NRGMMSFK90buyqVjjs9p0B9fOw3ru23U59hzNOiQcSepi2+qnteXg09fZfimdajmKvocpbBu0
xUN3tpfy0GHa1uCkW8azJqtVjxiSFhxQikpo14gGNDSCQ10/57Cpq5PZ+QNYZQxBd4CiTSRnDJj0
81SlRJAgOeH4ewA0Lut7NmPzjH6fUexHyRXsmgFA+M7T55U2Xb5IdVl5qEp3Go9Kh15ZH886WJZl
lMRmMm6cYL7OzO2pT2pIhes3Wq++g6pgQHEB1SZtTzoV/5EGW0HeUQHaLMqaLI7WMS7oFatO+vjb
VW6FJqYkAi7xWmjnIi6tvS5jdHWwjV2500GNNac001WyK3wr5UjAzwW6T1Of2yfBrDGrjFEoU3zt
jXhgTHPM8QvPIJcPQhmxjZOlmQ8EExnjlSP9pYlqur2X9lizJSUYAbYYV0bL5h7YgF6/og+o07MW
A/a875W9ZucwP4YHKzfsd3uOGRN6EMpNjJeov3e9s9JLYGyXo5I3gZ2ENEx3GWb711IREBIQuDXd
08xUH7JLTfQCKol3HrBBlEtezN+xywbcAkk9+hWKDEIp+8HWH/SBuXugHIgO4YBJfd5h7c2zY4ew
BYGZyyTvOtNc/6kW7XZz5nnbH9yyT/ubeQHFHop2a46kqubCGpSI+jk7mP9Ey5m7u2KV7CJP92eO
vb0fGzd5h9b0zvCA+Z5mK1fj5TAPW/GZLvONXWjOTIppxUs3DfFS0JyqYUUu6W5vfrt0Asq262Lc
cmXZNe9ibHFmbjGLxRr6xcSjI8ukyG5rWARIiUaqgoR/Y001hjq9bnVrYQJgypQQ6xQI0nhZwdEm
k0WMLeIZfGHmbplaY1s0eJhC3hELCNKBrU4m8/oJMYF/hgMo80Cr2wX3BZqsd1VviYZzly935jCL
/jyhzM3pieFLuSezVx36WuhXrZ+0rxaa/HazjGfGWeMRfnYOPoxJDumyLZIfjEcHsrRgcCBoW74U
ZWHfzGPPsLOFHFg8K3pH/RERUfUdu/K2hmQtudCcAzyy29Bo93sJou2ZAJVqXymZMFS1WOaWTqV3
GV6Ac5QauR3ZRmfgoyxtyyXG2fCfOuB7ya40ah6TVYtN/2SR/dN+q1iQFxIZuKV26D+5R3Ib2cEe
IcK0Y5NR7bnejWSHxn45TOy0JoEybtfmb52PuF5bKNPPVn/o9K+IvRciqXTdndCSQsnfzZW+SYQV
aLyT5GtRocYYAyzINA2X8+IyYp/6FmZTf7QqWv3HVW3Sf1Ra/XqQZdE0lySNWhfawBh7l7Z1NZ0n
cC1SAsj6Kn2gEum/Clwd6P/drJ+CIu0VbUI1eS27wNLel8jeshe9WU1vCpCoFsujHFAY8seQxdLd
YXp0psVSfdAW0iZYAiQLnDLQgrcz/YL10KEsy3bZunX7MmPIzZu5KFf7qnLkJl8jLcC5tPQUXf5C
ddPvFGo7jCpeTYwc47eKtYNk0p0+m6QjTyUy1cMKEoZLtebEJV+X0XwY0x5tnxkokn+U0gbhccj8
J+71qr+pfboh+9GQPm7qKkX2N4+vydLZmkGXUi/vbPRtKlI4fiwEyCWsL0JBfXQ6CXf0TmYm3yYH
B9p3mTkUzYXbydS8QatZOifYNT7va5615LLoNFK5qn6L0aQaG4fLsoy5/g5/+r5PvSLFDCLEaWkt
nvsFenZGUzF1f2Qz/tNJ+ZtOCppI56f6/T/mC1SqTff+tfm5j/Ljd37vowiiXxj3+QyjODIRGPNH
H2WbPQAvxNfGrMoAJv1HH0X/DdOvuTU5OAP8OmCAPQ2z2KfzgQncZYDx30wYPiFmP58oIal6LicN
wJXQqfHa/XrYEFUqBXwZ7ZxeYZsTvOH73jK+0Hm36u4sF5WLX6BgQJHmB7eH9mpfmKyAuJ8qRjPu
ENjNYsnkbJOBFOZlrXFGRlaKpCQROUqOssv6w1jkwxwfCi+zs+zCTtSE/GHl/43HI3QDXusR9Y9q
iSNOxmqc0wt9qhjko3P3XI1YGY01aiJaozrDjcfmUBCeR4ZCG5Mu82rU3cZhdAakufeQ1SC27jwr
Ue6tl85j6l9nGbEWKFnwAhFboFUhFQJ2kXLsQLkFdA3iDb7UUFX+03/80S78m6cGEhutg/8fss6x
Y+iyL8P/NN//hydorD5+7UT++P1/PUEuN/yGS0HQQkuHlg2n+t8Tl9zf2Lfoj4kNJ7s9KP9+gkyo
6r7FzeqbdCEt4IV/dCK935jPQRDlGSJv1uCf/ovEJZ0x4M89GYtEHEy4pk5bhEcc0eqvTxAk1kKn
lBJHHOvMSL6XiXZNMNmJVGZQAvWxysRZL8gHj8cXvcCvjD70pw/v/2g/+n/qe31eAhNvneQnICLb
0PGXjkFjO/DVvEQcm25BdspsjyqaB6yX+EoESXSbkdAq0XTLhMcYMfJOGa+IAMM1JUWFbUZQeWeN
tx98NPEuVdM2t7DsKSDDIqJGwVMgv2z5jFlD5E0Nlrx4ywng2f5zsawAGc9jD1MJHnjQa7vFxpHX
DJvIqXAuyJWpl2AVICOxKPSmSfgpp3CzfiKWjZ1MN8HwefgvkgC183kycrCF/nBrAdFlBSEIydMu
bTsnMWMwe1ILLyxtvEW80u6m5hvaNkPzh1vHf9VNbdcn7vvacw1Vjq7LAbnkIOhvsb2m6W5symia
q5CS+A684UOOGGzHKXI3DfJtJFbrgAb7hqMD2qP6Y03GcMiLsHVUeSBK1gvUMMCGQgpYodU5IJAn
4VqoLzUez8QZ+4uaYwUZWcjAnJ4XI7KzMAnxRiX8+Y3/sx3/zcKiW65OO+z/X1lOX9/TXzbjf/3G
77uxzsZK99K0dBrFaER+2o119zfD5DHmAcIjwSLz+0yDXZr+tOCIsME4CFj490pi6SwybNKCvRNG
MsvQf7OSsCr9upSgNAAfwGXRZgemyIHt1+e40OMWP0rsXNmppQH+qef2HD0hwfIMAxbb3Vi7VWHW
Z8hmnPKeiALb/9AN91tKaNC9BU2OmWxjPrBUzM+Fq2XnVBAz4kUYTDE9cMcjYX7tfWIbUMIOd1oJ
kBUTl1LtoyAXXQs4/JdmdV747NrTVOY5KNoUjahqS2+fIRI8AXc3Qzcf27Ba9CSqq9KiLebhSs10
0qRyf7wtJCcPGK4qvihNKS/6kd7J4kztGU5h9ZVj+JtVDd5XC8UeZ+nGPQiZybeuKkRo2ZVzcsz+
3URay/v10iUPXIPB8bqk81FgS0Sr5GlXda7FM87qaZ8C8+jisPONZEJSKEe9mvZ2j5w6MMiqutbS
1HhmnnFhjaaMdNKywx5D9N3So+obxhYdwyCeS9B7jzM+7OuZsGyOgz6RyPh0JoEL35yqWyvX2iM6
HuOqw9t3GpGdhTgEs4tqQnCK7Sq7xMz8TkgqfVlZy51NBtt5i+roUDba9NEXbnwCpWbui1ovOeIx
Jl9zT/8GJIl2I57w5ugb2bdxNLqdjwfhxdY9tMxJlqNlpOEVtlXpvRnGWOxsF5Dm7DXPVVY9w8HI
LpF00HZN1fQao9LcoadHYFxktNOlW9Ehwu+IxLKasEyamV/du+tsbSP4VJ62O/KxnXpnT2RIhkxu
LMGzG2ObBanrDlw9XlZ4xBMuysl0FrI7ZyQRTqEnd1ahFzcI6dbrWKUiTFervUhNg+YVgVc2r2IS
x0sn/gC/E8M6w+/sXjl9eUGUyHIBMdS8NKCi7p00Vjf0Ybt9jeDlC/JTRC66MJGnFJr87mPgJd1I
WfoBpqC66NY4O8523V8Msbc2weyoBHhlqYUlzVKwvAOWiWWU7rku/bSBzeoKGhlE9jqdTxBpVxui
Zl2HWpd4/fhkzsuosPcj3SWQo13QpblIf+EmYKAix7kAcEDeW2X451NVzTk6XrLGYY403d5XnOFa
LsptHXmGerh/TAgUrIKJydP3ZlybHWAEn9witkIOiF+dFUKJifGDDjvZsYHZaQxLsJxUocl5fO/m
wn/OJkzWU+eey7jObuifpvsyscXHRC7UHk+z8wXv1HoGxW9KQ2dKnYPqNBvJ5aBeGKCYN1oRu5Fw
PThiTCAThvBqOW+UZg2h58XNmUcPVkb0NNLdMhrrjWtzmF83dbrjzIDiZtM49UbR3ZUCdbxH+veT
DdL5NstqXN15TCXj+kl2rklzwQ3ue8Sc+7wlZiYeaDmmPmHlqjZYu2nZYePJmWCQC5Epb33E6EEE
H+r6fWoLD8c8jKxusOJLCKLdDYiuCH5Y95DRnLrDzH7sanO9VqPAxTTjaBx5rLEcGfMpiyt19KCr
3uSVgV1d6T2qB+kt95ie5CWKJePBMGiLZEJvyaopGMuqTp2w5aXxqUbFdT/nLRTtBpvlLMVl5Wpo
Vxp1m6AwvVhymYcsnuKqx1BCMnmNHqrKkGSI1o8SU4nT2uq4z23nSlptfWJUZJxwxzhBhnU+nGuS
H7YvGbcE3XyQ1g+aC34sWAxzuF/9dPlWCUmSpeYuR7Sp1i0BONvhXseOBuo3RTdtFwfI8TLKYhZy
YawDZOVxfqxLYe1bYr9DUB/OpZhrjTgYFiIfqmAUc2J7RdKaHun3EjxAV33XWcOiRTkNy1c2QbKF
fV/7puctIRUqNcPFscbvYEkbunxZc9e3jh5KLAUwk8U74QNIUvWyjAy6RAdv6rUuxO+cvhprMlx0
VXnXN82IBsepQ7Pr5LlRJsMNgSDNXs3eeiP0zL/ucYK0wTDG685CRH+o4LwiK569iJnUFI3IJL8x
X5p2YNa+YPScwoI1EyJmoVKQpLZ2kWpWGzTSVs9yJo7O0uV65yC/x9nROK+AJHk2TEdGaFoJV8+K
+bJOR40FK1GBIt73rSgnxHMukWV6XNe4Hhr9XYE+iOZhfYwxQoWGWoyjPTmyAq+BOzHL9DmSYiXN
0y/vIG2cqB6AUXVg6ncgL/mCa+T+kZtNt0oWybM220jyRgrhxalTsHr9Ugdam6gnkTjtGaRw9ywh
v/RTf+4fWTe1sB/ERc/w5G5dx5sxAcrQlqI8J7cAMxf33kOO+/UsxnzPI5EdyHMkB3FN0pPvaXfF
4nOrKXgagWnGSWgBkzxmszOSOM3QoIcGEQovvsgLWRww4oynWFBL16vAISEr68QDle7HqkEoPOCd
IhYb07oXVxeJ3bF8q1i9p5mQB4222vk69e4XUNvlR9dL7cruu1ssSvb96nGIXyyi4/wYMZsyyU8d
MAp7mDZ3re1Oj/QGR3gn1Tu+/+GU5m6yb4usOUzjAotwLV0H+HLSg2uLUa5niXXHTL25WVuS/zx2
rinI81s9kcarpmp14bMrp4Gpx9OznmXasVwn+6KSWX6Gf2aPFqQNmaRfF471NGvKCoRXlTvwpzEU
tal8IHtBHkbwrdfSG2AW99Lcizb+5hVAskFzpgev92XAgKU89k25XqSWpc4l6oaXye8ztPhTAzqi
bCMaPOt3uy0f0qrGBl3k7j0aOIwLejGEXB+U59y8nFhVd8By3+Ke1HTiBtPrXDYXpdKWyxnqwhLr
1mPZFvVZm5vWztK66YBGwt9ncxG/AeebDwyjuzdomE5AB9vfNZMxnfBmjvvS6d+UzrqCyV3f016h
j5lUu3JM37URk1634Pp0vXw9830aHkVS4u04R59ioY9oKsADZZOEqSeaMBVu+ZhrTn1PUVWc163H
Vm/rMScyVXj5ddMM+gGytbwqE2tfOaY8eLPoLnHZQM6bbe2AP7Hai9RILlzQ3LvOyMdjEucZmhKV
OzetjQQSH7m+xz1AxzIHJKQs9dZz0gwb5CPywHRlvZaYm0MUhfpZg4Fgb3tqfh+92CsD5m0UKdBY
7KCgk4wpleZnZDfr/KXGGv7mEG8qKHPfq8SPIy7kezVW7T7H/88En9gZpuHCw+RdkLi5otEPkTNU
eaBbRX0pgdSEZkGao5oqMkM0K/kaDx24Y5IY2NKcjpaXL+a7osivqXvDIRPlXhnOuhexZAfFm3+2
sg4ggaPaTJEKH2NTE99pxNnBQGgvYz3VRLSrEpC0VRdQejAkLotb211xt/QYsc7jGOdzWxv5SfBV
vzEGTY7GHMc7tx6ZnCRLX5x1/diHSar1UaswDmPTjd2XNhVbeu7oIrtfBRgaNqRALUl+patB/zKD
WbpeZ07AYjLK0CR/dB/Xa1nr994cj3kcxRMQli/ZWE1gPKsa2vGDO2O/xJiMug/gwOz5zYNaJj41
VEBQsBc0klTKQd45+soRHnrmFNZqG3f42F8iNBN1pCHBHIiLX+ZvjOXTr8rnCqkR7Bd+p3lDtxOj
LJ3kKV7iGcHy5M2RgPJ9NjI0uGwlP92QbvRq8uSZxdLteUXtsvD9NhoTDPmZa8sG/e1cf+1ioV82
2eydEAlhe1fAtq7c0XlYieUN2s52vloYmGPGPqs8j21f7Wzov3ddRYBr7lTdmVbJ6laoNI0cs1kS
glnUeLTKgfM/zOuIqs+IGosSxlB9FSRJVhwhN2CMhHZ1LureOutERwlgM9jySMOLbGch/dclyO1c
kKn0OGeT9UyIMUHEPZJPzHE6c4NWQFvAFZzfKbCQuMGH5RUk+nWSe3ysovTn+1n5STRBmoiBz64A
LzAFh/lAyjR+qU3bBkNiJFFUetceu/Am0kQ/kfc6NXIvaZ/OVZ4/JF6JIo7SkzNTP10t9ZrcV/ba
70n+bjcMf36gocLpyzaq9EqLJ5xGDXLqnYMC4IRXq72P40oMjH350XH1bQxLXX03JFAjGO20T13a
6S+69NqXukmeYji+F5YhFT2pmphb05CYSQk4wkw8iXMX/uj9hJ4MehZQKveSBrB1W6ftu7t2Jf2o
FbBdoKWCeb0SbPvZmlgbMBr3VlEu5XMuZP6I7S0+eDTHEqLJdePAUWh4LLpRfZ00mCfSsJLzvkok
iNqk3uddzkM4d/iOOgfHW8DRg1qHZAIjilNbfUBUEVT8Ghm6XTMvN627jVpqv8zuusSnEmtX3OBT
Phq73tP0neGu/kkVVnZK1zW/sNMpO1Wm714Rx8UBdna4mYT2UXrN+kiO3mYH0h3enLmwaAi7WJ4L
lgqDOx/k/pq767W2NGtUjjI+DJu/C9kNaacr91W3WkOgtyI5iwGUhsCAtDDL/OZY5zERBxzLwP7X
WyGr290FINkyyGr8Raxgyc6HHIG4ps9wQr00AznT13qR9yZRuw6HsZaMdBFMDZOlkIjEHiACLZH1
q4YLTd3ovpYfnbShDVhDun8e6lnOD6uCZW/R8ufAO9z8L3vn0SQ3kgbZv7K250UbEBABrNleMpGy
tKC8wCihtQrg1++LKvZssaaHPdxzH8ZsxjhkZiKByIjP3Z+PZm9LBoOjFBL0gt2p+YJLAupmX8eM
Fbd2b9VjvvlfpYM72iGAe40z6BAZsn2k1Ei9fTH++YvZ6NPs8yeBQztV8a9KdmVMd1zmwC/dVE2r
5qywrfmaCgU3BOSeQLDFp6hKDEg4oeKPorQPUybOdu7uYaru3cTa+ZJh6bjuyOHt+KgHyhBD8pWH
X7+51340/8lFS7SDGSR2r9d+xdKin8mMxHzdNN21bNgrRsd0+huy6l+9CNERbbxlUCxfXwAX6YVD
7zRfpwIKMP/xQK5Vst4/fZZ/RpJ/M5LUnk8u+X8eSV5/mz59/fRSIPzxV/41k3T+wMJMFPPZTf3/
ymQNS9ty/xxDoiOa0iZphs6A6qHrivjlGpL/8z9tlz9yMV2bviOE74LJ/C1BQxsMXz4y4Hj0y4gA
PYH2o9d3TDIQ8CP5a19JnTFZZsc9LbZldBt3JSa6JGXbhqqpz4iXRFTwK0w7c41R2T2/OIyib0kD
mcRa3GTNr2GSMLxrYb05W8HT6IajDsSQ+yYao0Myg47LJI1OzgQT8KhNowM1LJhka0gGW/ej3dcf
Kh29WTucfGQNdSInf0rnEP+Y96mO7MguKyGZ6RwPR+zh4AW8RVqoMoW4F9cOMsZiq1tSn9LbJ+R0
42PgWOsY6ojl52zkmLYpljz/2kqjvYFCNpWbGXvgTRSB8QSJE/HZ2RgwloEolMtTvXTOul8tDucH
XDj8qd27jTiPfszPReK2yymGxgc8t1yUcfZ5gzUsqtUoqU4qS/tO+E19FzhZfL9m+XTT6lBEJgtg
+PjlQI7rzFQ200jLwbNqt5lTQyUBy6JuO3/M2VM5nSKKZefizdA0GFSbcI5MVJdjZLnpeKAAMbbl
wafNIN7LLjVXM1Rk8Sv4MpWvrm25lpW1HegGOcGw1osyzhVW6MwjW45zniS2Uah3NBk6vX0/5RVi
DSI3moybRpO6zp9Nd3qSSZVHHXflvnly5oGk0DY998mzF+Ff30/PVj732djXjpAXLnusHUkIiErb
/8x+JnbCnLeIwtbpJ33jyPW4qgxioaF0oVZeosNM5+HZiGj98CV2JK/mtdzkM7sx6338bGJUz5bG
4dng6D7bHf9Z8KohHZa/W/C04vqrBe+qroZP1c8r3vPf+XPFM1nxmMNgesD5jxeTBejPbInlIdAg
tlAHpBO1ArX1zwXwFzqM8wfFqzDSwfHyC69lnd9YANFuXy2Armcipmo91aWewvFf5QgaIN8iipbk
RjY0nGyLp+nvrAfBLnm65ShrRJj9CGaPIFZqN1fx0+g5jZOvdAKw15ZxKZottLGWsy6IQzhFYNS/
rJ0IdmWV+gimev5NhVpXvEv10LzuV/NrZscq2FhjrsaNSeHsEpZPY/fU8Oo3kjIxRrLQ6KazstNu
vuoar9olQ66oNhPFQneHl1815F+3+Ns5pi7GpTkuDfNErR5YWbWCQFy6j5NWGIRIipMzKeSNRasQ
kKxGTLOA0vYBwQVBk2HlJqiniAuFVjhGTN9Hoxu701SXWDu6tFJ3U2scOOBzHkIvmbVwkhjk2dDB
yattlmXN3im3b7a2ll6YYVwmxOS7o0ZMEombUbyGEFE2A6Uh7c5lX1th/BV10fVMRaN8Ra7wHK6y
uY7Wbcpk50xvZ3/bE2T1LmZLul+4IssFxPQMoCKwi/VE4LI3nAvZxSrXbJZN48wei3TnEybcCSXm
qzpzitQpjrJYaMmr9t7KgMliDgHTyj5mqUrqliBn3kyjvFhHRXnYStrRsoTCS5aPWQI1Ku4UAxir
hP41XVB+RO512CgLdS8/xT7tUE0I4cf5MNnCuu9hp94WLeCqr0Elm+x7kFn9dzzKYravRdW7pfUg
y8jae0MqIdnCCZHvmd3qgz1E4ksIgfnZezr9k6KLku0CG/BEaVFlwxzM73Cmk7rU84QoyeebXg8a
zDQl4VmovA7JJ8Vb4EbW2c9y8HixyU8X0K9DXic3ZIvV/eCNEFPg/YgwDbqk2hbtEJ99HO5Qpwht
YPUF73I0K3MadrRbgvdi7rNf9aClFk3xRUA+sPfB01yGvg5ArE/TmnjIOhvMc2CdexzoG8eOi3NW
ppl1dKrxI9OiadD9TO6twRXkmI+b6GPcwX+N9SCp1CMl9g5VKPWYqdADJ2u11F2lB1HJ00zK0eOp
8mlSlQszvxBWjKtzFv1EyS4oKY5U7nWqQ6AbNRQOGFMmYRCyzM2amQtc7OQT7xEjn56eUchz7SX9
mIej412aUtLqrSdwiZ7F1eUKeErP53I9qRst2bzJ+vXaraR7p+/sm8jqzZCTSLXzWuuKg9wCPaRB
c7Ebd++njei4Ao35vbYW86bW00SgCusFhIr5sp5yZo0FsYUl9eJDlhFKjVImFVGLo1LMeX9o2Mo/
xA5Kj0ef36Wfy7fwx28qPe2URuRd5noK2qStccyyfn7ntvVMnSaVoZdUBokPuKqU2ozLWmOvL0z7
nt3muLOq3v5uSD8ptwNXY5/rAe04FF+oVg62XRr1fmjQaEPHE2Ohh8aeVbIVcqq/OP4SP1KYF0Mf
zDv386CnyBVyHf9GY5wKvxBbG2zThp/84jSbXn3OFSQUP8tAF07Yo209rabdDexaU03+ZqTfZw8p
3WJFGAcs2uTqHgc9CEeHzB9J8CFBZfW9L5ZL+vhIMEO/ORIYYaDu69m63xmUqFFV5H9VegAfFH56
ZP9RfcXHH4Bm0yP7pkT1BAPowFdhpB952f1Qdj77XF1/x939YBk1EoCl1YBA6wIzAgEjAYuIghsT
vNAaAowXVvbRtD/WWmFgvm2EarbYayrTcz8wswxCW2sU9ZNaIbv5HV7YauPaWX0ligYs0ITUYSg0
D4hcw/c4nw2Gnu26qwvY8go7zHtRreXNqvWTSSspi9ZULK2uCK2zRGBoHqTVrfm2b5FX9jW7VY6t
iDZ+w3zVUWN9n4FFG+jdROZJspHUOb737wiO5rGaKvnBFsNK/IZbi4Yd5KKELSHZFi0kVVpS8pEW
GR8jMwkselueSHvvxJZ4EwNCv/BnNznXlKfdMjyYwgG3D1dWa1vp0g0PdBUCkmq1/sVos8BuYKGM
RZplYGm1bO2WZdyCWftWamXNwvu6sV3gQkqLb4aNDLdqQa5goIFQEFy1k3AZvz8peLZn5FeJ1vYo
Gso+Flrvy7TyJ7UGSAMVcqDhJcE9DNPhOPmDOtUqSh2wgc68nVA1bghN5O/KoG7fxVp8rMYietsw
v78YtUiZaLnS4sCyw72eHRYtZkbL0G5Mr+qT0OHTEocehDmcKgSIBh7x+MZxTHOhUI6BlpG6qAla
Wm1psb1texnbO0TZ+lw9SbGlVmVpiwbkl3aW2Plaum21iOsoZp6uFnahx6DxZlrutbTwK/j3wVlq
XTgecG97Wi9eVrc/ms7KD71PWy1T8rhP957WnGXaNI+RnLp4Y9ANCcA3IqcdMlC/BDnd7fsnLfuf
zfF/tTm28fj+anN8/W3+H1ffwLz+5FISz3/tX/tjmwM9spFNho3d7MuJwJNnmM2x89wJpM/mP/bH
toaS2PSn+EKf35ko/L8BgYaSBKSlQYlIU2A3/p39sau3vy/nA8APHQoFXMdl1BDQT8Sfvwgotmye
1pl68ctOjOnyyeHHu4eQIQdnZ0KEpePMRmTPlmNq131pnGoSuC79Va6sjvWcmgeyL8vXjrQRnAOT
HJzKlmm9oPtGfmu7QoYp47JubY/VEHvsJ5B55sWheAbK8ajZXELwe1hIYj4bOgcxc+044GU4fc3U
GOTdVI8THmCmkdoRDFkSe7DHOBiz0bNveHUMAg3kaAG0njEXzlulfcZiejYday4WHmTvmZOSMNqt
wabQqQNExXomqlBLBV6lf0Kt+JljF+a79JnCUj0zWXpw0+ZFigY97laz/YJO0+1l2yy3Loh3ugkX
oKo731uM9WNT4Tb5x7D/X1mPdT37Lx/At9+6kgPqy3ncj7/z4+mT1h/QwJh82Vjwub316fBPv7H9
B9ZBaUpOmJxP3RdIIIcZHBZg4QvJ4+XYkpngj/GcI/6gKgaID88LzVKEe37n6Xv18BHXd/Hg83wz
Q5Gs9PrPXzx8vjWNVFr77tH3oW6WSYLyFqNcvViU/mJsrh3DLx5xHS/HI+npwD98I/t1UXg0ksei
VCI6QgeqLHiaAbsrFdUfq2FStyVUhlOxcnoN63VoPvz6tfX39W8vzhEckzaXjUnkq4+YeEWh7NwP
jjEdyTmjq34OJ2Xxuq6Z30MFrD/FaEaUblYpMJV1Sb8pui7ZcneeDSoInt8yZtSaTz4aZ2u051Ef
c3qqoo0tM3bqHJeuwSkcr1djL6N7qC1z+P/xIZhfBECgOKpjSfz5ezI7R3NL14CiHSVA+2EGLg3M
FqmcF4onTWC9ND/aO6NErrZMXbkYjKCKakoYEZUDdetVQt3WIOw25rSmh4AU+H7y8+Kkginf+/Cg
H8t0HPbodwNWMuYKvydPPN0EBObxkz856PUw+uWt1pO0GBc5B6zjZJA6E+McPKXlIOvs+6+vlhZh
Xt9uyFskUHx+V0iT/PxK7sSesLF4pQl005H9FV+e57fnbrDbO7iY5bN/+ov63/G3+i9u71cP0dMn
QwthXM4tzpxb34EvHiJh9aD2DEx5U5x2d6wogK3GOPi9fi79KnT3OTTKUqQn7Ne/k0HHcoG/wz92
Yk4PPletsYP0mPf+468vn/iLx9UVFvoADx4//K8XhYzNeIAHwT8KzLWnVeLMTwLuGWC/c4j2zA+l
hZqHQ2zI75fJ9S+bwstDulqi+2Ss1ovSddu7bgHvvfEmfs1pVzCnDb+i6zGm2OJcF9VySLk330yx
rJatvZq4WOJshi7mxLyIahx+HOmcOfbC60lMrunx1x/y2f78012CwkF4h8wGiBmM19o+/eJbi0SE
o2Xt1HHObGvDiGk+0Y7dnwwOPvs674ne2fV3VXRG6OYgx7l5s2MBpmI/Wc2wBxsJ2T1PkaEBq4at
V5nvLBTUaxc6xUc5lyXHZW/XWbN4sIKyxZNIXQbGs6h4ZKxAf9OaYoxEqUbBrURYxelyYLRuUV/+
keUMF8DgujfxKNzjlNb1Bb8uybFsIrGzYy89sjGiwcFNKZMUGFl7u/Yfu8jNTplBkrey2gTbVxx9
Sfjh2Zbkr09Os043DYh0lOZVOpel3xaHKfLcXTMBA/ecZtx6o1cXBInpDsu7OodErkc3FSXZ9IPe
uEGzfF0w6G4wIgy7OB/sgxs54FYzLyH+kTdeaMjVgQNlm4/N2JfvZJzk3xsrqRWNzsGybPU0iNN5
bdq4ABL1XvpVHspSdEcwRAV5/0xdYhz1btCzgVX4qd4Alul8Q369/VxlBbg2MP0GxR3bJMq/Gbnh
XxlVYYROnFJpLikFKvENFp7V7nIRnNRkUMQRNRFWtGoeKFXm/GnICpt4hsMrYtpYZMwUMb9t+ppo
qVXaH1wdwnRUYp7ivCwvqbda3hhFPiCpl+Z6bVETUmhypgCiVhTbrJztA8xq/0Tpi/2pi7z+NuM6
VSeQDMEW7p79mDvUXgHP7SaE+rG17U9129X7PBFGaDcKMz2Q5+4N+dqRMjc189VgDe5VHR/nZdwn
CRpPVI471rbpNFAMslkMhYukS8RX7O1liGOmuVu64iqNGLUa85SHU1yMIUH6bpOUA3tU0zw3cDeo
9CBlkwUqfqiy+ArvxkeAoOYxARt0H1krJO3Oewdj/pPAhBbOHcxdI/OCt4Mb+XscmdalVON8rtyc
dvZphWVnYioZtf0TLiWeuMDA8VbTpGKVFcUJWQ2qk6T0Ie/p9qC9MPpgNMnCm1HRPgGYsE1ySgw2
ndliLOfHCIv4OuT7NPa9KqR7LMWY44kD8oxx4a51fUkFBsgH2AefSOSad2PaS0yICxN4bK1Zc7PC
/WaZ6q32Ylks55RUqjhatAEzbudx8fBDmPkmoLmcLbWY0fETmeAvpl8Au3YGnnty4vdYIMav1LMu
7+2pm88Yp6dTPmHYmOLGuexMA2TckENOgz53GvEl47PI8aEU9HxQh5PJ3jpVaSBXRgqtR57ejEts
iat640wMijkCAInN42aHZc7ZZsuI6c4e04PltdVlqpjcguvVqUj+J23zOcZdT+H6bMw89OoR/KgH
MrHtzXwfZdPyfRpoc73mFFOEUcOmYJ0wqXc1NQ6NKP0wjfnlsFYoTMIcm505zWLHJ+7OkrqS3UwT
VygSc7lYB7N/twazcyN4UK+X1Gwp/IsGXQZDRRw+324Og8JcsRln3ZcE0Dd0m1S+TWDoX1autB4N
k/1FUTfJTZ7P7E4mtnxMf/ALxEHGu8NfRG2uxRmI4VZ+j/2vfZ9ldh7mJo0vqcG+0HCb5VDQTHGa
nTbfN3jX3pJ+L05t6vZfVyw8R5pHWXs6PmTbsP3yijoiqI4deVnshvaDNTpLyicOCwZSa+vZeD8z
QBW7oJv45Hma3OBxnEN3tMWuHVaxc1wnvlllE/WYHlf+jgiK/l3seS5qsM07ycfAPBBt5yMZHqam
Ad0zZs6ZkZIIEvfGYmHYrhUwymYQ6xGsS7EN5EgjFnEgTM4e+C5irOfJ43617GT5zh54epsCs9/Z
tWjPGbN2UmGuIw6WWbaHqDLcC+rtjPuFF0hCEPpsLyJJHtxdEvfjHLmMYiIvGe5NSfVTlMfjfWeK
NuxkYr03ffeizy1yehjNDn0mVp1MMO0LV5mHoWVRIPpvX0926+xpmVOnElb+lqxOguk1SnZ1NT5a
EaBZwmrUF+ezu2PwedtFFR1HAOmnQ9dMS3Lg8sv8S+f4bXLZ9WU7cTcjwAyqGhdgXhQUdbagYCqI
SpcCNrWggle+cJJrBTO5XE9PP+//+Ef+Tk51XI2L+8/+kZvuW1xXL8+rGED0X/lzWoRk6rAdAkeP
AKojsv86r1qQ+lyEAFopOckxUUK3/VNN9f4QHkk3jpIasPGUqv3zvKpTbQF8LBvsp3S830uY2+LV
5p4Dr+0SVheczNFT8Vz/vG3L+3HN5zFIb7OcHvlga3PaaSGI5t4NjXyOc+d4bdcf6sKsun30DO+Z
Ncgnj9Ad1XX75DmQKC6bfkjZwdwnz8YE158MImNejnUPeHaOm1e71IaiNb+Sq5gxr0mOiD6ALO1q
E6NVYySs+fXywbYGTrwDZpOdy6yyvttxRU4o6Fv/s6FddQRS47PMddygjldGvBKmAwCYQ7xiyyMC
j7Mc8zpOV9sbx00rSK9t1qLpIGPbjvGGbtLPvnb9ldr/V2knoKc9gal2ByrtE5STO37Evc0SZjaU
a3WVl9x3TzbDXjsOOedHAb8Cc9nt7IZPvPHHdaBeqS2aMCDNetFGOT0wtJ0O8ex9TrXhsZ+8JLt2
hTJCnKXyJu1MrJILgmbK/kqfLCXIsE0UcIbEajyky4N0B2pU+CaW99FSE1UwAzw0i4riB7L2Eafs
eiEgv/D2T6kXEcSblXrvkItwD56j2G9V9rQLGNRVcFozJDTJz068kZwa3y2doggSBQB6jpzKs9FX
Zs0YGm1iSysuNtV8lhQiFA63RLamQnslk34Fndv3XegVcvkwoDx5t3wSYeKun0pQotpUCz4GSI82
2pLNSr5T/evsEu3F7VNn3M8x1V9um7KZqhN5166APTZVksch3d71Xa59vsg/0YYV27qj9mvG51d6
58iBB7ABfeV9ndH+Q8VDQwZSG4mTpS4TpudL4Fv7tjKaS2SvbLkyq5F1/MyeaPYbppx0YPk7LoTT
AAxOqubWydukPsEsskgh2OkSVyANUo8DStk7l3NEHpCoXcUxHGGK8yRl9itX727siSHAR5nkQ9lU
6RxK9tDN26KbZMsOA6FxIXADcsfEkkl+SWkcvKDs45zVURdcetCovoKQXhqmHjKXm8JfSuNyctMY
uomvaM0y/PRyqobkwouqmb1jgviY9/O4W3ALLycV84O17fU2Fzqyp/NE5K7IKZoY+DfQi0hOzNQH
DkdTI3M5EaW3qVqsdZu0E81GdReVPNkRdsqN3SwpKP5M7zGbqJmmS6o9RorADMfe1gnfJgR8rcKb
WPTXTcZxKWYGYqb9tsPAL6/UWs7XRe/SLpvLMUxiO1644xwAMRl6T1gYMr0G6VwQ2osiGjlcy/S6
kNDk/F6kfX0YAtVCqjD7+xXa2noXjMYXYw0qnikMFhjLEGLc6wE+/Lonu15SRTQu9XvGXqaz8Zcx
eaRhVNQHzhYdLZ0m1i2qqyD5H1mJlgen1dAl4Xpwi9KiEN6hIAbBGTWL7BO40u47ks8bd/T8S5v9
0PpAQHBqjnNO8cGpo5oh9BvDurD73rxaEavvqArgeYSwn5W7LNZW3JEKrnxps8OqbP+cGT77Px9e
m7pU1lxfSJtWkpBXyg9k/Pod6GSKzzA6WPU+brCwCs46d0azmNPeHpMi9IJMXNQeMQ3bz+DvGLjR
UbUSZT02K3YAam8F3zNpkuxz10qKRGk/gNtYTB96k1nQrqsdh2fNUVNoZIADS8ujC6GLY2db2JQX
7pDS4+6C/4NDfZBBfw+mcq/BVO/5a5mccWpgMt8uDv59c8NOyplCNcKJEyCHMaB7HbvyamqmI4d8
sqTRUM7xsKnpR3TwITUjY8mK87nF7v0tPrB3DrfwANtaQbgKKlMciYfJO89NrTAmfxgOAn6ZxIJh
7jivAEU3XCJTNK6qe0jPznVRipEqyE6W1hWRqvpqHVYvO/htbb9vB/U+VorQKBwUiG1WCthnO03m
AKsNLRuwlaZkrYvV35c0O3Vb9s8qvrPUFHXwwpxiWZdjaT+D45wnjBw9RrN/7fi5tf9nP/XfKHC2
4+kdyH/eT70ZPiUvd1M//sKfu6kngc1ky4QFzGVox+jwX940bGueyQTewqLGdor505+7Kcy52pP7
xA34sY160uNQ5LRRiwmg3mH9hintyXP2YviFtRc7Lj5hpvFMlZ+wRC+HXzUlKUm9+MtVQPUUar8/
N8tCAGsO3palY59ypeCxTXHcXPSu03+lOis9KA6ft0tbdccOWCytirWiKY3sWEmq8T5ZFveWuWuv
JzuF0j0dKHfmOK1HBjJONN+TS1VYT0eMuYHzJokUY/fjSPk7h8IniA8hDOMmwMpfnmvqBfpgi8eo
9r/bDQL9eJxxlSkak+TIs3KKpDKyMyiidnpoJi7yg1HVZAUah4HYjmEijblcS8dmV4DPlzkMAb+4
Mcm7lRpUEDsaWkAHDUZf+D/XkB2TQyupztnOlRc9VvQjPa6s3wzdrDos1tH4jJc2fUSh60DJE2y5
o2HzelBde1r5FdwndTR+CsAZbjgBRdkmzTvaSs3MJhE8LYXcBmqVooKnSKMH+AU2sgzz59mc2gtk
QW2fzbSVNolzTLRqrmfsRLkRLw/GYhHQCU36VON95DSukAfBNmxkSPTk0bVMKlpSiET51Obq3ivM
tCN9Rm8m30KJ0kTpwj8rwn+zIliB8H8JDbmsGTalryyrP/7Wj2XBhxlkcV4KQHkBE3pS/n4sCwGr
gg5X8IwjmmlA0b+WBRsdH0UQGIePjx6hgRXjx+og+AehbZEwx2fPKhH8lmXVfiVoWIzF8QKhyktg
Ypy19J+/GI3jtJlH2s+6k1tF0g9pdrDucZ+uV2ATm33d0qq7cRtpfu4NGT0C4CQEWVbR2cDcde47
MW1lIS2q97zqwBhl2orJKsoNO1Lj0UfqDvFXuemuNodga+Gpv7EqY/yWdcK6VElcvMW/M+wodk5J
JJbRFXsjdugVFjG6lyjRtWKzmw8D1YlHvO/ewwiO+29iLq9OmVwBh5WfaQ8wSEp/tDHi5RXIFtpC
6qlpTqpDKaQdIzjEC5NcMQz6c/G+X/xo/IWE9CpW8/R62DO02uL50nqtkAqDUyyezOY0G/gbVVx8
jlfGZiyi6d+8kpY1Xqz8+pUwNuOghqISQIV79cnWkVwlPRLY56K2D0WWkbhccEUCIEkfiHE6hwU2
7v1vfzzdZ2RaHjcTuov++C9uqMwU/VxWjO7YjBF5MMaOybZJWCQclQvJ4/dfzUVv9mlhJgv1Wv+L
A5+CxTIjs0/NRn5VdeW6Vx5KzM1YBH8jlll63vDqepIu1dw72yTi8Rp5x86wSEDNpKc2UYW9tZOo
L8K2LevQ19JxAmfmZuxG63Lu8+lILn1oQNYzw/vdz0wwzdeNAVITUOSrr7WwermUo52d2jFn0636
hdNbTGtO4DW1+Tcv9u/3kMsGRfsTXLRc5/UMpoPGbA+dl50aa13var/rw8HgCW6SJk/IQ6fkVGQV
5P7fvO6/PyUuoqQFxRCqkcS29PNtRAfznMYUrp2qucUdN/FtzvY401aoW1p/64KCSuffZw4GrIlV
0NQ7t5e3rEOvpzUlATMWq41DWg4lx2mzWzSc1H7z69fS/9aLe+jptVD1uZTECsljvfrysnLwjM7g
HlqXdbbCOpLluUjtyQp//ToM6P79dXRSwmOR4XYVP3+m0Sv6jqNpCrLBpayNLCMfylkqYKCT7T4k
aYrYoCgpJFpL3jfamWWcPFuJ/qNY/ure0Z8V8woLneVJwf731fxuonOXQuaB9zD1cUiivBWbeAUa
F0GDPtOyQAOEZy9/s54/XcJXl1iwBJE61eo5+9+fP/oUe1PN1JxALTDldx3J7DNb4+W6yark0NlN
1W+QlEgZzAvM1m00j8t0mr1KfSVY23Zfmikoz3lURUcYssAzYMWcozUz7n79Df3V+3S1UyUAo0ly
xXt1eXLXjuZVGsbRtKX3GTOrQ/t3WwR8RYU3e8fKyBq5WTICATC35/yK6D2RXCqaoxO+FOciGILo
pFLfvg4Mr5d7b0rqLKyBZE+HX7/Xf79r8VhgU6OZjB2J9/qtwuQdaujzJJMDc6EpJaaIagtwadj9
+nVePfXcMZyO+MqkJCXNA6LtCi9+PFJDcFGMnn6kuWbMkq7YCqq8di+K3nEffv1ar5fzpxeT4Ev5
dcQ5wrns5xdb/N7tHZWxnNfUC8V+NIVmwXix4FHZR6KJt43CZEtOT37AJBMfOAIMf3NhcXHpJ/Hn
29XnfCZNDGN80cSGfn4bRdcYgicjOsoRWe6km9j9DRMnuznFY7PeGZg6P7tJRHwdukK3WYgmxvz3
vAMEU5poPvEUnQMcN7fDFIhx07dZ021bMGZAcvJyvcIRHp0TEur3a2FH3yc1Fm/9pViv1oKQNcpo
5z3IVuVnhEP3YupMFty+nMW9O+begwfo9ThYFDEktIiMIcg1AxrRvN4tgN9HCm6T6QbVZ/hUQD/+
TEwxuuoZFVGnpqroe+kj7p0peC9XPY+JjmtvOf0+k8kIhEUiRG6MOnfMTdUK5xNdXNaXaiztNzPu
/3ajoqmEcqMi53sxDQ5AY/hSCcn5LLliUFuecZDGodVN6ecxYfHGw+5+j2vDF/CW2DZuK/pS4+2c
BvEIW8RzDrODpyCkTbr/6ktm6BUleB98cI7+fW1l3G88/XG+z+uAlydebdz5AiL8xuxH+WElf0/u
M4ivpP67vVvzNhaXWEebzj2qQVoYj0FtL1f8zhRv23aZb54ub+TNw05UiXnX2G2SgyaRRXKKrNiz
zwKW7hVNVwj+pF+yZodFl9VqtJaLblhZoXxLGR+rOueOrE1lmVt6ftYjnV9cO2RwPec0zeQRyovz
buxMYGYiNqtb8p0SRd3h36GeJLnyhiYO+1amnzszgA8Xdd0SE1APinUDodR9yGLbfuNX6JMbQ3Bt
S4qXP0OtFnuLcd2nzG2ZwvHQ4JCJ0nK9o4dODQiinbrlXKtu0sUhlykdK/1YeBQ8KDxFb4mrOMXO
1vdhOaPZ+mM2Q1pI/CENV2WxgbFKLG7VxNhvIzG+XcXzAnQw4uiFnEghwh1KiAnboGSfQzd6s2wz
PgBockxE0bbnBtuZfdJ8SqiGONbK5+51wXEjXCZKt05zYvDc2nj0kpwLhh9iuYqNIjvnfrELViOH
5uCom9qgI27IpHWMZ8hr8MRd3At1d4dVPj2ZflddzHDktimpVYbljFotu1rPIynUI6bO6DEe5K52
xvwT/qD8CtUj30aRK28YyR/ydG3AskTqYKaZ/cH3eexgZB3Mmq51I2eCbRpqJRkjxNbyULMYCFNk
21WAPbiq4i0F0kSLQbvTPYc/pLX385jUMKFs5AVjZPZezgGBLz4WXpoOj0VehMukSYY9WsVAmqzD
mXIVl+kN4V9/A5RPhdPiM26lmGiP4PHGi7AtLH0jLgq3YIiSI2IP1XzIg5Lg72rhm1hNLwwa2tnT
ILnvk+Vz0IhPzWj0u8wobSjiTrURK+EMw/Tft14f0ahuN8V2UZg1orERH0vbOa8UBG0mkV7T3DiH
IHMepym6oOU1fj80Yt0lzqLOSVGyADt6j1SK5dpLbftqWPv2jtlHfzYm9P11JbYEdx/8slNiwAgg
arXIGN9aYCnHxapB/1V0qLcbhrzZ2aqd2tpQxyIvR7fgDdUFrM/NtIj1jct8e6/mAoDUMAHrGyyr
vWGj5EBJ91gvcmkWbzCFx29GYc4PFF2xf6h74pEIiOtylQMs3EXYW/dODqCSmFp3UpROnpI2KHlR
dtFXXWze++4838t5WXb2OmLw4ffH3SjqOJNt2rTlbU8aG0gmUKiTY+BA3Ii8hlC5sBfJfcVvYeX1
zJlkylJUzQy2In4RZBzIY5Nx9Bm5/8KSbd4+wGdHCn5CS+oaUd4g2b2VOG9DawYU4bSrn23jovaz
cPByJ9u7mSgvaN3O91VGiYE5qn7vyTF+N2TxfGGPKhzSaD5nwPSGjSCf9NEme0lFYSX6dDuxTp4q
/F5nu2XfvhGz3x/XqeTGzNg7cEQojLti6eSOlkbQLlA/MbtMH0an8r8PjspBXVUWyL3Sle/UTDbw
YLq0nABXVJuoHtmPgTQ9NusaXCuj9e46UvdbbETN1hhaiX6LBTRQlqCryBq7b41ASSPpuZzbARpB
6ZhXAYH/YusE1iV54IotTCUPoyyCuyJqKZ+P7Mjm8J8lZGCTzno0/i9757EkN5Kl61cZmz3aAIf0
xWxCR6RiCiaZ3MCCIqG1O9TT3w/BqjtksoZl1bOdXlSR1WRCuR8/4hcJQnUWHlQnPqp8HF09bziE
c7VC0NL5Ms5md+8rg65BU3aboEL+BRXqLXywEhYeZiX7wUcuwwsUqnSwZt5nU1dBu+nsFWTN9Bim
jbjhDSYbu+jXTR9a+951WdiyvPFoH6xDTNjfRU3uHtzGt69lFCEoU8/uY+g21qYIhoop0Vzv8rkL
zlrxSAQazIe6IbHXGGq3SL6hvLSP+1KA6RugxUVdGD2X5mjfajOo7swZXSj0ritvVXdGWm6nzKgc
BJSxP80z6F1u5tHEqZroamTwWiGy4+THyZDTN0U5fq3sQd8rx0DCya5l3+EGUXKmO3Jo12XVu7dU
7PU+K3yfAsCqTjlTP3YXygNDWuTvas9Vd0E3jge76WK5TmRwKPD8Pg4BkoQ9Qo5XcGnDm1SXwd6J
+uJzVjY+0nm1bD44kdvsPC/NXqVbIGpU+3V1NHCY3dbohT77Xf2p4Edv26ZyQOW4M6JVXTj3Z7PG
yYQg0CGTW0ML43A11bqJS2Ru0llfobqWrGFsbfniyTYrxBe8McFiIaeTod+FinQZRdONL3X12bfK
/oTQALbekjOwie15P7lTuGEqo95ZZt99TtuMmN3knBoEAaz71Lp3FhO096AFS7/7gpIapG7TKcf4
NTYwildJxwQyclRJmaSM1wY9i5vRrcVtMrj6vRGF/WenTYKXSEvcUXDcNXJYg3MA1sbFocYv1nRE
yoPhOdNJiFQCVvB6EH5WcmtmuJgbQc8INm1S1E3hUa/JoqLbSUz+BvwDXQ3RhEeXrj6gNkeNcG1T
88YZknyDARNnRiWmqVjnWnuLh08VM51Lm/FghYM6WW1R641yREU4mxCHCuxUoInqCn10JXZXa4vu
EOsyB9EZdbPxlOTShPqLWE7NobC3zVqdaqa7X2pqIyoMRo0lJPrXBm+zT6FYljIdJfMm9muBOK0A
0+uZdvg8MZE5G6I2XoWnh+vwwi7FhQhVY37s6IzyvVUmPVAOt/0EdiQhnTRBa3bJexLjcKtCz8SZ
pnnw7GfQ/TDQZ8JrmIcsquLZdEtzZaKY6PcjKh5+OeP3Euyc2VjQF2paY4gK2I/kBF1hJu/41WJC
TI0NfsOpmAUkn7NcQI02qJNXOlbwqr0IYTb8vrQ3fMOUUu6p5Z11A9F/lzEuWiNacRJdgS5z0oNZ
dvUOUCXSGPgQbPyQ5Wymo3U1uQU6WtZ5rvnBcaWDvZiAu6Acku8dlYyPjYcYqEBa5CYt+1ejZmLT
MH4ArN2LE0APE1hIPJ6SdsoZztMeEGM/sZ9bva9jZX7OlCWhxzqcOiRCJ0dX2JJj4oVbjequTTWm
15k17jOED1eAyMY1RbW3UcN4N0CEwTln9A5uix6eWcDR7ZoaZaog5oCowncjA6SVApG7C1T3TbVG
ta2NagYSmVTQsuWndjKKXTvV3pWq6R3AOz0CAb3XtnFOPGeH0RlzfC1vy6I7FUbzMhTznc7Ck6q8
93Ub3hByaRjlibqCFfaaNtEzDJkH5jL7mmwahyRUl81k2M8ZTUpfIYntYt8yt7hZScNy31eL1DIG
Xp9HaZFYGRFBPhbHHC2/jRTmLtX11Rj7wwrE6peiR/VRFHS1V/BcGUsNWn+Y7fnLCHrHA66za/w8
GdaTnKIPJraPKIi1QXZy2rpfgbRGIT+xgWxu+yb5OPZjd0DD59pt3ptBr5+aoMHlpksefTuKD3Ar
snXb9PqjIdpgO4LgOfTUMNdat8ahRZqWbT6ZJ9dO/I9e55To6zcecqnYKB2TxqM9OqRLOeHLeNxX
g0UKnbSZA2bEm69V7xrtLi7GB0bu8qvpgWw5YY9JQwdHjy4w96JHfeBKBQXyyqsmBsGZi3b5eaLJ
0vNE0xnsEBwBdYwKxYr2BzD0K7qaDmJ+ZoqGI8KEwKYy8qGDb2vfuFVaoZzcGVXarAxJ09RD2OU6
RlB83WoRvgRRFr52occG5KqMGMAnU4iIgEJqI4KKsihi2etNRXihz7TMNKZKhy8aSYVtaDTUGJVw
r9JkBhnGGfccNOF0YyBauxYJHGEFWMi8TQ036bdKTpQd2icsDR1DPXS3qU5QAO+/pbMY7lJvsq5N
K5t3VtRmpzgbwpeoMGhyRwjRP1idq7aeC0OYfldvfmaa77k3Ku6XkleqalrHbt19aJDW3oDP8sx9
bdntkdyeH42EprGNKwp0UJ/RvPMtn/pq8NQnD4zBJmlJ/1ZOXL9z23mdWT3GzZgzrBlftkeBnMU6
6ezwZMcuTYGOIh8dVXoEy6Tmcr2+drBZqLwW7rrNzAZh2z16KsXHyx9BjVk8gNL1His/lXvfdeeD
sLP63BWKGmxsBV2CwB7uBoCvG4Nik1nPXHqPMuNlJm3soiWuIJMvjWLkvhmjjFWw0Rm/zYsEqEaS
xBKVQG6xiAeUKWZV7r3C7T5UieIBkpSfSByZ7zsaL+/cJLc+Ftrkq5eZyT1jxXps3XJ8l4Ek3V2Q
wcC655uRobYCzs1zOQW98Nql7ANKVFdrd0qbPakatb3WuY9vUxYOGTKXdEVoXhIMNKZsodnKTeX0
bnPMQrMoWP94W1zLKqrPNP8SnM1SOorBfCXbFsaIhd8gLZkmVDFGjHO1U9kwONeIX5i3LsLOV1UK
JLmbXZpX4ZydLuvOSEqoWLDqSf9VDiArn+9j1XmUSQhicn9xHb4aDIZpilBm3ed6eSe5Zspm8Vu+
1Yi8Uc9ro0m5XlSMb0SJiWe1tOI6+Dg3/hQOd3M+BJuqwlPdg3F7o6B9JyvZLz8wT73HSEhjK+M+
4AtV9PMXDNQIsOVjYS427KXTHjHz4/+tFG/L8kYWrGX7003PD9pOiGm5SIca5kcIJ0gWZCqTe0D5
1kNskF5bqLeyI5eCH3HK8HW2HJpKKavJnvmh6WhUZ1qJEGk4zvv3SozWtbSG8NTHYXUOYxPgQRiz
dYyYLQyVjNnkoMJTyGj+nGEldJTNaNh4r/e52a/aPLQeKA54whLg6iJiGWVkwKjQ7LESE9fULe0H
JZfXWyCUedIVr6kHmvYwZNDfLhtWdBmAt7moz02A/ydHedefkNEMj4qWa7HSgdGd5ylaRyYdObDU
KTrOiJoSfD9rt+vXsZVQeqj6S2kGci0Z5u27vg1PpuLrKBWy2Ud2YKgnSceilHvVooYSVd50Y9MC
v6mLPnxpsQzD29Obras8EhbiHF54cnObO1dUPu4GGKLcm7ZL84OxKJy/ZRUMNa05t3ZpKbiOg/R1
AAZ7BSeQVeLP5ufFTunMKNKo1sxi2dNV64abiup0p03io3R4U1i6GYDUwvDVD3E8W0m1rMEWE7s1
AKvwlERicTm0pxnFDNiGiCZS9gVAO78FHnUyuq3W+LFDPfXT2AdMoToS8pZWah0hgFAKTsY6ba6t
ri9v40Hpp8Qcgq9174SvCRoXp96N0SECjTrcOcnQ7CbXB+qFVxqiQbIJX1LPdctV19ptuPErGtyb
vE6q6Xv7+f+g5H8DJQddjfLVb6BPH85dnJSR+hlO/sdf+xMABZwcxx0XggTeSRieMA76EwAFnPw7
wvwCF/8T+7TocqE5IVmxnkOHkVv4A+QAKRqRAAsZA4tRDqPWfwRy+HmqANsCGMV3OzRwmxcRg5+m
CuCuG1pU2rsv+hzv1jIZ9dJAUMiGD0336YcX8+574/4/6EC/q5JSdf/1n0u7/r/b+ZeLMUpkAM6I
GMvoS7v/hxFG5I5O7qOEeE81V7+UTiWeJvryzxnHm7fyhFm/RJy3Z9mn7eHfuDQ+MIDQ0Dn4BcmQ
GGTiqrKc+xkJwxfaMQAz+wlN/C0qxtaTHdAgYRbfCnuphYkqv7/8Mrr8+cl94QgADQxT+HBvgRTC
pkEJ4ce+zwsDIHxg9OBZTeSG61NSLZcbIVX9DVNWsEZ+vShLxQFEh/zkW0JuWZehjmop7vFNFE8l
Q6yjKDw8EiE9yOdawVh1kiWCavpC3T4mzfzq1XB2SLt4Dw1cpn3tR+l4wJkAG9Z5np2zR8u/WYdu
b1pXjCxwrk9m+sMoIS/96jEvbfsfQTWWVUPlR5sYfBCTgV8Yv8EQ0GLDjfceuiFrRedYrubIue1o
kFhPWNZVV2MGFer3X+znIfEfV5VsD1BIXFi+GUZ7humngDKs+9TqrafSgPjb+GX8SmnZ3APGpgBw
auvWpUqAGR/DVvv99X/dmL6N0ylUcZPpe/B2r/RSlpAzRuvew0z2IVk2zCTJ+qK+sf5uKvwXCwUR
E3bWMsn0ATP8PGYLJ1+VpqmteweK/AOURLyc+8RaXCJsu/sKs8I596a37E6yPxpKA5vFSMm90wyx
qH/+4DZaKPYC8bR/WbUCWSXZmCFkRnKJZu1gVlFdC1WQzyRl9nd08r/aJIu4xDLklDz7W5AXAvno
m9i9uG87hbfcFGMP7ERjdaV9s7oq2tQ52mREVw3O0vmKeZB1SzU7MqZJLWOgwTNXV4bXjw9R446Y
LpuC7h/kyK2lgInGMaUnP5UkeeUG5TicJKD8fPf7V/ZmXH5ZrL7g+wHMd0FqvR3XpnkU6mCS1n0Y
pmazm/22PVzWzaiK+qVtGfYB2CfuofUE4XmQ2yiZcc3uJknnGKGkCJSmAw96Hph7YhRjMgFsEeT/
/X3+RRRkPoeShwk+xwGp8/M6M0Zg4F7oWPcus30sVZfXbNVt/WKZofXUIDLxNytbvN1FHghCJ+DM
RUeECf3bKxYqEqlJe/l+qO3qylWFe4ams/zDhmegTcRrW9tDDQckAya5Zp/GYB+GST4mOsNr1y4n
9dWuKOJTkwhgGmyCxHYInMuauLwimAUcXhal23XX+9XVhAfZNRm1cxQ+DzRPurr6/WvkCd5Edo8n
4TvD1nQEIKe3MI45yCRSaVN0DzEDLjkD5XaT+kZ619j5pA5lH/cD/I0ezV/hwjFZJ30RxjsJlSfF
Sg98NWOnmgI0FcgMF8rf9RfCCXIG2qKijyYbhx03nCErzBKidDwY72ujiNTG9KuKFPrCYQHrRlsP
cAs7A2E8NO++c13SvFo5QV3e03SOr4KuSK8Zn1e3fQphk4FAa2LmhbrnRws40Z1VTfkXM+usDd2o
lv7XNDMRnMY+/jq51eSd1BSXm0Rxfp9AChR06ewUYbQLQWe8kHWchbfj+nEAp9/3jfpZl3k6bOzQ
9x+xM4ghxqZQ41ZU+g1EBDeCCwONb2rXMH6Dz8xu24CheKcyxHFhMKwaDeLkKJopMY5hYDnXIqL+
ZJ5F2QL973EaekuvfaeP2ntjwHhulbqqdGmaiixeF3FU1+/QK83b9YgLe7hBSF8+R7Hm2M1YI/6E
zimuTpPcNpT60ZbUQG59S+GWXFSue+4kPmPrMiDakAISiPuaU6BLJv7a5NMF34Q2uitBhwH8arRg
Ii2yhRkGcqEVWzCm5u/8KZQ/IFOh4NBcQ3OCYhV951vVCVYOKAXEt30m1RfEBzycHmA9L0PYdiNt
+t6tQLe9xfMSmDxCKqY5f7QW9wix+EgE5AGfIX3RQkgWK3Upwh2Y8epTsfhPVDZiijh34UkR4U4R
6cWoYl48K0z6WTWKBXQ22qh2N4WFsQUL68Kcx5uPgcm02F8E+GA4zI9pkCdR/cSMhZKyL4MO04zy
u4MG8oO0qUeKo8rfFD6z7gwvEFDFqLExxwoF/7bgtLv1GmqgwYw2mYzJKzZBZsn6oxH3ns3tZmmJ
YwoG9sHOMJfkZ3bHhyrLeNOMs6orM0KGhGhvOBTAw+Jhn8MSQCkjzN+PRscXm0LFoQDXWq97Xy78
pYpYwWwa4nocYGW6c5i9An+3/PpFth1fFvQpHxXJRWNtmm2wGVBdrOmVdHz6rCdkJ050r/1gRsaT
yfE5ZDZK384kX1V5QDQqBvc8hrN8HtBZ+drNsXP0FhKU4RCHaFnBRmgx/l417FBsWQqbHz817iJ6
YLvVFWld+Kw9eg7ZVFRXqFCLp8Z0lz9U5fJaqZ74TDgLw1XuAPrYWJbiv0TzQsYH/WzdCnNpnMw+
jvW7wOXltGKxlVI58mSIMVjprcY+j3of1NR1hNzqtfSr8eEPJteF2L7ESHK44DpEy+DKT5v2EFZB
9xXtWV6lbB3rqes0v7zcbaF1lK7sBvRCRdopVtpNpnfNJRfJcs9p78oiaw9R1Fu3cDqt294hM5wE
ij69Ncst857pQSeUG3aeomgYCo5nNS5aLkv2OAnevYW8RwJUIOZKWdx3XxOG2Q/p8is0emrGhCnZ
p5n17hkRGrkFY9B9rXNO20ZGzUuaFWS/I+CMh0uiMGcNsIQxzb2zGMnvFxXFF2Rc5XYUQfoVhTOm
kokPob5qDPPWjNnSXhXijIb6bEV/jfnlWix3W1YNB09XtQewF+ODmZok4VVF39u1svoFd0FO8ykT
RrsNhSRL72Z6Ej09lOrYdC133vN3+kV7AL3gxmhL6B5LgqOXVGWRJv36vfhBLJmXlsKO2+TuxHzQ
MbKGAUDtwQ2jBxNcx4ULFsmHr7bn2OEGazGm8ypAQD4FrW6Fn3MDuDo9yWULWWixjLsecghpECcP
ZMXhPnAGpOZkxzeqw4Dkjt/KyOIALh2X2FYtpUoWF6g0ICXMwvTso8eXvkVS1T/yONWV3WNjl0ya
2YAR59xtr5FAHgZOXLUsT7fMrVszSjmZMkfzk1NEQd85AeISN/UQGfGhiENqQBAlrFoUcAJsZfjf
tQghga6Uk/HOQHbJZ0YU/lOaoRKzVY2Z7BEFZI3kMQoscTHwTse64PkvQSDL7fFhSiCrrvMskdce
+KcjKAc2nLdcnsFQsE6XXZ8rq35JLQRtZMRXJd1vDk1o81UTgTAs08blPQx8IRp14bMRo3Q8TpF3
bplfX2X0loutAAPobSKXHU/blTu5rERgE1Z3NSSEANciR99abU7wcaIm6t7JEWeMY1AtHyhtHEKT
qMLmULSWfE7UjFC2ohzttrNH55UBAkAq5lFR8TiZqXu209R6EkZADSBTyhBnDCygxy0v2RaThQtT
mEoEYRJZv3hRTfbeWMP47vKEnETkyJ1HBGoZwO8vBS8uJ/XLbNlsUcR/nhJCt7nCGsF6QhnGemIE
w2dRS5Y2QxPHbnlZnZdjc5pNVlSdG7BAg5hnn91aXpcC9RrGSajAaE0ls7w1RkijRDzFyucN4Hc2
vcdTZEnogM5R7NcyRqSKoT7bap5semj2bO90l1vBCgAd4SjJ2FwA+omOcde6NsYKAjHxEj7VQ5ww
KtgOkIcPU+LmxdaVOncfxnYomfQPDvQxJgHuGakHVg1/Wj6Xo0nZigj1MWsq5npYag/5CW8o/jZa
TKJ5RA8Eydo8RHNnPS+HS5JeYt8oUmNfRRZBnlQkWkpyR1GvwKqtri4v4HssWgp3zFeIC0tgbSOf
E+eydkPUu/F/VXV7GP1k+gw0P7y/rE9H6HCf0gjYI9DoZDc0Mpempqnbg+Nm/SmOJjCV3xdEMRTB
a02rvV8Xbd8ewEdIrG5q9xx59FIuq4JZFJsCxXfrFuATG7kprdvUXboNWWck1dpDAq8EfIVm2BpT
egO/MEETonUZBqwAYFNVDQxFVkkL4Kp1EN/ZTyRC7Yba07q1HB6BJWc9IVFUDZtFuzdY+2HDCQOR
xd5VNYtGpxXR3k6sO+SvwMzGM4vaxCEEC+qBoH2JgICSsuICNkeoOTSW4xt/6gj85cC2WQ4gJt6R
PUGwBp+B3FfU9uGuMcA1bEsU8WBVM54bt3Yzcd2onsaHYnJagCOUas9ynEj83IjnBkqNYMIgsOcB
ediO1qolF4KxbAXJeFC6L1EN71KzYmgF4xWoKXfhggWcOfkrVrtphXP7pFxNEhIZmXw2hxph6Hpc
nteXwztHC/9RB2NxB5cHdcwQ3WOZdgcX8YaV37J3BsgDrxHeH+ADGujjHiX1uq9sNjB6oQ8pU+9m
PSXgCzB7VZIMZfKes3TiPSc1H7Ryh3ncGzrF168Mph5nqkqtGHIWx6Su0xuG4Za15tQsjlT246G0
aoTN8I8FsVGhIybHnHzBEyPBkCQTmn0nkF8YR8waT80S/E9pGNGIROOFnErjd75B2jM/GpWgC0On
SIPeDQfjMUoFnwdQBf9sUAmfEYuZGQaaULoZwrUHxKCIS01PjlMsKV0TBxjMRYoMj4nIWi/czUuh
nOVE2cGWbFUZA0RkfsDthbNPs0lU5AeQNrnT8XKYhDFxe8bMM/tWkWNyushabtPlDLeMNHwOg5AV
dCkMIzMq6xNTJeRoWkVMq7zRD1FgH9uDH1fyGuCtcxxqad1GoyufLUMhSD5PwcbDK+9IDcZ3LT3B
+dmmHG66iIhWs5eIp54rry9xUyJD/m6WHJjbCyVV5Eu+WYcyuEZ6OykQQKJ9NYxO/ZLhMLyqFHGv
bdhCiinBPgmN7GRU7s6Llsg8zxUnELVdfBBunHxzes/srlyGgLfkfzhpYQ8vr43vGUZD9mBwMhcY
nzhHjEVM/0jBNqoDJByNsIZu95XqcFLEkSKgVlFoloGVfAoCi5adK4lK9Hl4JX5qcGyEoaCSKDwO
Fq+fvKeYjvVmBuB1ZIDDfpijJRxcUmbXLF69SIwrumSFuUOczA+23qTEjivHT3Grx/djzLgeuGTy
vtZRtunYIURnqp15x4GoURsHIS5gydfGu/YiVUA6jWyB3drjQUSu8UXXtvs1lXr+lpNVvoL76Ui3
hxzzOm8SdC4689paNBDyRQ3B4XZbVMYWkYSmATq9bSpEqlx7TG6TZYwYpV7yoahV9OiR449rXeQQ
WxfphSlwp1tp1+H72EA+qGomfhK4GtDLyUWxYb6oN+RmNFhrX5kgMjCf8l4ubYX/m/D8zYRHLGI6
P3RgNmd1/o/vuri35+Lbf/3nzbnrzl9iDc5GdT+y3P/4m38MeTz5L0ix8LJoVdOZYcbx/4c8vv0v
lyTVdaGK/TnO+XPSI/61kOacgL9m0qpaOA5/TnqsfwmbeYGJ1CWCoXAi/wnZ/edWGCKgXAESF21V
fs3dvWE9SRshyqw26kOQ5K9xhQqdEVThKgkImD+8nb8Y8/zVlSj/AAgzaREX7e4fmSp56ZTOPFpc
aZHZQjQIMWaED4cw1v+oV/z9mbgG7T2H+Qp90J8bipEyOBFrAM0KRTImyOZd12M66jXz8z9+JHrx
wqGd6PFYb7vEvZ9bsmpnkNNd9prl2WtoJK8p//53LrNMHBkJyl++ERI/kFLdsT7gQEB1GSAOt5BU
19mY/BuvjrUqodrJRUjh0lL+cRZXmzhFxzxRD0z6egTSDpiY3nVb/mMdWji2i/EZHGIb9eO3zUq/
pzOj5FAf4gFoiaenhykaOe2mZ/Rqgs3v3+DPndHLigBLDA0LthCNuLeDNpBpFXuzqg+yoYzyuwJf
HMBMq8pIzrBdAIA6rb3C1lf986WIspe9tN+R9/Lebi+vrbTIESY61E1SPWoY2kBijezZSP9WR/ot
44ydHHhkrEQFRqns6p9X/axTPSUVohGGpmUCkByhSmGGj79/k3+xi3+6yjI0+mGB0FR3ekPnXIWG
OWiO8bkvhvJ0EX7/313pTWQaYOpWfcmV4lxPG29Mz8tEEXmlv91eF4b1f89hl+WBYjgj4IVYSNbx
lh9cIbsXFHiQHOpe4DRtonW2mmpFCuUU01aiIrGxZIsSFYrhyC+N1ebSmaXrVJ76hvn+eqjI9YMx
Qka0KocvfpwUkBIQI1p43zvtZ68QR+xjhMLUTe3DAgCYvpTSmGFgss4fmeKw2JrZINaaE+Pg49xy
P7VSfMh8UR3dMA0/odg0bbDJcw8h9sWragIUM6Ss5wzP04ipjcbvjoI12PQNKaRScbnVWV5uFaym
R2WkDo3yefjShER55lDcu2dxldQh0Q26HslYH0fiLf0dXPqWEV7ScT+XvK4IeeiMSmdXyai+i8Rc
bRSABNQQbaZLKwvy+EgHXoHKDdt6x6hu3KYNuBejrQ0UUHm6GTNDKEi+IlkpxTr0CS6MHtAS9zgC
4JdZOwX6DLw3oImTU/TJPm2pVIGbwxcvEKoOJCMrPzfFhyju3asxstJPUVDlz96QMYjt7Pql8Qrx
IeTZ6xU9wPqlLhw9c089STkQaKnwyJnY66PnUHzh65c/dwMcPuBKxT3zGfUp5NVcxWlT33k6fTUt
vqlOPfEBxYXXsRvCR+XN1XFYQmPcMe6ZUOnKSB6RKmVvo5f2Dncq2oNwy45EdIW8Jy0rxGbtFWlA
Eq9IM0vgQSTnKwcD+tsILgD4yKh89UCD3ULC4SXSLijR6xqQJL8s+7yLoAGZ9MWgAJXbLOElhDoG
xegA6S1Q+HwKZsEjRX6SfZIzSX1BLbNB7XZp2ikIvusKS9t8n5QgKm4s3ddy48Vh/zEOa1pewurp
T8GZo2bykAe8NkDDfaB/5z6NZVa8CoqTE884bUtF5ARS0RwQtZbPlViQEtAX0rVLTwPwqeP2qMcy
5Kx2eqTF2461TU6OpvRKhQzlVyNUUaTpIup7NEDlc4fW76Z2QA+C9eeIm9F92yu7RhzPpa0eP6vS
QExTB2V6Rnzb2AFz6m/wMkRjNJGQLzrkgB8Gst+PM/Y8e0oThVO40Ypkl5Kuz9s5DTKEEDsgxiua
ENbnWS4+TzN7C3Eo4Ar54Hbve/QHXvDCchnF5MTQseJmW23YJ+jwybQB1G+srYwv4SJD86mJ0KtB
vK/ctmMn1kCiX0VA2y204ChyI2B2o2LCDLOjTI8LL76NMjludZTLfWrwhbTN0adtoloc0O6nZRc+
pn0LIymux/hbWUv3wAyGWYK3lC2OpT/W3dTv7aICsCY1C2GG+3EaQOd3YdKsGkOZ687K97KNvind
+pu4Gx8ZMxxU1X/W8ZScCmrHrQ5BiHMU+vexZlNaJbdlWnl/0yuciZCurndOoBCFrv3sQwBo8sqU
4w66TL6m2Y/HVjFkHTaRCXZxtspZ1JfqOM7raUP3Q97ZJJV0Q9j1IDPw8aaju7K7dNrOLdGNhme/
t5Zzt3Z4blGk5wR9vLsAK/Mz9VRwb/f0tyoKm6fUCe3TqFlRGQH1k15qXJPhzqYveXy03dhGiHXL
O1Xq4QuQFCDOUUfMiZ0suLc8rKMdMz/DFAo2l5G3RzV1PyeA9QR0zg2zR4p719bBfYiv1rU1aCLZ
JdOCLtJAGSr0BuFtgpjQ1cYbuDRiZe0h6QK1SDANX2K3PNZlXq4iiZc8kE+xbZP8zq5VtYsHO+Aj
FPVd1yx5dSWqq9yqWUxDAzxkVVjOOkNSd0UPEK6upy0EMIi68E9fVIZZoDkQrfpljbgmcz+EhjHD
AlOwQ1iWDjyG0KC/MYS+TSN318HIoXHTirVrM2xqFFJ7/YyjYTLyhmY/LCG++C3t+25Ya77wMvel
5RVxGjz1dRQCUCxLuPu6uO80sceIiB6DZNOjBsk7l5Xe2ZDtVlHZJ7d2KMzP0tLqqjfox2WVRk6q
w1jNM/FTpZmxL2Rk3Kg2ubNRbPhoYJR2N42xugnT+UNi2sOHIKOzEUy0Jp3Zcg8zDPYtfuTFXW20
4bs8e/GbttgkdvyKRUa0hqHxnv383PYmbJCgAvcdFVCATLu+c6YOsgsu8nuC+2fDraBy+hx62dJQ
MZIYdnFJ5EX8kx5ZQY86MS3AzjOftP4eZD2nq3cz32BH7QXrhs7MmnO7XCNQNepDgcVguy9juRJW
XA8r1cmULmCeE8xSiryGJZLKYpHgyRYVDhMeSO0vfPwW892pb1Dwz2s7KVZ2BOgZPP7QIKdaiPdd
IYrT0NhoPFDI1+sq0M3JzjskNRk+CSShm7HyvavpuxzwYCJMeeMV/hA+NBge0ATM0tjYOwz049OQ
SrsfIVaEfXByetC7KCBrMDVrcvFWe6tZtv5rN6Uxin59VnyrXY+RTBL5R7x5amQmJ8aRdC5dc9t0
I3F9CvwMkpdqlXqHcxCNq9TRUq+7IEq3qo5bZzPb2uoLYk/3KcjMTKHzlz9iHjDm8As9Bmck106y
QqusPzGFzzYg2z87gYaFmeKoMdnFysHEdieYTW0IHP2966bGwhg2IFz6BeZijpj27FOBgloK0Vnn
gTqIRqvt2ITnLHazLb3ZbCtM4POV34CCByl9qzmjLdp0iCyXtLONNcTS+ZbtGn2J0GHC3djqjFXu
A7xPc8M4JiOQkR1TeuKb4xG+HQb0i6ES4q6DI3N3U/PAh0wPtOGDyf074YhFw+oHfB7JKBpV1P6g
IV0bs6oFZvpjht3Nc+TozswPsESIN2Lob1SE7CntQ/IERGWT28k24EyJmbwik211xYZHBpvpfLKy
5N8VaoBQf70fOgQW2Jyl2F3qjh8yfj8SEXuA+2kL61kjgN5mxNTBR+Ur1w/hxDH3+8T/ZzzQ5QXQ
FBNcCVAofY43uLMORkERDXUOP4ckDLRiyAHFcVwiG3xlML79Ltb2P4quWL/UNHIxwEXRAo0wuqdv
cVJlS4LjeBhCsoUH/BNL4nzSIb2wSdvijPIJs1Do8nfAeId3l2MHrQ3L26M4au1iC/WAMGPuB2i2
348d5/rv34f9V/eHAg7wVN9HKvFtUV6PCfIM8JQPMfKDJ913xWtlN+ypgREpNDo4zeM2p6WcruLU
UrfMjChmM+64xuMVt7viTCpTngLRBJtJUHkiWMyAJZ+0e+UIJpIlgoLXmddJ2KYN/VSlQ/cQhURl
e6Rw3Tr4pT6CwXTOWMSCbUBFvt8HhuXfTyFwxRWKqvnz4oH66XIqliUmRqjVZjgH/P5d/CJBwu5A
W8kD6QRqGvGTN4sj0kMIGaTLDmrpTLsGMwsYdehV2M7HBlLSwSBtXCF2IXYurIt11KrT72/hlzpb
YlgVgP00+SQs0zd3oCaUZmrcxg6SenvvGhFjXGf4uzDwS8eCq9CoWCCujvBB6v6863SiMR8pq+Tg
YW6EBCSBq6w9eLdCUmd4WQWdI6V4gN/Qf/z9A4qlU/BTOSxJURYrHSDgiN29LYcRIXL6Nh/ig9MN
+FLlDlMJA7XwT0xeIEZVDPzvpMFsAnWT/8femW3XiWRp+ImoBQTBcNln0izLkiwPNyzZspnngACe
vr+QnNXWcZbceV+relW2y0oBQbBjD//wUERLB0tSauhgk0QgG+MSgMtJ32OxAnORoRSW6QfPA4VB
/h1d4jHA9DQ2VDcrHihcn+/+v/3qP/Sr6Qy6hO7/LMb6EQwXjIRfO9U//52fnWp0vP5lc+aALQZU
T8Oak+kvOoLj8Fdmro7Tiwfq+t+6i89mbOwWulzP+vWCjfxXo9o24va0vI1dH91qTrp/oMp69Nlh
USbBsQoUYTkYmAKaIPnLMRSP2slk3OnrsXpKUJFLy6+/rMbf9KePzrnfLnD0xfWzKKt25gJhDjEY
x5kxekT4IYsYpD+9faljBSMwp/gEwNQQwsPU8TfI64L1CoohnnOVyxIMRYuuuos/JWqDoVt08suQ
z0n4DcnUUIG9a93BonoHeZPV56A0u6R6An0XBgkOSF5Ke/8kRiqDgVE9fqdzz4Dvcuw948wNPHs9
K8lTcewOcWC+oO3RxPdLpw65cfgeVO7c5F1DHbfkcVdT0RhX8FD0+FO4k29h+aMnGJg7UAzI8Nx1
kZtMACS9GlTrjptAFC1j7oUZy+ie91Q2HzgLRhh83Yj1IomzPtDJKUV1ESiU7+Tsr9ehU0j9BZMa
/CYtBFY2oXJ7COJGj9azAsrNXEWpdacBk3n1XkxJHIEPxEhEzfFJUPbZcPLfqPH/Emy1bfHL3v1t
yPU/5ePXx+rx16DB98y/8jNmhB7aqgwmIO6gZ+WbYdRfMQMdV5i7Ln11eu5wTcxR/XO6JXBw5G0S
TyBu0JT/RaxV2P8i8+Pso2uKYrH4Z2KtR0GDjwsjVnMXRCgXFoM5ZX8JGrnTut4gPOsUMqOH5nAO
G2+MvOH+lzX5m9BxnKCZywQRfrBczQ5/SwlWZ+hxVZ2s02EFnVg0VA1itMN3lZ5oyb59rePsmGuZ
U9lo0KLySEr++pF4F/kQ0XQ1aj3RO4bLFILwws69FRpo61f0Yt6+IDyko3yA4oaUB6g8jAhYq/ZR
RTIzje6coI9Ps6WPMdEB3HHZ9CNVb2OBS96GETBmmwGMe7DHZBLEijJfTkDgoBvQSRqocqKvtxln
ID+tAS1EzUyrkjLT/lrPWX/ZRWjIPvelcbnLmPYvqJHFc32+9HSoy4KGWWn16sNz1zqaaDDTWkKV
eqEZgmA+rVJjKnKydDaIk2RY9p2ineta3vodp/v1IS28/gEDoCubnG2vg7Lejm1pn64wta/Q8PRD
3LrF+N4dxuoHCgTNu1Xo/IML7BmTqbg8SPRO0JVAeIZyWp/aTUzwWzv3JJww2ehRLds76dxuSiWG
i8BRzXXfhnQIykI82mVinaJP2O3W3tKnHWLXyQZ9jdiH8eU23waQc5f+Ws3vgXaiDgKEDZGkPvQO
9uD2n7PCijSSWylyVN0mWNDUGj6TOcplQF+uzQ9BHaBlo2P2+Rb0u90C5q3qr3T/2s8gxMKPeVS4
t1FiR+lW20P0lIdDS0FOF6DeoBTVQJ3OM+AkAJEAAoci/VqkZShRRfHKd3Y5ARz3vaS5RG5vvFjG
WqOFt9LuibN+57oley9f0drxsly+ywSk5jlDjccgh1K86vaDY/efq6CZDs1sqwPm5sDA58avnnqj
Kp7W6belz9sdHXF5kUQhEkjOKtNqP7A4KUDMqw4S4kdPuNZ7UWfrJTI8GHtB8yrO/HqyrR19yNhG
FM+68/xMnsUUKqeTrulhLFlxaefJSMrgq6+Fg6fGfk1Wv95bGH+eswTDLo39b50qt9rR/TVoVLCb
QfkEvFCTZ3vYvivs+YrkQwRCjU3alidWiyDHalUzOnu63jZMiLdRnPkAYtVFbvUe8wWFY4Zvh/kj
Ao4xPxx8ETGqZSkgkf0c+N1trEv3Es+GG3jI2kH/OfDOI0TGdoi/TFdgfdw9JLPvcxVYlDKWuiqw
p/+qDLWcNyu/tnNRvMsi3BGLValbZEMpEVR423VRth/l+gnZF3HtrtjwwZ0YrvEeXPc68vUdCjjj
NnGi6bBU3vtaY0QomPKeZkWI/NVGJVO6fKsxNAdNHcmp3mG+6VUgOEP88TbrkE+7IqkKuYc8jh4Q
TvM0p0ErLvMZ4jTJUm3TpLNtmqhWsj7gcQIhgp7/SDXBQjTdDszbkN97fR4mCh+6HAU6fR8sKt1H
SPUmxrurL7ZWXGT4soPzNeTquj7RtDKDT7PlJTRogDXLM0hLUDyy0lrCw5APWeehX698oD9YpdxO
heQnRZtNyTW+R0hJ0Dav9U3iWwlFa4tMWXoRxcD5QbXHWn5229SIL9t1bKV73c+R+5CP2pKHbiZG
PmGXw4tKVaqs82Jpk7G/K6oYocYTJxqKz6g2FneRGfb0dk0YbqoAd0ob1YIgXtDGioUbLxvNfO9c
zhOMb71OjCPoekUnEsjpuXZjCN8zAz63gmi4QeSLPnG1RsBrgWagCg0eHIRS7Md3iJ/qb75bY1cH
YpL6qjB4cZwF0g0SYSCIRiDpQJGYNM1MVFQ1ruhddTGaTBZKWBed54HpCqaAIYU/oODfm266mY/V
g41umrWkOIabom/u+f86ZdV362DTMJbIkbd09HX1fhZe+91juH/JjaDxX7iMEtslqtbd6CP9vO8X
3ZyFdhm9K2XmP5JCcn+inJxDPATM2zTsFOj3FfcGh4q/k5Zi1BQylRMo5dD/zf11h31Jc5dUKY0J
mnkj3bym8HGlicvd81H339rxD7UjlR89gP9cOpIFDsVREmj+jb8KRxeME8ADH6okmBvfpFkvhSM1
5L88+IdgViRQD8hT/84B8f4G3mQgOgB0DPyIROdn4Sj5KwlQimqT7gepm/dPCkdDiv+lnWFuB+yv
kTx3kMrl+Doq7MJgWioEUbzvKepv+Q/OkljYO80csVM7pXJ3eYAqmanDsFACgu1dpPw2x2VbXzoN
7pLuobVQSNkUHYoQqKqAB0D+LiwL3Gl7G0csArLX+qvPDGdOJmaYYuqQlRDgFlaxA6U9uO8w324D
JlN2a+kPcKrhHpQczpBLvSXKXMw1RxvtOTEkCEBvZo7SCDEIPeMGitJnPrQQOYYUv8OXdsl/bn6+
bvbgU0fP03VoaCE/zxF6vDrN4DvAMVf5vR30BN6ySoIUD1bOMFKjKEH5z9rOTlZX6Kr12XIP5Cri
1lwiJc9TOzqZP/yyt/4mmz7qP3FLQRA5NNTxp0aROjrufQW5O1fN0CdPTmkjUY/2WFKcr97YwcNK
LRQwETQKMshEsHHakA5+PsOf2+Q2GlWPzTwsjDSDETO4cw7zwU73a5ys424tZ17FXqk1JSPEa9ia
9z5kHP96XQuHH6uoDBht2ckwBtEfsujXlQhG9iyyRDKdNoYT4W7hvk7b4xSwlgUYg3kebLM7WWdW
c1uVcbPevL16Rwx1LiQQ2UTMWxqeONd7fSG0V7po9ef4SfC2HbFvIQx4OPLZfOGzYB72Tg+NFCkz
ZVlaats6STDdctL+EeH1umwwj4zcBW0LR4bIcUfH3vIOnmFMjXP/CWBB71/LdsmV2vSVxSjqnHxs
lf4/XWQp/JBQQs1pA2k0IerXcs9yEitoykB8K4FANcuuW1qLwfEUrvHyp6786zrMPB2BiwkF5SWQ
K8Lf62u5GUqzbSbdp9lJhsz7juoNQnZncTuy75KmM0tcLr5xAHr7Bf+2k0gYkd/n/4CNEnSPaloY
VkMPvnv4Ntu42MMzCMpwuo3BfrC6b1/qqPIzDwnUxqV0ky47isHU64fMm8Yp9ORWT0PpySo4zaK4
/lC6ihi1VZAFgQLN0Yr402WTMVe193JKi/UhH4KWrjW6v/EMVCRHmfN9nvuBwMrYiGteFjBkw+V0
1OSVf9L0+O3FSDTXIwidvB08NY4DmoOzgju7dv0NknbPXaDpUeQ/JmexYKA2ld+IXVxNIN7/tFi/
v5iIt0KtyGAAVY/jsBUbmxJMKa2vq4RMAm0gkNk4bIOQeSE6jvi7MRrnMymCR/QE4Cztur7vI6wL
ocBP9+hDa+Qp4SOs6mtSO3l0EGA1lgsJcQTwwtuvlu+Cd/d/XX6aIg5Ooc+fCU3F30nwkhEbZn99
8xWDRPiXmzxc1Hoz+HPPploX8vjpJBrawb+2cD/haxpqpL+oMfxlIVhGONUt39iAVf7DH3A1Mccf
xCaNEKnX5D9eAjD+fUQXOSP394nmfwTAcqqCgp06lWrg7dS98jmGa+FMvBEIaCZEW0OackGXTiKo
jLRV8+d1MSnEppvXmLXAmUUQ5CHf+11+cL1O8n13qc5MC8TLq+++xgbLAZsSD+sNn38kPwEXYWsC
KMu5RwQeohp9unp0PhVDg9HBfvTncn1YlQim+6nv/OmWLmzJz6Z1TgTZpFCKeGduigQOODaRZgW6
2qK1+NCpR6EWbRo7z9MELF/t13Iz6NzlJ338uPiRzAd26p/ICfjDe6WDisNs6ZBCVduhx94QtCai
xNO9lemIH6f/YK6Gv1XrX8NCybrPCG3J6TT2mNBdlcgALyfawTH8Iu2sZTwf5xHHyu0cxibyZQh1
LBfhhHwhAt5gRvhHF8YuX1sb0hxxt41Xt0Vx+vMBZK5SHhVJs8jPd7YdWyyotGu23wCqkSBWVoFt
VQACYp9/QF1Yqnw7tAWaPD9/R9fCIN0LDNazdMuWa1AixmVasgajyBYuPbcpwXERDc+UvKyqhwM2
K2dcSvkBrRVS7wx7R/AuThqZKwoawvmPBXdolqVdgo7HI9Cb7dJEilNLFPgwo6eNknB1WyvZBMEh
F0ZuB7JV7vJNTXUUsWsSFwItIsizzS9E8sSJg4NKQNmIcwsp+OVbV+E4CPoCzIPB2xAYnfguLBlF
5rsV7lupkQCsJxgqCJ6a3C13ZsHfLT7ZIg+RR/DxrzoRT3WybwCwcMeBOxEF9v0KN7XaN25s9m8P
dJQ/UYV2YkJ0cPL4LQ0mqXwKsKhC/mQlCi4d2gSN4pYWnp7/UYNE5B9elNJX3TIu5hNcQgRhmp1Y
fZ+uBx1Kbg81bSSBt3gB2EV2PYA5kJ+y0eMPWxD/AbeVe1hylsgoY0H/Y5z1yHKuIVxsSkFSQO+U
VrvH+iS2b7aoSa2n+zas+e/OCUs+4CCHDHpN6gjjaA8yju986ZfVBI8U+vcjCOfefNIezT4gU7bn
8CbkQN4Iwa91xHQPUtFlFdImANV2Os32kFdXE2MRfmHXDxBIt/SVRrOrRZahINoWkQEJzWEpZ6Qt
7PsoleD/djgdBSYypWWao+Bn0zAB9NOKgyqWxLN37G14s8mEFN2NXBYD1gsHutbePqpoW9QkCrrx
0bwHuNhvUkr2Dq/jOBfZu8aBnTlsyNXNG0YQdwGs6/ItY0KXgdLIFjxhwFkN27kcBktfFFS23CN6
ybybzgthvT3WAx5eJR3NfEmau4gy3Kuvm6GJ5pAeUebpck8gJtzslUhyJI2TdmyiCAUmP5ynDZoF
Kj2NRT7KhNlMQZj1v60aen1qgu3CM0c5loTUz306p2lyaVSGnQD3PfqqbJ4MRBA7Uemlaw/FEpt9
afTK2UOxyLoiuWiM5BeIPXcae9RJpCBUDh3CCtDkCt5HvZlhSI7d9aB9l5Cb193IW6pRIuEsaJZK
87uizjZRcGTx2bl21sZqOtiq1fwkJUzH36k+NnGpsPEWfg+j0mSEKShYwlOL8C3rp1KL6DCxinwL
jqsGNtTU9QLYB2+/W4DqQnj2TsNyWLnxdLZGLu050PfoCtN84qxf2oBTvorBgQ770CvNIavU2LEd
Z/xJG0DEYb8QH5Ywtbx3s70gxYoOBBx2gPqoHqV75EgQNFnB/HF9m0bF8g2UIdXIzzqEqG8WRzed
AOZW0O2FdZ+kuRbW2Ziv8E/o6Am8kVBVjPcesoHdHSAuHj5rOPyXZ5kx7jjItcUqYXcc8GHnGBmy
ecIMP0ZkKl62dZVp83cIRwg2LshFkzj7jTEo3oKa5NCCNWGzxiLoo16jlFImSM4HVpLx5XohlgrO
RqfITFy7CI7luyEqemVtgtVZ/C8Q9Mv+zq7m8j6CrpGzh/ou6879up3gZDbT2H5rMe+2YAxXlncV
c6eYCNdt1n2h7eojfxnUTfnk5eXa31a0dftHjY0FmprobNPkskpYu4BwdVuDy6gjhDc6D0YoxtFa
htM1Usfx3Gyg3VXOJfz2rNgz9pycbcc76gnyc9itIFtw2fDmLVTlyaT0a4/nxcYDp+tGG7T0F/U5
cp3Ru/MRofSSLTT2YrZQZnKXuNm0CGk4Mfs0TtSZSjnJym2A5ue67qKsXG3M0CElGcWwJQYgrIor
hE2c9jBFQcI4gwRtvYdaCjg+C3wVnA+038KN8JTrbBeHCIcaf6KGaAchNciZZKKzvU1kmZwGrlCM
SW29XsSY5NonjnbApsTt7NRqg9X5mqF7IqR10zI38j6MYKHzhplvsLTdPsK9ZL6f1SzUlTWAgr7F
42BYwUOzqzey9/3+wxrAkm+YPPhB356EswShu7EntBl2WGqWxUmcKciia+PBcdigHC7Qtw76dcB/
3anysH5KMSud5l3hI+jLvESKEcg7apTBxhWDZAKt4rqTRpPWlqV/EiNW518jW2IVxcnkM50u0+9p
WAP+d0AuFiMcCkeqZfX3vlDCMpoxPEx+8zP7tjEr8Z1b9AMaNBV0k5kDta1E1coPepFt6+3QMu9j
dClsTD2L02UKJNlYbGs+mH5eTK4J9ZF+7wmszMkcKxGBhI+7C0362HOA8zmknm8iXAUHj1CCVhqY
k0POQDopzYO1OrxYu8QiJZVpN3H0MHPIOWVQ7IHfcLIEAb/zMMrGZH+QM03lEOTOyt1i21Ixkxq7
KvM/4UJecytOC0sTJ0RL0Wtox04SJuUwkNmHBc1N98RzJVkw2E2TRUeLbollOV40BD3gxjFgfVHB
+9xPTu2v4hSmSklKBFpfEFOqsbJ5UPKSkH6TlFVvAmJVupzRmhkoqQmwTcUCtXVgTk6gbDN32iew
Hlx8G9agWe8mT6JqtG1Qu+KX2XiX8y3hydNz/4AETJwsPJwnSjSgkFZudnXcDk7/GPWRyVejeCLa
uADL/a9ad3UDZxtt98ukySeORXA+Jpeq28CkLGmkzBqBB/KV82O0BlTGdrp0phFZQKemb8C4JJ5Z
28iG319dEcNRL8cRxrR7fExiOaV+nmCe07CORWObjoUfIWlcbxx8r1jINvHyqDlZsoqio0QLkMQ1
5FzhDsbBwtXl9K+VWDs+oc3YipWMFNE+fmPDsKDydoVTLyF6H1ZptmJmkwfcymqO5SfEx7iZl9fI
gek4D5R/o7qHPDbzxCKvHd4R2reBw+wIa1qd3qw6t+Po81QEMgez1/pJpWGCSH+6x+HWZLHO2prm
U9+PU5aetXZtkgpbMakEY+ri3a42od+xWSr6dc68zbTdB2rnQTwncXZjk81PTdv3sJHaZJjCm1Wl
bpNd+nFgcz/L6pnvQIje5lGngiTzvhw884l0kHBoeEFE5gfiyTOJGghG0sOOMV2NIv2I7dVJ5wYl
eXbycrqm04RDFKNPxkP+FgcdskBf9CbfVL7ZjzHYQzJrmxXIf8CRr/kD/7v5abKSfr3RJfK34Q4/
U5qh2zQNTGpIEz8xybxozd2+fB6FYvp1X4664aX2A4GvuhQzCJAvU6gTRsfoAxYBX3XHXii32UJO
kB+83jN7t6zdqMY0yUkmtUvKIXTGc35BJUhqdbPwbkcLixUcKdaeR7DbidlwPjgmtY6QxZlukyDK
+kcoGBmA5KEYsfPBI0J74tLTjipAUkuXfQZF3BSBeSup2GxnNi9k8CLSSwpP3rNa5LpcCFSYQNwE
0TIDDHVFVzxOqTOzKPFL5jMk9kSuMaD9zdNmM9A+kPYvFTEa4RGJwZwkNtVXncCtmg4JNUu/RwrL
mr+JaezWG9uaUBlHxymlHJnSPhms09BvxXjvryiwW1ucGll/Zkym6EY0zmRhqEyYIj+IepPIJ23D
/oixOuGtKUzfSdfn0FrRRe8nyWwJrmjDHI8khBiwOh0171kXtLUeTP3AdvIll6e1h10Iv7YlJvun
bSBnBnrQutj6p4BHmCkuBXD/by+fHvZVJrUqrQqyPiJUTTl0OzVNg9kYtTb9IyuGqsWWxPVO1+9s
b8YgmwVZTcUNi1KxkNoJzCdOtZy0Vz7jWiOtp/PkJE5rNGsB8K/DWTjOTnkaMkwfeg42yyM/ELOa
CJ0+ikr8mshTvSHldLXJRA0EijijX6pGtFEKvlIE8B2CFAn/6G8HOlcuXljJZKrAl8ICzXJz0w3U
K2Sv+coWA6QNVypebwpzNjpFEhN9qB11zSvNnNHcuk8IFSXoAWK+2ltzbWRWWpoj/OC6sKMWtzAB
S/EarXQLGCPLMKOwsmFlMpCKungUzWwqdBxJTOSI5sEkuhVWkjzL212jv+kZAdlBq5aBjrE/PuoH
hijTa5yZ9Nc5VqbOnFKrTOUOUDYujJth7HneP1zyuKtGmwp6poSe6WECSuL0ugW5tHUd2orhvfS1
md68bI0ytExn9+2n+/1SBqvkIovBwMggeV5fykWfD8CaaL5mXmziUwOzF6m3mWBN7Hr7Ws/dwNft
NwBDyJm6gSfAARy3KQfbQTEOeMjXWVTI/l2MaeWyE6XyUj7DFLA9ZyHUHYLGiP4V0I9xKruw3LbK
pe6mC2EmGxElr4k9L5H55+wDLxVTItSBRF78EqyB5k9v3/5vSyVoC5PYGuVdB3iV+ftfgFVzHyOi
qQP5qDJn5j44oExZyOFKCfX2pX7bc/CZQZ0CscKR2QuP+92kUZlbk0A9RimSv8tpvCCb+OCsgflE
/DjRf9xyxyMUME5OALJbck18fI8R3n03iDChf//YeqmJUQrttvUGSLY5IFx0q2CNReT7JBMLf/5e
uoHdvyPaVfIP1ITjZWZqKlE3NlNVPjcEf18vs67VPOkoEV/oSVA6osBClyoE70ME/Ger7OKlydOi
YsDVaI4dDUkLEsNQOLnzZayboLhSbWlK8yynUjudUtdkjW9f8DXclqEJ4sm0nRny4rRN0nS0g1Qe
rgSTpf/S18yJgAqI2IQ5giI0rm3cdyVSSGmG6ky0DQr4lj+l6//j5POZuPLrF0iqhSqbDdAd7X0e
/TiyQOyBiRfUX1ACXSBxMstaiz1djzTKT17SlqlPTWqMeIeJ3z+b4pZUpuVV+QqUx5l+WZwKEBpr
ROt/4StuADBTLaxlWHMkDIVGwHAXCgX0YpM5hSJaB1qaw3JCCBaaTxrbfPjopTFDN3ynkeaRAwJF
465Z0KKDW15krjrLGC2HK44tWKpxDAGjIVjAcw2oYoC/mOMcHAW5DdaF5ohvW+jX1LovDfqB1J6o
WRSuSZowqn/O+FzHJMtxjjukMe0EXkZ7LMl7OpPuNCM3dZHWBW3Zt9//8WdN3AMWhWBBiATE71t7
pLJILaTVPjcpvLf+NGmVKYGiVZkM4GfL+u1Lmq/l1Qsn1MInYkaDxgWqzkd7nEHZoiC96s9RApxV
7Mcs8osrGQZuYV3bg80dbLwyGimiZic2SaFVov76p0HR8ZMLAU6WyGlwnHxzz+PvX2Jn7Xe15l2m
n4uG9ud5VvWq+uBC/e8v3UH9Qev4OIIASgW9SafIF0gceMeC4RBpkHNth+HL1KHU9SDzwGyLPG9N
ZvX28hq6wa/ry29Hlxy1cD9g8oZD71F2kOjZLst6cj/U6HaFu5j2pUoOCW1UKt0MI0S+BQbeFf8I
aNiwL2cjhkaxJlGRa2nr0oKh5DHz+1aLkjzUWTHouLezhAolDQgCgOJhOtLWmi3TBggVqnbp2RT6
pk0MGoufnixH8HBWITmLksQykyJnQqWYqspBIb47syziaIm7Edamf3DwPlpv1iAirth8p96zWMvR
GkiZqAgW7/xhrHJzMscNowowV7qhcn57vQ214vV6E8BQngFw4XMs/uZeoJuWnqrjxfchmi3mWqOk
dVpMnUn1R0I9Iehl9l4C0mEV6hnbFwwQX/7UT6PpEFig7OUn6QWmn0kt2BLp3AoJYX1mFflorZcD
n6rPBKutCn2CCCsF077AU5uiEfY1ZcnPwR/TIjNEwinW5dtZQ3vl76amMi98hc0pP1nP0/HgpTUx
Odr0eC2ZmjeZO2Qt+AFPBH60JfrMNJZ/jtD4Itm7OTMPzr04pssB+8mpoGL/4bwNX7++IAgQpwYs
DmAJtSYYJ0evr+MJQMG28bdyEsGnvK+le3AZj576Rdh69PhTdUi8ObpY0EuKd60X19CCi/JhQoZ3
2tThiIfOkCB3ACQRR65UdR9i6tfhBlo7lqVpOIGzjPL3FaO2b1PrDe3G71Gk3DLL8d9NMm4uUhS+
rjiR0tVozk7FzsJQ6+PKHHk6j3so8ih6RraH1rNESGbFzhOcMdDE7RD1Nx6nEsrCKGBibNRPO9Uu
3Z6ZePmQMsNHd85lSpC3inZeU2hGeMopv4CakBfL/CxHuHa2sxNtH9y7nM+Pbdo4EuNjP6WFkQzD
iZvX9b3GgewhEwIWamhbXo3GgURKbowQcLXa/g4i9UBaFI+n+TzmB8YEC+ZxzIvmLWjEzNqMyHuc
l3WzVzqaaNikef5xxEedrnmM/AE6jM39msPDJP20sIsCvr/FD/69pxb7q7uo4YsTrN6HdJTjNp39
6gKbo2yPRkP2B1X118GaDcFYmWAmSRUMD+8YToPCBH65MqmfeF9olrpxXez9ssHOyO9t/8PbX/Tr
D/rlYpgNAMhyYb5yydfpXoxDLTV5VD9hWFaBEZrte7CdLsbNVYGVlBip/5Kmes+IENzk29f+bec/
PyZYHUY2BPHjemSUQ4SpeF89dXVN4SrKFi+NSjgA396+0PNv+r9j+PkpjcgOeR/qZQKu4eunnN2q
cCewMk+ObvhmhMtxsWkoeDJA7mVwW8Ncv82G2ALIXkqsRMXUZuXJlEkfJxEF7Auwnv+u9/vovLa6
4APn7UCeNJbqoapIXlxVVwjUKsd7j3R//aMa0d6vac++n9zF/Rjl1KkbB/+7dpsUyTtRoVWysYLK
p3tTMItzNLobdh8tT3mD/WjejT1KHtJ+tGeF1CLv7w+50BGrlSUxaQBpEOsiOKOPUwLHCobZA1T/
5I1m8dNMpCeiycvTeZ0faycqPwv0lnYjVGzEK9ElxGR0gfXw9puRZuVfvRmcg0xVBxgQ4BiOOK/f
jFPEqAvRMH5KRgYHtNP6YjOH8Hh2A1MStZu8aj4NKoXMbWa1FdOepjrFwSq6mlp/UrDoE+vd6iTe
qVgXGme94YxmRgG/L6yrbKmDy0UsJ7WoxD090BILcV7axmcwtmxXNTN2yZsh3gZtFNySNiIgY6RN
Fj9HayJAmLKgU3yaJU37rpKqVOizDuPXpUzHD7Z0i/f4wHFA+LOjD8JVYKtFnyX3uozQyUk7VKan
dMacc1IJIwCUxXMGIZyJd560wsssXbyPDl3teMPQQc5/2PZm7Y7X1qO7AEuSajY41oobaQnz3oMY
4WBPXluYFTy0mVhAane1fe1ogxh/+3U6r4Gv7KqAMgvUrSEqA8F79ov4JdFEL7jsUQbKv+ctMhi0
zSAj4admXdCozA8MIhSRHteDp1bY5UOWzOoyyyL7vTVF4vD2vfi/by1STcKnG7rGdugYDNhrDAvD
pK6/JzMDBur2Jv6CdF467bpqwRXAhve4GavGaARJeoW7PPXlaQocdkefJIpQQLdwEuobGACZKifT
+qWFXltDelX42XDaCYFr/ZgmZ4kMEm+DsKerNwOS8HgDI2s3bnonbLZgzWV7YrEsh7xQ1hW8p4kf
0IF16WPPfrPMmuMsR9f2kGhO723jQCGpGPOSUWI8nWzKrqyBlGCVvZ8Yej7IidKUXGS4Q26iPkur
UvRo+AKXYScyLtr6dP1uRJTVjFxB1M1MNJkrKR/dkC36o+2VbqMBBeGs9cHVhm7jIF4d6P7ERsz0
o+qb7BOcG/XDy9yMVg92GX9qfP0ef9gpuBqRuzs+7+c4JAuXSWgx6+I7Nll2sIHPlX8F5bEwNeSV
GS3Kp3UYY+g21tdlyjWqJ/7U/ona9ncbNjQQZI4+dOToDbyOPyClhmpAZOg7vvD4kj6/EH8d0/Iy
K311sNcpuu/6ejyghxTv2yiePyOcNCERNyAg+/aOPWrQPX89hupseMEuWMtjxO5ajXpq0Kv+ngS2
f9f5znCLOQlWwjR2LzgXx+ux7NR569XVGd7PzpXCnZoWe6nmmwzTEQDJtZ4uM2sUP0DOd3ITohl+
94e7/C1lCCDmCah5LphpisqjJcPAZamizhu/0/Xukg9kFnJAhsZDHwXt92vXnwpmSsPqo7LTy+ZH
ih5vsVljt9UnImiGBxmVyaUd6OKD23sjExJOAZSF+5LlTvJg63WMe18i0395FvdLizLs4xNEexRC
KFK+qVfUWRf9019e8G9025PvTZ9kr5kWL//OX3xb+19orSDQGVCkUM+bmvAnRz+U/8IUDLwN2QQt
09d8239zK+DXUjOCsZcU62R7/4iTjz7Kq1MNQDucV/7DCB0KGChRkz7/csREblOHcROWp3RMP2sY
EYgiFc2eKPKJnu1dDye2tsfuU1g5nxZobkghLodhns7VgjbzanXumdDVcjaU0WrIBPIMF87ypF/s
dhdYXb1VU9T/WOLJ3zVpQM0Soq5sJWX7hZrRvrXI506ogMadAMyxbcMsOzAVNhprwW0+ZeGNXrOd
8fe8oOei+W0MnwWju/1gue6OwV5/bqvejLHe0XakslKe2uTlfNYPwfpeYquBlJAOts6ix3uUUgpk
sOf4LKWnsvEs571ehTwZVPLR96Cxu1qXJ0FVplfKzpyLXHBPNlywG8cf+r20/O6Gc5oypXwYZ75Q
MeMQ0XHOVcH0CLEp30Ad0TvYJPPXrI6Si0J7KJhHKwgWSHYnctD2nlFncKLrZdhqr0T3RYgn8B3i
4OH5vMsK39ugrPjoYmO4BVl0DvmzOlQZCnT5Cv0W8+Bkz1sFEBTUt1U3HNRzmLfexYYbOVo407ci
0nAgG+c2wo/pk5pk+1FO+aGK9PvVUdVtgS4LITnsR1DDQVGgsVte9a1I9N6FEIttcld8Gtcme18I
LGjEQMNGCHzONi3iAXedsOI7l7HghVcsa7CxKkn/DxzwJVjf7LpvSv2JbAn3D7jQD3MlmLs2zah3
fhOgfzih2D1otNA7JKDeB5rOR10KVFFKd5KnSoTt5yDLmRHnwVQ+1EUtL1CQxwYWFfRrryYAbsAn
odkIGae/DDoX315oqyxe5EIuS0c6JYPbohQ2GGnLtYFE11nriLwerfduk5UFKkEOahvXKFMiAEnj
/ODqIP8SuPiP7J4VAaWLP0fuls1dKFDBmyvkX52ica4F5sAXHhpdl8k8519ahks4DTsB9LmsQEup
Qhlwj57ZfLNIJNZGVSQ1bunevB8yM37V9EqFMrYX2G4vu777X/bOZLmRI826r9LW+5DFPCx68WMe
CBDgkElyE8YkM2MePGaPp/+PI6VuSWWtau1lVqaqMpEESADu33DvuT4JRLqVf8ErqH9resDommX1
6TLifNpFSgzcxAPpOBXL4GGS4B3R+ROtUTnACzt+JPR8Llt29/JiRrw1nT6U2c6BqUhSuYzkA8RN
nmOBFumBlX11xD/iZksLn9+69nN+oNFNsVjfLIRywPx+y5eL+fxtE0wFGBknQKAhWxQcsjF+SLBE
QKyETZKOACRk9Fb9HUUneP2e0v72zNIwrf3NgIqbHTFV9TWaFZDUaUCOWmHsX20VnWMru2BexKQ/
OWX/1Kb2uMRgC5A1Ub94ZxXyAchR9+xNBV+Yh6m5d4afw/hKrnWUt9t0tNO32zuNsC4ebY4CuJOG
BKl1s076yLvuKdHoEeMoxcs+i/yLDYby61gSWYG10vaujQNjjhz16cGYmGIDv6ENjXp0tPXAi0pu
WHnQMJ6hPApHJnBj0X3eUF6lXrn3kBXkESSO+RDqqf8wCqWK5R3JRR044VtgKuCWgwFycTPFa4PP
I3qSQU8egcm4gadmN60eRSSCbZV35DypV4tIjuqRFQpgzzYLgXsY3eAvq5S/nMR+dWeI1g4Xrp9T
hrsRP75Xq2sPnxTMf/6R+P6r39hyaYqKWMB0Prcl2WBCXpDzPA0CAsDgVG9l4mO7dYmc809m19/r
Y3SJUR6jSSNQJ21+OGNwZCFCaa8Fy9L0HqbW2lhDvAWl+iVqWnfl6JN/57r8wDp0oG1pC7OWVOtm
WT103GOg/Kyq36Lpdx/sOn1uWVWRB8AZnhl+tHK92loaXmkvk0KeaUhX44TOMawOVumFF6PTpnuD
nJSNX0USbhYxzOAJsnThB4O9lnVWoEWCmjwMOUpRUKEx3Frjs4zAJwrzOzHwOGbxnx7TWalHzIIS
3XQ+GoNUPd+5ck1ihx96694UUfiqReYLwswPVjvFYi7bYkO/0i0KWQ5rrbDobVra64XZkG9duy5c
aOIR2aWn82cxOEss2/TOc9xuMD48lmlfHwIv21pI9BF+zbzAiWtsJgEXLR1lBrfLeHYlMQxeQBL7
JIs9jAprN3IIr3Tc9GvwZmxUgv5QRzMa2ap6FXpPQBzz7zuZ6d6h4Y2/JdODtDxCtXUDoiIdEvJj
+cOS9UOd+N73xPSSnT0K/c1zNQbzWfbUkUvyLqWG1C4d2kViCX+p92W7CNugO9hBaCM+mmfOA2vI
d1E6WwZCf91eAg82QZ2Kov2MZReuVWjIGcDBWK+taEjwIHemLheodPr1PJjlXWW455wz/8rbijxG
NzQuTBjs9QhKt1oWWK52hJXVK5g3A+Iys/7eMg+AOGzuCTLLFlZdv/d5Za6Ej0gTW/2LjlZlqVfc
9oEpnK3m9h+YR19FbG11KcLn0SDNDQvkABp0zFjoOdqpsZ3nUJZIw/kYLlJgSy+InFoc09aqozS/
G/0+WlMk+J+sc4cH/D/Gc0a+GjUE474lakR5IJh9dBaDGfqIWYf0OVUYZLu1i+9t6KXfu6bJwRIU
nop9I3R80IYNd/q4yVq+NyoI9Jg7/eyFaXXF4TetolhQWalkPfw8/rke6vGtRGL5NpqGdXY7myw+
KqxF4ybzisgnvO5Fl8DmiUuHXMCs8APVp0Z3w9RlxqElm2cCbDy7ZzMQ/caPRKHzkYi+dO6k3bsI
h5YZGS6CF7GC8tBE2npgTXDnOY3NO6YEEIL5rTYX9jziKJ/66lyRQXDAPxauQ+EU67AV4ZdAJB1x
8nOSrlGi0lB3GE3PXeQ7eyqFbGvolVgnUx4uIfNW9jpuph9lYWKkZZHzPDbJuKtjT3xF2on2lbNw
Fc2Kb+GNLXIU3LK6N6OPpAorhkE76BUHWG2YYleFNEh106XLNJThpkoMn6eViy3Y629kKPqLtgnH
+4yo31MTls2G6LoGPVwM+mPMwiU1w2mqkJxp2hY0okuE6vyaNk0FLRBNE/Nt0RDCkhmLhIn7prB1
WJhNZm9R2J+w58tto4KRCVayNk7eDpc5o8bLBhwECND8ezmK/FGk7bjDyaG9Wl1wZgbcfge4SAFC
mskmQFG46fOwZiAhAIU0SbLqm5mPOBPlBeuLB27Q6h7lFXmaQS8XrT46X6x62k7jFK1aa36UYOfO
U2IaCJT8dCtLY+uO5IrkRrNmHR19ZyC3tTquvAFh1nrAw7yekCIfksFowWG34X4U4V0SiQc7dJyV
F/rpHsHvdAxTH+HnKkV5aSD/nR+CjNPVOHo9xt1hndZq577NCjRaVzasYsVHWHEh+IUVJSK4ISOi
SOEjsp8sCQ+HxrSfbpAJ5wacSG/wCak4FNMNSYFSSfEpukDBKoobuKK9QSzizB8He+He8Bbchl8n
gBeaDvmiuDEw7H58BKY+rw1FyAAkU23SwbFPHfgMMVvJeq7dhyRA+5jOXfcQK9pGHjgkqioCR6tY
HKmicsDz6k6jInUkIDuaSJrrER3jyR/geaA+sA/2DfLhgPsIFPdjVASQiFJlzZLEWknwIAxnlDyz
T99HxQ5JbhgRtmyHQoMsEqXI/DLRwqIdkmkZKgJJrVgkU2eTQOsHTwjipoUDsGS2KLQh8Hx65jgs
6N+bs2swza3sjxgP4go3WHCQNwhKegOiRLLpvun22H0itEjvRkVOMf2WKa6iqTRp8KgPfUBaKrUM
sJWhy/bzDcFC8rckLLzRrrUitOSNnp/auPigAY2U10mAchm72TnKEl5OAuhFKOJLp4ni07thYEZQ
7Rtm3sOmUZQYyhd3zYx8eujCgAQzYDKWospYN8CMoVgzuh2Ilaf4M5Mi0biKScM+sLybb6AaIbv8
PiuF5yzZTcbfStECtQkV36YwYq4C/Ya9oTWsqAPywP/0IwXGGSLHeEgULaeDrvI6K4LOfIPpDDew
jstmBmiQPpZPJUU/IXqzfwwrCM8tB+PaN+Z9IsOSvTVNFuT07JxE/fhKdquxIqTQyuBmxMix03Ss
FnjjeAtFFCVp5bPmK5Oge0JwpeLUu0qUJKYuqJ67WRIbCSUkW1ltxwBTtMMPWNLFzrO6ZEd4Yr2b
tPJ7Ns0ATGTo0T62d1nTAxWOGv8BS8VwieKufrDSYF5lo6C6hZ65cKLKX+NOS1Zp4IcHntgzjR8Z
d0FcbbS08Pc5iJTmn6nPzzygfzf1gVn4V0Of/9dkOMDe2z9Mim7f89vQJ/gF0BdUxiCw0a4Ev4Os
BfYvDNMDRKJUFPASVLrQb5A1V6ULodO0A4XQuEEbfwVsWNYv8B35aiKwgbDhxfw7gA01NPr9bkMJ
0/gP63I8xWgqnD8P97ELmXZtEl3o5L6/hLyAq6cE8T6H8XTIIwHXW6uQiVdkaH8SpOndcU5xdfnQ
0x9oTHWGlbX2ntNonjKGTujTQ+vJTdME1Gntcre3tneO86F9kHwunrBJ5NsM8fy+QMnzVhEXCk3D
SyHcumBIW/ENYVTKZ8NvEjRs2AXQptbzh16TOJCEkYvAbMrMR7Rd2SGA3H4MPSvf9la7QBdcniq6
dzjRYbHiwxAfSEYY92VSAHwuiDYjliHyDgWHG+lk+XRf0QRv69wP7iS3Dkx2dzKvCOeDMwZH/WTI
RD9JS1KZDmB7N8zf861RmdGLESRc7lp2MSa3P4Wm8TTr0K8NFw8ScYuBBgqstijBZbyghAMXZuCe
XwIT7y4BtiPISR6uL9uZyNbNk37r5Hr9OY48iNVw4oiENFZgxtmzsFNXLKbcTrd1MaW7oO261WiP
BcHd0kADYPZfKz8J77s+Hq8d59cHPgr5Uja9dY0yrPqWTLlGrHS6Iq+iujKJVhCh0x/1yRXfCquf
APJH3qYe8mHrMelYGcw3FnZWwnEuR7KzCVz91AJLRTfiwQ3qo1lGe1v5IPoEn1imV+WqdcJTkdXF
XvO1fZ552SoSFeivoRFbIQbnRxSk1aJNu+TYURRvGYiGe7OIiwt60NncBFqaHRAQhtraQj5wrDFH
folIHn31CAZZE8xRH4g+GB/rYRRPNCjJaUZWcBpbHZ8lvKyE7BC7vUt7PX+0K7veFuz0GJbh4No5
U+6BHGHgdp2ll5yiyJ43uITyfAEQjL01CbNIQDogy0lrDXdUVPqFIAbvwBbZDSkh7Pyjn6b6HLpu
vpNTbx1dhJbbonaT1973khdRk29YRrVzLfD17SaSSs8o/K2jSRG8a/oquqegb59opci4Ltp8X2g9
2QPhGC6C0vHPpqjN1xLB5YkImGyfIOfZpaQTF4sCMD/b1Ni5z+vxaMajzduRllfTuzVbs+4dqSs9
lyQcY23WofcurPG7I4hwjCRE5QJzJHnEoQ0an9Q66ZXmF8vOPmg96mipRbb56vnlUzVYGEfbWm5n
vdSvVey6WEfJ1D04GnrlBdpr/RwPaC6WI+PQ9zZs0osXZQIvH+zZjyT042058E3RnOTPfqIX4HSw
levIII9pxIs4Et25d/vcXeGBKx49rsZvrJOGZkH/8oTdaB+Zo3uoRrFFOo4BxfWKkqFdml3RIeYP
TpjvXDl2Bzecy72dEWvQ1vRgPYfla1cFyd6jVdlI2tkVCx2yIMopfahbAELzJKqllbE2nmOZKftH
9oKXcHr2UBdca7MgwLSrWfw1cUav6Rr1RWumzZi74igaTADLINg4XVpsQya5J3Tv+Vbk1yEkhUVT
6sfMtYxrqkcWEZm+Tj0+ssMp9aH5sDrJM8HLPOqTt62McVoPudGTf+BZ/kvn4exd1PqcJ4vRkxUG
Fxndz22VbbWpozqQ0vGWzTC5AcxBKpAolOu+nFk7zlXPcC4IhueIjpo8CKIroYFFgmOOrf8i74v5
iNlUnCji9LVhaC+pmaHXi6LZWid5wHjPxS4dwP9Y5lrylZJb3+fIKdfgEMTCTLPqW06EGdVSHFyd
wnf3betMTEYwWVyTTstWnlcuMZq0727qTdsUENJFb90COE1h6efBp9H0w2Kma/Jzd42dJ/hCEIV+
nu04/gooMbkr5uEN6ai740aciWVvhzOBOcSgsqe9a1OXRYLUgjsA1s2lA3R7SjETftHCJD+3WVGv
K6ONNoS5RavZjOs1cnvrK/Ioc+d2/JZN6JPkMaXm99mLegKvg/rdtoS6XPrZfmHlmzxjBR3yBb0H
2I40iLY9LngMpxFTeCOML4bBfn8MbFr/SEyPes+fvoydeSVlV6/byfSPDBoB5BKFGt/D6Rl5oxnj
MtBQZvPKEmIkI6vflsnU7TFC18850bwJHIs1ntX5kg2Wva4HLO4L2elzitOptCn0po0rquFsDJF5
CBAzvY3CzGi6XB/rONdtwkf82LIO3LFRwoabiSZ4zVw3WRXlqL/kIdhPTibANh37EtN1LgSNaR81
C6pD3fnaBlhAew8fKt87JOlsAEW211yO/jPC/HBj6EJ/jIdE5+G8UFsyLXI3FvavcyPFt7Kd5Yc+
9xz/SHJmbPaTTXqHNRrkSUDoM1vtSOClibSkbIgwWeBAw4yrsB06YwxCkK7YOBRJK02jp96hECF2
V+RyWYIsvjINzXcVMSTwyAmyYZraNqyuaVbFj4CAwP2Qx8wpplG7S8xiDT65uAxDCVve6V+ZNEPp
rFqBxI0e41vWua+ALd71sP+Ba/fVJ7a+NGYgefOIts0Sxb4pPbnGPP3EFLA+MJ7wnoY6M0nKHcsP
CKvTVxxSr/5Quhpv9QQ8TcZIjt+CyZxoxdBtc3cSs3ui1CojcjpMDLfrBAKEvVYy17vJdLxVPzJN
v4hOSJAqbvijT6Tl7/Jh5IWD2mcy4YNFuwwrfctcv563BaFapwQ4R/Vac4BSeylkwhRmGwEeoTj4
WtaslNJyRZGXHY1Iloe+SbxXRzriDclKlF5ClFlHL3aM5olU9Djc5nOWQ+2b2pFw2EUE2vnTj6dW
e3ZwRjrYmQaaIeL1MpLmvcRalZrO5COoys3gtl+BPI640KJ8pUteyS6yv06aOe7cpCZxpej6M185
bYLco5wk/Tdp7LuemE3wpFrlLLKIW0bzWC5SizyXc5yvY3QNB24Q7THWkugOgqexBKIjzwMsynPD
q3mYO4CscTK+2zDrD03ganj2NIbKJbs4HFmUW9Zs9gtyOZpjkuzZg+N5I7yoCjtwA8CLIMDhk3Ud
HR6HfS0Y0a5SoUX72cZWTsZreGgKMzl0enTnGjk5RZ5R34EX7VYy8sRbbxHaiEFbbhMxkEyFYXyt
RXqo0oKq9Riy9ltUMQSKDtftktGZv+t1JmldbhZbh1DcHzZR6nJJtGUysTRi7/Tp+qXrf20Zu3rt
R297ImNGKWylW8MOkDAVubUm/6zu/00TB71Np+353xmJp6RlAUdwRp38vpH79ft+6+T8XwwdYQuC
rJ/MQ37kr+v7wKDJsx3LMNmh/9bC8T9/a9n0Xww42QYxaTYKc8/5Wy0b+vA/tmxcJUp+icsNDTkS
zD/7AhKmiU5Wt9m+SJlLUoHNG81sydFGnk8SWRfru0445KuZRqfSe4TMVMGoZvF2JZ/nUG1Jq6gF
Fg+Ms8lZYcqqgQlsTpcmsbnTpcYYpc6a2aRg5548hgkxzOuyrc21xVzkBFuBoprEvHAhY3vK+KiW
w3cvxeW1FElCIHNsBS2kGst9EJqkfknDaeuP43SZPZ5vbTFM9QY7PFSOwkm7SPnYZ9gOLt2xrN+t
oJw3SBoyIsk0ay97mRoosm2NOE5y6RW+lej0Xjv4N66r1HTf+xwiK3I3Y+Bp5hd9CKNkXfTRBBSW
PETnFdY+UVVKH9XFxwoLJJfUiJZsvGCYhi/rRZiUz4AvYn9TZdKIoBzo7kbPs0LYiyQqiBYy26HT
V1qM6Hhv2OorI0hHcG2brC63lFIM+zRFvnVvFNzwRsQ1cLlZPtlzrsGKdlG4JGRDwyqjb4Wq9AZV
81W38o+UbUpBIxL+y9xPnQajhVqRZZC37WGpdvw/uApUlE4qhrNHKEC7zFTFmavac+a2WY2qHm3y
K+MDmpOmoIdtaXH9YFPfithB1bNNMW6ELeoLqQAmbxhV9nZ9Ui01GYTXwZXTc6bqY11VygC346Xl
9NWySzLnOwqN9IHkbxIjg0msykALNnFpJPtO1eCpQ/TSCAFslXhNuQdxzDKJoh3kWv4QqzqeVQUb
AwAn3pKYra1mUO+3FP5TIJ+8sqEV0AA+fXMqI3wosthjAUXPkKnuQR/Rgnh63q7b2gZUrLqMSvUb
QjPiLdbn4MO9tSON6kxY54v36NauTLXUz4H0Z6AEqaExNFOtjVRdTqP6HUQl8xfLzJ9SjRaMVSZt
kUmDlADHBxrAh8oeLXsT5iEh7lkxEEdMb9XQZCki1Pus+q6grmjBuLG692aGaDXjdzdUp5bRsg23
3k11cdbAeBLgSEhLqLq8SvV7YeUZrxO4mjN7UNpBc+z2YALzPSEtwbJXXWOr+kdLdZIZCtzjqLrL
XPWZheo4ibUyzv1Qpy844NJXXlGGy6pH7as53/VlWZ8z1cHWt2aWxY/HtWzNF+F0w12hut7i1gAz
mvYY0wB/IJfO4lgh6vzky8a6BvTaDF35SOxyHKTaQul1DqUbWfe937d3g+q/p1srbkn6ozobkhNA
MPHUZwzqE9W9o/OA3T3R0Veqt28GtzuC/Aq09dQzANJvYwBDTQQcNRuocWNvu1mPVjqjzk2jZgiO
miaQeiO/UtEzYQi0PbvDYt8xfMjVFIJcTbg1gTOtDUYUJqMK6ehADhhe1GqKwdzZXCBKyXe6mnGU
Ts20w0BKAEPZ25ixPq1mNRVhlc18RIwJjhvi09zSHq9p5QhCe5ioQNC3rnAp5Uuv5i1OaAxX/iDh
/VTVPXYP5jJA84sVnxOEzmpqM97mN7dRTqGmOrWa7/Cy82nRRrFhSVx/WprbbWe/YCQ0hbq1ntzJ
ZqvAxMi7DY+QZyCMMdG8+qxIf9DtqLpHTZykmj3B0HkCLD6ciKO91APLJ1NNqkyfz//sBNjvb4Ms
Xc206HX0U9BlwVmrCvMK5KDnomhlcAc2kghKRmP5bUhmqHlZj4ZlNdsBQ7Rw7KZ9khnRoa5Shnu+
y2C8t8oThKYFSWQcNWomp7lOejCFbTy6DB/MpU6u97JlBfYR30Z6422816tJX6tmfpnrsaRiAMRd
ErDTq8y3VM0IczUtFHaSPBkwY0A8dN7ZVO20BkAB6ofMxHNL/XeeHG8+DWoSWauZJNfn+JAnFYNK
Pj3eXamml/I2yMzUTLMsnfFAfMlAN28M56FrrIOZm+XGT4T4MjpOe6HWCwE3DfPWSqaYZqWvX92g
r775iEV/AKcHf+52LXuvIPocsylFGzYHi5D8zZEMQDw5Lcs1gxWiVinUeqC12p70lHRc6G0+vNeF
b+TLwcQst3QVaSCPbfEl7MtujbAY9LZTJOHScdPsR2kbYkNyhPiKDNt115SIxTcrivxtKabw1Buh
fxx8NMr5NDf7OPDJt8rIU5Qm99sit7v83GFrvE/9oj0B0mdqBPTwICrI9GGH7Cm1M+c85t6w0Iay
/4pTjnzjOhha9t7axFrVGvsrtBL/bgbS8l23+pxauwc8uyAFOTrmY6c9xbHjvpI4xtGTaRUq7lYD
zcihXdMOzSHrEd2v7r2stM6JjveqL9FAZSiVjUUaOv7W6yq6cjaKCWmHgUYiI0ufJdmJ/nsG/Xmj
J9a73bfVSYtK59GPiC0w9Mm6G7vA5hiU5kWKWV9GYUmX77QHkVsGmrl+OcgyWQWpME/EZqaMmAjg
auKyulSRaT17fjdA9dfyjRCVUhOkZb0IXGvtu1yOeZawlK6smhWp3l49tEIfXQx7Y2F0Nah0uMuP
hpPWG5ZVRGjEjfFE4HNsM22u7UsWCnDTOHGDax6VSP9iLtlRt+4gPY687GyYT3i2TuAwpkPQmf7a
SDTxnXBRswPjPgY7DHPeztNScGF5S28cyvZSz3l9AWIvdkSlmbvJckrMy8TbjuMczNvQaLyv1ALm
02QFKVJFx/J++AwbX4vKdzZhVr84IvfWWhpcLbgaWGUrvaPuGP12Z3LksdHtUrIoQXOhGjfbZIko
FZoXos75I4E8isYuCceDyeDYqbjeYINEvDXtFgVc5lzogLKNkXBZ91A9cCv4jZeuLDEzRJs4hM9W
1IsVsKwvpd4U9wNrXjzMs25vue9oMonLI/VYkxstMbydWeX+vWd4E7eCl7xSoLntUkvh3AsZ7vo6
DZdRnAVIaIyGVAnAXeDHWNNf8Fji2mvsCdedp1eUrwPpIpmWjQ9u0zDRgTyyd3VZ3ncZ67hFbrkN
b47A+6Twjdc2yB5MKxwrOEIopicqVaQOpj4+DsSCPOtZlT/bJjUgY5PZXjqhEPd11gXHmRkMgEgn
3OtezUIv0lOLIXnFDUZoZ7gnH66ZV1NkpYe0CwJUiYORYMuJgmpXCDNqv1tEbUN6W2SdNHwMXcK/
CweHIJHObw4IIsWVMYR1su1GngPRGCsgo8S3MZ06xOU4ryMK/xd048fUdp8il5DR3kzOZeIY/Jb2
ocg84y3xbHPRkIC6FKEbUJIV7ouBYmfPQlt5JGJrJZCKrWEuvTex/EZA3xUfJRLEGEVvPhsxmQaE
hVRdOW51C5NfRo7sRItwTHKjYLATPfOyWJueCMolMMOb0DfEYprcD3ZinVrHfjWUiG0aWJDi28lX
WeY3DA5z/jDFGCzyQmIqhFmEIwQRHnIZa1P2/iaOSnnwk+Ee2w+j7AacM715VWAzRPQB2B7UHtg3
FDLs5+dKYlGzi63ns1tHtGK9Ss1kVJnM4HsDHzKW491Pbpwh6CqzU8nb711rvTUUlfCpwPi4q4mZ
Pjhmq5/UuHA1RCM6KL/hmmvjZM/cw9/ItkPDjOYYvliPVrbqojNQAW72LJX3js4vl/r5Opm7gj4B
DcvSrb32Z4P/v2IR/mgoYLnG/ga3o9KW40qjP/yjojsObckqyU/2adHS1mmTx1Rj9jmlnT5zH229
FB/Ac/2SK1vPVr9rmS8/7VD/UfbFpUpwe/7Xfyq5+P+YpH4+OF4Lk6gmUN5G8KcHn5OyceVcJ3tj
qpqPGf/tHda/mFThIHv464diMfrnh8IWT0+jut9/hQEkIkndKS54qNoU5ZrPCNa6Ej7n979+nH/J
c+UPCiPcxs+ieLHun/klWSWl3WRetO/rUG7wq9hsLyZznZdJdxFNlgV3Q4Dnlxe9eK9V3CqnShTf
a2Gsmusw5tn99VP615cYWxjGWY+RLj3tn5E6vd75cUeXsRdTOZ8AhqH1AUOZKPgBUeh6FDcfJG7z
OhtN+NPq+M/86N/Mj/C8mX+pAjj+qwbg57f8Ojpi0+/4AX5k3Vd4fxya/z06wshHOiPODxfEA1In
lQn26wRJObl+myC5xDHyDsSDByUfB57xd5b+JLz98QNEbERg4eizDNex2KvfHH+/s36IsPM5nicX
YkPtG0tmVgYKfWNEwKbIezW2dM9kTkSONhub8FyV0sAI6uhaE6zmjvfnY14JCM+HtnWtZlpr89TY
bBsUN2LZW4PTLjyRz7SdMSEf3qZohsIezx0U43iiLvU4Qe2WfifadG1euHeDLdqPLGKBbSdeuDRM
DftS7Hq0X0GA7UREq9qc5aPmz7NxBzIvAUUaGKXOliow03lrGg32khJamLNMW73BsIdEoN3BXerF
JSWQ6LERoP3afLaoCloYuMumGdL6yJ2BI62SwYuGG7niIaQ7ryfwoySekeoLxUyWsKyrxL/H8EmN
63njSguq8S3BRXiZnc7bUOITugVyBgvKYE7cOFas+Yuu0lDMzUW+B0Icv7mtI17M1jIrPAhJ8FEF
/kc+ybOvN6Q4siaVe/4Rnobete4TJ9F3KqRz3aVqZWzpBV9jBQIPeQkyQIfljtse0e3Crr2gWFQ9
2NvcDsmiHA1w46U2F5fe6NsvHJbs2kn02c40p9egNeVBoyJuFjIxQa2GGBl2jGeST94PzjXN0L6t
mRhq93FR+tvJcZtdW03GHZqv8imePcwMfk8BPdsexoSIOt0mB/JkO4P5VQMHh25PmNZ9ZUf9Kqhz
dL6Y9vaAzedj3jlyWEG07teGWfZrLR5MmuBw2lijNZNYm04VM3oxv2myqGnIcm3Lcmje27GJDKQw
vX3cGvUjeovwjPSpuqu0qC/IoNfk/dTP7mCgsB7gu7o4oH/97454oyE+aY5Z1z2USDJIUGQOgV02
h7SGm1MeCva6ebXyulCA7zcb7YGQZPahlELIl+e1HoeG/nE7zf85Uf/NiUpt8pcH6up7/j6+N1zX
P1Va+8//+s+f3/PrieqRQsm1DOfNxpKsjGz/faLyr1BlkucNowdI0e9H8sEv1ETs2bhAHU9nXP8/
ByyBlzYKKN11HSJBKGL+1gEbcGr/sULBwsaE3tYNYlwQff2Jk5ClOAKMORA7yST4pUu7sl5BdsTW
PhGItZy8pug2NWYMhO3zuMTEgdnMw2AR6pibh6TExWHNxkuY9AUIjTLDFRPo4/epc7WVzw9nqY5K
KI+6SwlOb9H0+ZutNf7K6nE/l1HQAnvRozU5aJwG/BGTXVg4zmPajeXdhKzgnKcOOzW/1+edRzCA
rSBSzcE1qAv7Com85uVMS2PcK2w/m+ME2njhFpaqKp10yyfVYI7WuPXem5NwDzC/e8D1ZmO8St5S
T2gvSV5oTxHnJTLWqdyyAozWdQT9pfbb+n6eINYw6boOfvTpaBm/JHTqBXzlq23KbBMEWbySjqUt
0qjstrCEf9SMGJmdBB1oW/A0a6dmz2AK5i1i5tE5Rq6uNemLxOtOKDGBmZvmFYn4Uzj0JwOC8yKG
F4CQ0ribwBGiligHVAnobE2fEBRZ3Nl+/QIcj+4BVxQxcdFb4GKcZglP22RdM5m9CUepxKrqcUq1
+ZVQIH3FLiNmjlH3m16XwxLE45K3IM03mnmPPOIsdNVTIE3C4UcHYrK2EH31eyTi2qYbMvLR2iD/
Usne/mJMVrm1SpwsmFGsjcteH1US13GsFz/aub7oZLiTI6EdOriN75XNUreGNQp2IjStpVXn69E3
6wvC+13oz/7CdzpxL4GLvtiZ/+S2SbWtJmI6mfWx6Awzbz1jTt4FwkVVmvvP3NmaQM8zPpNMHx1s
wpy8pRepRM4g7D80HQ/30hO6de3M3DpjTowNJAkxQyJgYPM6j8tHSzOmNV1ZE68YtTy0eJo2rR8S
9GnF8FP55GDAGBJioLVhCUwe31MjLHb6UW0YAEIkClrsr+jbB7c6m8bUH0FBdf1mbDTn2QPFebQL
V3+z+cVXLTmiyyIhERkDTFZVG8Nn/I8WUOrHEf9Gt68QpSwcUjLkD610Zm3rN1UV/pCBN55ys4E6
EQHuXOesupuFgbG/LlLj8Z+D/v+SUWzRM/2la/pr0n4QGp+Uvz/qf/2u3xav7i8ATUxgPibN3h8l
tOYvJMQRycVVwCHmKizcb9Wz94vOQU5Rzb+B/kMQ3W/VtE2wHeJZOFEuhbfKQP47h/0fa2niN4C0
wZsyWWXaBLH9uek2SR/Leid2j8Almx0oHAZVRtnsZimzefn/2Tuz5biVa9v+yv0BONAkuogT96FQ
fbEtUpSoFwQliui7TPRffwe07W2R4hWPz/N58A7Z2ypUAYls1ppzzFYqG8/4373pdw7a713QNRe/
OOsVNLzldPzL5p2+pVmbdWGfLJaytdEPbMb8brxxcq/ZYxg0PsDQvT7Y//UDKfBxv4DHIjh+s5b5
xDiqRap8cpEEPqU+F7DS1LhXdp/8FeX93yxg/LwUj5pnDb5Td/Wf2MdffpqMhzjqMkOcMJnYT4lL
QA3ARqg6jhkZV+08+w9uhntQhvb4QU3hnV/JSOKY5gHSYFO93PVfLj00GfEg+DZOykzFofQwHK00
u2SRAtFfBH9+hG9oGT9/6IKQ9bHdU8iAj/v6aiNb5MIdE3EaKk6SGBil3q+GlEySoG/dNFqVFnab
YzGyTAYTJmD1BY46QShjTp1XN0v/4s/f6Pef7+gMJmi24FOp/L1hUaRGjA88CsXJg6FSBOSc4Eyh
lY3z+n90LcPgpaF+A/viLbEEqKCex1RWTpYaaFsKTT27bTGeu9SsH//8s5b7+O+i1HKfHaBI9CvY
72FP/E0q0VLDdqpOnPowflEmop2OfNYPnuZ7945JCH0HF2OWevMw4VQJl9UQ906mqlPK9oyqpVNr
AXkDVGb+/IuM1zSev36ShdAcVOEiOXmbi86+z8DKY1gnlrysALDFNQ0ox84qp5n9SKKQ/YRZkZc0
8cfzFLfWIcIHc/jga7Bf/+3Osv82Aeo7OuyrNwMGxTtxSJT3TyMHP1q7paGtOF97FzV9rkBvaBZu
gJVKglrmjsrUz5fXrvGsM4PI/Z+/zXtPQCw8MkSYIGHfov/IGHdGtOe8vD02bl3X4aYgnj+JWn4U
4ffepRyAnLDqWVqA/L55c2t2D9JtrFNic3vp/fHKajkJPoFHFu8HBLvXUz3Tt6Atx74fPgeX+234
Qmav8qaptWM46elMT17WjyV4t8d58MabHpCE98FYNt4UGLkkdSEORw7OFF38Bqas0QmgenD9ox6y
TRR0FYl8kGo8O4M2Lmg3nqtlz+NN7KXmPYHt+NVHUmJcpDnD2kucZj83LH8/Z5BWoFNiAJh488NY
w0+VGFAXPnj4b6h04C05AeKRgSiBTdJhaXz9TEpvTAWoCXFUuV7AvolnvKGOhjiHGAAUMwV8xABX
naxCHPT15Gzwwji3kqwNpKNpzncMi5AHGYIAfUag0T6P6KTJro5n3quFoByvKdFgEbCNAVqFEfmQ
G4j7OyOnkXtSyttnqTvWwYX4jiAzNa3DYKbNY9u71YnOmHWUKTdwNdENuEEFhCresUz/gTxTDb6Z
HzbG3lA2H61cvNRrsHZgGqAyhNYq6hLL2eVlwzU87vRPtFLTeNgsRU8DasWRz7hSMeF4BDEZ9eNU
ue2808LZd2jiWUAf2qiQ60kaZXzMwGA+Z2nePJICYNZH0H3TGcT/eKOZLT4XZF9R8tUg2JaQgdly
kN4OgOMfmrxi7LWZ8wTMmNEuUtN+mgjPfqYYs6zQfW8/FVNmfq8hFO37xm3O0qHbYUMKDUBkCM5Z
9LDxOvs2K4wxGcY9Jlhe0p80iBB7jzUK7mgIfYO+TrILLUs9SwWln2ge7AFoaum2D6F7Vopwcogh
6rn2Bc+pcAafs5NUz1kRmSamUTAKswoNK0C94j90IHMdMgkm60AKJp9SpBOOnZb7JjqdMO2fqxyO
A29bKyeHUFrEMt1D7qDJj02EkU0xEjBTUU6ze4yXjYmW0pLEYe0TUm9C16gmvITQNmin2yW0EmpW
jJoMPfCT62TczQlyLxGKlTdhBNVD1znWy3yp9Zy/d0oAT90RfsmXAQKUFRtintSzU0HpZwRHU7Qp
Zs+4irUi51HaReshEyYeBbGeYL1psxBABdEsjGUS8PwH8r75WK/FIDAi47mpDY+1qG1d0JBTzrq8
gu3HkRHyy3wJt2uOAiMp7CeMJfaTE3NcX6lS+vnangx5h2jX3M/zELlrfNPia4nW+t6bk+kyb/p8
3WCn5VCn5YZH41eXR0Sx/SGitc+n5OMYDCVehbVOAOF9TmwSx3jEr2jL7HQpfnr6qRBxVSMLhxaX
2MqCLkxDccIKcY+V2N50VVzXxwztCjsjh2oBzfjytq2VR65O2BU/Klu2L56Yq4ONmu/Kd+yuDKYR
1WHQZcxMwZwzcQ04wLkJ2lR/IT1Cqq2yJ+f7OLvGmoQm9JEUjqMtHS53QN5QJ2sjrcpdT2H1yk9h
3gbYLuKv0eLYd6u2voRl5uyacgpPiCrcZuepwXmsE2o7U1nPX51ogGIh0CasRmhAX8u8yTa2Tb4o
ohMeI/FefUCIYvkVyh8hMWWPKhlOortbNqOU0EdEBWtJ7O6mYQ8IJtOEB+ShDWBiClcwIMJzB3AD
DVRTH1IJdmKyu+lHGFXDBi21djv5VfElyXoREJXXruoywfpCFvPKzeST2wrejwRfMOGScUBXGoQN
ypNUetqVGGOd6R/3NcYCDslYYV3s9C1CamQ+NkwC14uIQVVjPVyw0/X2MDIne40feFiJMORCtKTC
NQFx8cEDdxyQixEv3Vhtg9mm+1RnTlMHfam2hM6hbIj177mrqi9+npirxDfGrSJEZE3ZXKdF2xa3
rEozPgCm9wtHNAuPSOeJ0nRLLwAGljd621H4UC2DWnPYkT1NYWtcaSb13ZWiMztuqro10xMBy2yw
MSpDCGS2bZ8jqTMhVbNv3E/6UtfSIVc9SLcbow35I8Q6LV0Lev+0PHBTuWE+B6aNJD80BDn3Y0Mm
3ZTLPZpw1mOvs8ME7o2oTpXMl08zxlrtsqRlCmI2ZmNWV8y2I+coBQO+WDtgZnAbCF79LrabvRip
ge9tI6sfa8zZfDUXxADutTJ/NJHbsJ+Lac0YVoU2gpKZqouvdhp79QtuL7Ei0AguR+620E6A6vwo
vKGJAjvT7M+Us/yDjH3aIthbqLmNEcKD3EjjbyhbnzBFWRubDKcogK/QqC/5rHXaHY3yytp7SB2u
evoUgZOT8xYPA/oTjQw5vBf1p9mP4F74FGc+9bYszmgoX8x8/jLCirrOWrPdM69CWjF9uCCiq83n
qI2j5zlJhjtYOzw53vh004Cs91cicgfw+sTJTasmV+6R4D9FsM2Q12S8O8zjQdZRtN+3/qifBKmi
l41qrbMzE9S9kkXWIRbmKaQBmx3/QSv7sdyMRptfjlKK6zmZ8+vGEN2ZqM0mkJWhvoteyzcVhqFv
le/0OBRrtM92aGLfV56VBFm8KEa6GVVC0eRMF6gG1ritxXEa+m9hrQ13WP+zW6Pr9EvIpfbXbHCy
KJDQq1grEciumsmKrnzUhJcSdjr9l8F3VnEfqSczGepTQZLGBolGdzJIwYRm36pC7gymvK3GZhZe
gmGa4Yp8E3fcxnmJyTarawyaMCHqJA4v9KmbbxF/ExSHQuEROmvTbXSlRHIck3G0A7xYGtj1cPCy
K2fUh3rnx53ac8rVLlJ3rj7piTT9QMs6THc04PRs3zF4rgZW+Bejb9RlV9ekIbEQnspUFfkashIB
m0h1rUPM5LbLRGjA6mBnoQFIcfvbyOwHojfRd9WMy1w+ZmOL+GrK7QsQFkyjlk7yWQCdoBwgl8sO
ZkhZmZeY4mZ7NfkNhA8vdwUTojH8qEynCzGKNvMWia44CNGgR8+dea86Nzmrwmg+dcakHhCViU0/
zlkwp7gtsIKIldDj2KD8nrprq4bIESAgj5/1Aub2ql0Kt6HWJ/lacKtu+plzSpnPrgzsKkyuAfeN
n3Q5aJd2Qszngsuxtp5mSVAvdWlvG+Xa0KuAzKldx9h9CfN4/FwDWP8+2KH7PDitk2z12iFTWuUG
OpmUrHNJ9rBVvczt3CSAvuap27tt/WLHY3Sj0oLC5Jyo9mgNY1wBUSubdTwmzbQSrkStz+p8reVD
uqG3HLZrn/irIzbAkQBBUllJWepE650yatIrTbj9l9iZqo5S7pxe4wtC8R3WZX5d+jlatpIm4G0M
ZDZgzVYGcrp6yMeOviH6QvHXCfZ/m14fNL0svCOctv4u9f1GkLyrujb+P+unrGopCf678/XPv/gv
MYFDq+qvUpWFY5/i0d+tL/wp/6ABQGQgMAFKhL+WQ+1/UCM18RVBMH4FFFiqoUTlQIwmMJ4CBn/p
//7Xq4qdevPff1UBmdbr+gTKbD4C7qWBasKnOmAsSRO/FNJ8NmZtGJI5SsOtv0UQQRSSkPahwHa2
QQ+n1rBgzTOvbb/zKgG/pZ98hLEeKb9ZNdxPGUh4S5kcEZrW22Ox48wQpmkZlJWRBq5Txpusjc60
kvYio/URCpkHQpQPQ5fdDCZYqGyIPKYxjkaGkwJcId5t5RclB1mBXWLViNy8a0vcgXVtusFsRcWV
GHp1j/MQURvbovXUyfxZ11BWe9anlNQ466cmIuzYUU3tOa0ce9cMtkAbkHbFOYEtdqxqrzlNbozj
cWwK4jUt+JVpXo4X0+C44A5GXOywaI4Ctjayh84K8NfODtnWun4lHURpq0EgOu7xmQM1GxtmAEwK
056QU32jE1gQ1HZjX+gSz2BunmvdcIlJ9w1898YJrlWxTkcfKR0VmQ2pLyye5IZvW51VkwFTbbzS
kKsmgiqbIPSIMksGPKziNHNO37q2BhkhTenQVGGxwo9GlIoZjeV+JOHdDmzFdgjj4F1jMxMNU/yA
4Mj8BBzaOYxMMI+lUZnQpxofY+AiGqnlZOobLLGJ9INGiw391MOGmO9KAAdZt0mQSWvfM7KC3HlV
Ef84bztHpXIFF0wB37QrjoyaaBGWY1GczmCcvSs/8nWNHldjjSwjfTPsCpNykuna4w6vONaSxBDI
+YqyPWtuS5bulACfJj5kxtePWzGxL9j76kFK8l+20bIZQi7bPRwPaSeyKw3veK2tNSqv0bwjp3GW
8hKae6LFORJODzUaauhe0aut2VXM5dEFzufIR9LB7bOc64GNr092FzSDlUTRnA63YZsVKLUrz8XC
4c59P2z9MF5swWJGCXj2FfFvzqcBY7F+p/WT40Ub1Bl54cMhLNCbbalteiPeIXJMbX28HJIS9S+r
Tlh2AU5gAwBEPd4OGFCJ4yPfeQm+4OgSZFo0UnKx/TDQcC0TXDf12kOc2Um2NmcXtBgZmiOScGrD
q9Jvnu05aogoaszwXOaxVgeUXZCQp1kdP4R2mRVXWjqZRlDgqLme+8Hpt7nmDmHQNXFFrieHqKOh
jcbeHPTk05zTmaV80E13MozdaGVhqf+cYTwHqdM4FulNAol1VETXTTw1106TeJu2r+vAiQ1UpXwB
HciDsjcFVClYePhdINHXN46S5QP2IyhZLhu5eYWfRLEV9g15MNMUyKtH49arXW1Y2YozLy7X0V4b
Gt419uOlyyOfs2JFXm47raCIm5tYV+25693ypvHqaOfi+YqN3r7m3BfdExE/nuq8hjKLZ3T+q0j9
vwviBwviAp6hfPr/XxC3OYr/51dr4T//zr9ag/o/+AgWGVoXIIypyP69FnruP6igOYtTkhbcUh78
uzVoGf9gfaJYbPEFdPPX1qCJUg+J3dIEYkE0oSP/J4vhm1qqwCVgC8Rw5NHwR/2nvPSXpTAaRn32
6qrbm2aHqRc8A4c5Knb+hegWeyTcvRIEZAeRGlH1RzGFryvVNp5X+CZLjRqdKMLgtxX6poGq189j
uxs6s9+4U0HZMzFz+B9Jsf/lsbzTknz3UuT8oVFhb0Lt5vWaLy2KIwaxDjv0CMkuN41hZSlYDKQ1
Nuv//FLcSv8nJtuh6fr6UrMxZvUkBH77cUzgDczNWrZtFrSj233Q4/D5qH83j/66geDZYUfSSbWY
Yl9fapGlZ7nNDfSTkOSJybyFqeO8jMjfozJkK1IhT2nCEOG4Dqrxz7/zdefqXxdHfbyMYoNW9euL
Q+UNQzYd7Q4rjQMtaCSP1RDNf9T2W67CXo0eHB1Ix6Ss9eYqKvIs1Tdhh70fiwdjc8lzscfGXXB/
xYd9z9cpY39djo4VKlbDZJi87e/aTW9SSWq7XTQ57Qq7/A/XMl+oIxUIL4qTAzj4g3bZ77fRNk0U
oISQsv3+TYgVxvitOGR1C5nERl7lE8Kp+9Xmzw/rTZ/m5200BTIEjy45Xbnl/fjlRcfab1CCyzqs
Yj3oUU27iDR1zfbIDEa9sD/4Te/dxV+v9uahOUKPGgLqu53XDwYpZckq6guKe6zSq8r3CfPNsm9/
/oGL3vnNu0A3yvUWvTBcMnrSr3/hFGcO7m1eO8JuxTV4pfwh0pdUiWqGdFBFqMaas9tPXtDksKEd
vF5Hqkn7Dor1ru/8fsM+Bm7E4Nbfx9HSDpPDptzE3nQ3ywkKaEz9OWvmDyamn2KI1+8w2gyAJktr
nxPR2xHnKYBhVctrlAxs71ZCG7KFaW1D89Uw5STKaEDPV8Pa4u5tTCAmX/Ghjjed4dVXtFGsgEqD
f40ZP/rgBbffGZroFwks5Q23+c/y738ZNKmfO9ls5y0YyBiUJFm8iYzHoPGcliTLSH0aEysN9MGh
CE8CHcTvMpUEuhUwBWm5UQ5GmpwJtZC+S31lGXW4DktP5zQfTaeoMyURErN2mImwXEMogRrm2gjL
2qUhMiTaA0DpMPCthBKY0NytZZmLvlh6VNvHY0t5HFlu3gVtaPvwx+xTLLJPHSaxq0xMtEhI3NxK
9IbrQWuvK9+d903CTh4Wq4V/NacgFU/6Zw3X0y4t6e6E9vSSTda59Vq2yGAL9q0Tt9d8crn982j9
/QXxmGss8jJQ2zu/mSRGFdmdPSwPXcVXlLPiIPH0g5GM990c1puuK4z/+JXkiksj0oakt8w3r5+l
L8fe8+es3ckwPGBq2uRG9N0vxYW0AFtnvvPlz7/w9wV3iW7yqKsvqgNUTK+vp+Cc05jtWsjPOXFZ
mI0P1PzxLCLyXv/5Ur8PUw9qoEMVCQsC7dU3wzTqUDwOfcUq6PU2NKnGOFRD535wA9+9CsUMtinW
koz45gYWeqgV7cAN1Bypc0h1fW3fNZF38+cfY/w+j/FrYBN67BYxgr1t32cJTWiHzJ7dOBrVmspv
ukU6AIVclRVtC+WypWDg664VHaX3WZrRrhJZ8tG0ZPF8Xk9LEBxxSRHZhobjt9AenKZiTnpX7QRg
us3Q+Pk2HNJ2C8g18QJLzOIA2sbfSL36kVeDe87adNhFtt5fFvNsHe2s+ijbzXz3OyGUQwJFJYgG
+OsxFUFFxrdkqV0ZdeWBtK6Nr9NmmKHiXYVg1oKYMv1jTiMhyGF6XNMfm5aAJHONowzhfJn/yI2x
v8o8PPTz8BXWlAkMpK3vprJLVnWb2HsSyoZjOeVXoOs+ElW9/wN80l8ttvS8/8uz/2VCxffqF5M3
cFPj6RxJ6hdEvUefYmaxoG6woOL11nEiOC0rliyOJF4+eYl7r6TjLw6vMBhJJOIkWPm31exW9/QT
f8x2WB4twMjboY6m9ZClGmtFm29lQvvqg9H5pnbGPoJh8csvePMWDG3OF64mxNtaGh1p4JfHFtcp
SGacHolkku+Qc6epfrAqKtYLBuOD99B6dxSQIIeAnSg5CuOvb6I3MZfQRFQ7MNCYgonpsL+xrbpx
hSpXZFc+V3k/fsYRG39XMmi7PqKWbS6Nbsj3NDO2pk6rRtKAWw2JMVDHMrua7Exdx0aS0pFJI+MH
0GqDqdKFAEhDVE+rtaP51Mtpq3PmJiXGNvI9kPInt9chCHChSBhdUA++sj+4579v3TyUbziv2CFQ
/VwOpL8OmmXXk4VIknZNmn8uQ6A0ab7WZniH1Uw37M8P+J1p22HLzcmT8ix7xTcnCpVnmI2YdHZ1
VL74iReyaqMnF+P8kUxp+aQ3EwxXIp/ZF4t08+3GvgmjrnbBpe8mGd1nhhV9TvMlwqKYOE3YUwb4
Unc07xg6+Hj//CPfWX0XRZjj4kTlbP42CYwSG+WjVF86IdMjTrObESmILsIXWpLfOPI66z9f7+fe
87ffalPbXjRx5Bi9eYR+r6kxSRiyHMPLc2ex75noHE8lrgp4Kz/0sLivkhze/lSzuREeIksVSfip
8wc//d3BhKqYlYXMPsRxrwdT0pG3E/e8v4NXtWu9hvMjYggAZI3QgY3Tlz//8ncWTcjCFo8ZILDO
If/15RwYMUt9kIc8yXGHej4M5s6LPzgjvnt/DSoZjCRuL2rK15dJlRFVhqCHzRlZBl4/xuu+TIn1
CyG9DooqcoRnf61NDe6DMCoCqgH5Zuy10zw7H82Rvx/KkTxzKuRQTvPWfvu+DkTCwG7L+DJ9q2/i
yI22Ss6XU0/6SVQYGibsotzFCDKBW3X6By+w8d4bzG6Im71YrMXbsdYipTQtsAW7yRDxt9qV9DAH
GbXXijJrsRqcigCbquMD4Df4KG56p8ltCDbABOkcu7jMB8AOl31sRYB+2hYboh0hZPrzyHjna3qQ
pbFW6jiFf1MzYz0kt5u08h1iB7ntxNxvkBf4G/byyQe35J1L0fIRLjpFynBIpF6PjiQ1FPErbgOq
JyxehDW5t3MZF3CcHP1/8LPYg9rYupaS2m+zWo2opq090eyAPMtbONzOtprc8JTKpaP2d6Hx5q/Z
49c+1juTGFeiLMIWkSzOt+dGzK9Rim642SXYqMDul/UdNWiTZquigkwUAVyZePpg+nj3VnK+FnDB
DXp4b97nKNLL1kcBsqPE3geFDa8gSQsUQLr5ESoA8CHP5c2syU4DUT9oOux4b3fcXiaqLpoNhoiQ
erN1JpiWQRKLYV7D0C2hk0jERw57cggRRJtpW06O3biZR9cqYBzbvFwJ4jH/EKopfzChR5PxWWZe
t67z3EFmFTbxE9BP7TJDTqu2UZxDo1NIIRCe8JMsenk0VNZoAgmXGyzdmk62RthXMkl33lRCxsQF
Z7Fx73Qm0tFcjCR6p0YxOhsY1LH5xR+QrP1wUool0armBBOfxlha4VommYw/qbwypkNOBq+9ixOj
EBtNr41jMY+jtlNd1qsru4AncSnabgpvHWXk5cKX0IZtMUiVjTTB/Kxcl+inIigg5ULwtMn2RbFE
0EevIac5ylKr9oYkU301RdKUSLOShwJXNCE9kLvSA7jMqEYVVJFaNmXJIuSrp1JepD3HScQ0Pq32
nVIDrLuxt6dxXfVTiCBOU6FO3aGozXVd2MvmKsGc8eSCXZ7goLYjCApRybsa8gtU4VahLEUb2d+V
iZDtZtLQaZ31qqCZ1E191B3YxI7bxhv9ZCtAlBKCR6YQUjSV+rtSLnFYebiU/3TNpD/TKNv7lMYN
SI+8qJYAnLhH4lfX9r7wulvqvNuuJ1wurImZyzVPP7elM6CjRbqkoandWI1/3ZFPBxhnOy6BdaFL
EVXENBGXMDv4asMaNESxjbr+aPVE3plQhFMCc5AuEIfXpQTjFSTkCUsbNovWme+ANM4Bv7zxReLs
xBKux455Jq2TwD0Fg/Ob2yKJFOACVyW5fHNDQF+/RPWRnkboWv6g687GWcL8bL+QG2MJ+Mssov6A
0honb4n/s5YgQE4LxDIgRB2XkECbtMBkiQ2EuhYeQl9kwZhmHZsKzHE5q8RaLZGDtDIPTUv/OZkn
m39k1xnVJZR/8piNo7me9azZjC1kjjQOEf6h8jwNVrzGC+fdhJ44F1oMt2zw4u08S1DIeN6Q5i0x
iWxdz+ESnVh6i8s9Jk5xahvy6khAfHGWsEXyAuu1twQw4k60D3IJZXTpCR8sPTEPaolspEhxxE23
Teza2Gb29KXQiXcsk3Dv2uIu6aYv9hiWiCSJEESJ86X4GSQRETN06DsXMM+SMzHbGpJMkifUkkFB
6pe30ZdcinxJqBBLVkW8pFYQLNLfNBFJFqqDFz0QbtEuKRcQqiBaE3yhlgQMBDLJnuDYYl8WXv8i
FCCY6a/UDPhxS4ZG989IDXaaS8IGpvn2njYswRsmg+dzgZN3XLs/QzrMJa8jXZI7MIZmV82S5pEu
uR5eZhz0jqRfbcn8cJb0D/5QbUZeiE2I62xSF940RIN6BNvoqgZAQSiGbD0rUz5itdgi8IZfqwFH
qnfQJavvI1LEem9ludmtC/BG/WqqUPBfoP4lXj5zPUmk4dTbKPerBCVnWDXJXkruFErdMl9Deevv
Y6r6N2aOjD4syiw5DKlD0qSfNFfGYAKhREk5IyWgGBcnSv/mLJrhFfXdeuPOen6qWWS/tyQzO5sc
9kmQDnZiYe5VkF76LHzxKe4TeVc6YAPqsNfX8+SNn+gzFS+ylgsAsVDG1xIv8pojGp1O5OCPEBuH
tYrVtGvZsdx7YMUfe8XnTJgcEMiZzXEGrhQkYykOeOLUZ6pwi0tXIbonopORAPmz+RJHXvO9qdEV
ZKPWfHEbM9mnMmzzA7rLbEveofpsV83E+ZBkibUT2kW77uYFW5Obmg3WEg5p5DjAHNhwHTqIp2sE
mSa4gNaX24xzU4FKCYXlqk2i/qEJh2jeeKR2eSs/GsIkqHTR+EFBaxDIfpwvY1AbjoQQxHd6QTO/
cmVnQlVra+2hRDuDNqrO/PgUmTNf1cn6BzgO3XAZhWF0jU6QAFO9ni8rUpcuRCz4VItUc6Enzl3f
mjYShsltjk4dx9fpoOqvlO5IEiLO6TqSvKqbsirm7dyNGXi4ccERucgB8rzuXVQdoP15iRpeKp4u
RfjmmBW+uHbjuP4m+0jeihmymEq430maQeifymnnxdxULGvTSWNo3ta2rL/ZywkzKJ257tdZkyY7
7myyB9nOx2qYBA0pmmNtEGE5Q8v71k61/EKyuokN2G2+V0aE4ZvUZm5rUxbhMaIasev8ljzPQdnX
Ym7oqPeVH12P4ClICHKKYnqeU5hEIyvwYIklo9UIpwuUN2a9HvyUhIHYaxpMtjHAQK/rUAwSyWDc
18iFgVxU4afaiaMrFNsVimknWxNkAanT1ObQWBGJpZ7tzjI3Ues1x0nq4TrSuv600Jr3hPeNnzzo
aF/LKEz2Vs3frnUtuu4wNM+r2LPZgZdABK6F1eQHmWHzIGqKIg5pq0N4jIuW/0PY+wsSfyCUPkXq
2q1m3nPKWKX6DHt/evHcHodaJOwgDKf8YMh2GeVdXJPRhQviLini/kFULcFsSFqaYw7u6ey1Eowt
Seh3mk/qJNLrIb6enKI0UCGV8gvSiPEGy1D3oANtPCfL4zaB1V/YKeTTRvRcKIOBBlaGeEA2GfG1
UNw1L42nGz3SphedkFYiAhZmLkX78GwWGBcbPS4vHGLvzkk1Z2e27OMnX6cjMw89rvFZUhInyDCe
XlwouiXpr3FYrai3KLmCbT6UAQmB8L9EOuOTSzQnPIuYI9cK4VYzHQhkc8jS7BhJs9ZIpl5HMNKY
s+LrPEsrlCHGXN1oVkoRt59ynrWuvLg/OFYFdspX7QuiH85MvV6kQVMMzQtQRuNBRFgseoSmP5w+
7UD2mWODbiafXyr02zJwzBKEokzt7ofpdUhDwx6kgVbX3BaHlVzt9CFD3AQTAl8HWd9nv9WZzVyn
/zHWXnPbhiWF/8asr9p+qh8xBjS3BtF41yGik13rY5NIEPoemMd8CU6e97vUovYzMOOFEqt5ijm+
ypYgjani5uGhuuRMHG7rLpRMYiDMqZu2VkdD2PK+zsprr8ICIUmf5/1eQPo7NCybF5YUWJJIuU9u
HKHqbV0K9UnWfbiCOffSRhX/k6rreh32tfXN9iN7K2r05rWA8IlmHbZAjxvI4H6t6GiKddZK3sOf
aalGQQwrm5BhVYo0fDDzCNm/Vt21vriE4J/Qi9QTzjJSrofOT68a6j96F5MzXNSSy2YO8Z8FHhO3
YN5AvbYb9US7HB2tvi4nO7xzQrM6+CNRW0y6BdmxJc3GBpfyAVnssZ+mfE1ken+pR4O8IFFmQbaV
04qtPltAn/YfJdQn346JunTLxTLTW899Lo5g5CA1Th7/sFSzKR2jDsYWayG+rs/st3VkcGP1zR+W
PlPVbmMqy4cGai7dspgNaZ9W02fobtFZB4yzdcd672CcW/uAsRDrNtXeG+Yn6n/FY1bAXmDN4SaZ
moiY6DnhIN/HRIMaL1OHTNOtVR9q+nVWiHqrus4+FSGkQ0SDxS1/cCnKh9p916CltgY/OneKiyD6
d286HcgEhWmiWNxQPPmJ7zw4qs33SeI+jKle7CiX4oHQ2cqtioVzUCVDfJl4FG4qwzwgjjO+xXo4
bHtP03etacw46mDYDT0vo8IOuCJ20d9E0+Sc2FyIz6mwd6U9VlteJybginTSVeQAVPBz33/ps878
POIJu/ILfxEaFuK+JgsjGNnDbm3mLn6ayh8M23VvJwLItnavxmbrsi9EvCajTYQU8cdMq8kMYAcn
V03KMCAwIkrggJSEKNU1AUeiSFUw1qkMaCCsyPIwg8512NCLKH1KiaU5AtjZQ1nM05UtNFgbZBHN
uvm5RZu35VXcJkT+sFGzMWmQgH1VCDv8lGcV2wxBhiZTYAo2pE3Ong45ESaVd1ITnI1QjzexTR4r
Ukb7uqjtqgriwTdoWuTzYZqq/tLBVkCwIEEJvHBOSWjDmF7nqYWkukln+OVSlhxLcy3lNaKH1l9i
Nkm/FKYgs9ugAE9pDfNFM9eUNLpEG2/80GouJorZnOrcHrlfJwHX+iQGnW3SAiW+sH3Y4/TyVHaZ
85RPqhxcZn3MGhMNnlU5qPaCuu+0Qu64N0bNx/RiAd3QnmSFoq8gWwRJvNOTgl3GpG/0rfFlnIQ8
VKb7zZidH6Gsmq/sWPOv+Mgx7CjCG9zc1sBLk2Laul1xOznsWHI8fzS9fdiE0RjG8A71cd+bRZ8c
NasaxLp3dQVfNDPwqZTCqa61IcIeV05udU35ptJXppeS7Nvl2LYYo3b6tSjS8tZsPAw5CXXkVTIx
gaYxCYS5MvVvpUrj5yYE2BqYWK+vG1QAR1sScIynzxu+SHY8PLeEQ04ROzmrBLFch7zGzzr7Y/3I
akntbMY401H051+hvzfv2R9zMs2WtOgoG9VzgYb6WXWKIoKauuIlEyVVBTW34Vf9/7F3JsuRI1mW
/ZfeIwVQzIveGGw2mnFykk5uIBzcoQAUo2L++jrmEZkVkVld0bnPTYiLhJNuhkFV33v3nqsz6wO7
Bjt95czTnUbC/oYrkyLciVMD3eYS6y/DrY1iJZYhhICSu+WjarCBrbQkAnrrJ91QbR3SHuW6nySP
hxQ9B5yqJBNcen3ucsas4jeQFfxMWE94ufwszN21U5o8RqU9d/l60HzKTQZzKFiXqLT8lYPMHtFh
6pT6lC5uR91oloNF9Cmy0WTL4ZXfvBigLA8OKZPBWjrhbOzg53ME6JiQxiuKqfAmk6ZTrr2W6K5I
xR53yVjY6iIk+/Hb0A5kf2IaDQkdStzip+h7/tW+sXFhj5io3367mO4ANmtF1gGOjUWbKNN8ayFF
hnqi2tmhm0R24+k8ohfEpUejXj666MfKnUoz2j0oC3CRlfmU72uLLhDxye5kbUnfJDIS4eujO6Ko
4BYyb43GuOH75b5LP6StzTw7aVQMw66YEX6cw6Ebfg4evdFVL9xanj147t/yeRAkoJXlS2GF/n1O
QjL65zowv42y1vMeG4oV3zo9X3ovBtSbtNodPnVaxtw8GPalwfyvwmvBPeHdpfcv5zV9Ga7iYHT8
/QW27VdK9ZKu+LAhEXCD/pFmOgOA3be4J/sQsMwOZp2YImXy/oBocAEmlfT/jmOqjSvVteNE50qC
rQ+m19JEaZmtEHTWkHfOq46xm5812L+IOjZJBS+DHlmVWCY8SHKwzai5HiEVmVwd7DYhn6zMFBvc
tuaRmXS7H4vevi+SYLpBy5Q+L4scnxC5D7+Nwf6jQf0rDarNtv+H1vC/mDL2gMjS9I92DOu3H/ld
gmq5DngaDPOYHm1eeI/p0++xILgp/sY2cc0MoQd0BY79Q4IqxN/QwIHyZGzDWIUJzj/oNFbwtxA0
zVUkR0f9Otv5dySoZIv8sc3rMMvHYoF8kJkF3WycHn9uz6PqUEvmJuJRc6ykYFkKPRMfBUXnaokN
b2qH6lKmqv0kZkkA8c6NB9KjZ1jM2GQjlQZupPREu8CMFdhDj8jB0CBmaxrqV22a/B7aRPRfjaFK
77J2qnMi9VzWbUmp20OO2PwqN4Vhwgy4dhd+FbAVkK8H6sZlj3FJI7U2+h/lYiAXpwPt3JISIG/R
e6N5l7ob38Oknt99QkNSQrO5bJFMBl7bFlLzluTJ5ugSWfLRC5m9d8k43xkEeKzZuubXGQV/FBLV
5Ef2vHQ/hjaxYJsrkhxQRt4n0qMOMNIUB4IWTz29wr8C4/4aSf13p/3XLbhOYrirpsmQ8ipS/uOI
uVgcB/4kbZmltcODa/fuphYTbtCwmnAf2KLp/FUqivCu8msBq17w1WovqCBK5iZRnDKbN9BFOXsv
nK6X2JUXQW/5y0pz46VsXP0gZ7IY3TTLzr3bMdEFEquelYqDHUBYdBDarm6DoH3qlI0I4+rYTUbx
TUix82X4lTUkHvzhJfkf5ifhnwcofGnH9K8PMGpPOD7/MgWuGRQlwOxKohiL+NW63v2EbIHvlnAw
v/pme+gzuyXCZuw2jiwLpmNGt2w1ccHnqZ/Mjzq3uAyhO063Vz7Xcaxs9zGe+VOD8uuHqCvrlBA8
dSt7z7qxYV/fuUH8jGdfINil1ZuX4xB5uTL3aTkyEjRaAxuh7a0Ju+k2i1nwTNudOZzMxf4qvf5m
bIW17/rY3c9Be91PGCKn05xvJncU+G9CyRb9quowOzpONX6mEpC86uzxsyaQF/YDHuC2AxIRSybP
9dBvu3ScHngp84s/YKZQGiVRbmM6TDNq1bj1sHtnbJgBmcsR+YlTv05T+o8Vp4mdubQiEvCckdZQ
LU0ldwnTfpqdC3k9gQZKvMwMpn4EqmF/KxlZMNp3gQ5eDe3bUmq950SVQtzszHNM7/oOA9Bwdomi
7vA/98AvGrlk+5lBSxgRhCUejLSbbnVncUEFO3a6BMt+dK/vJk6Z+4IK/cXB4vMRckq8AT8eRtcY
jb8CTv15zUJxHYgQ0qBtW3BqUdNdR1d/EPIIhqwx9lHjQRKHd09xXpITQ50yT2OwxpeNoza8Pjtt
tXzSKWWG0RHjEiFckV8Z5upL7Yn42HRm84KPg0hEqcwdto7vE637ddN7xRMRsGGUD61LM36Auae4
9zdVTPlidjQSNel7m7moxMNkEgC/8qFIRHNvzGfm+WnEcjVvB6bD1wW1yo+tW3fWxu0MsUmpnfid
0zBdWtxd978e2zqjFUkGynxuCWa6sWr4c2Dtze+BUeiXkBHqC7DW5pLqFMxiQWdXrm27TD9KM981
VWsUUY+zS6L/6Zl7zAvcvjyQwW1gYn7+i4HuL5XCf69X18t/lWejTvlF4gIy/efLPzaWxuTS0lFq
a3CTHfPl1dw2xmO2hHwDKxNm5DXa+JbNKWEk7lSHNc7qUpLwZKZsLzbvYL8SqomPQT7U7/ngMbMK
6aoB14NL/UrPki9jCmUdmrQ3tv/72vM/fQHnur0CZWJfpv/85y9QwmFqLaQB0FngRE6ZNV2aOkm2
jRdTcGB5W7ZxM7JeCI8lhihHYwOOoiYf0HRP1kgwH++ezcI8V+/25FvEwVLDSkGvZ9uoIP6m/IZT
pCwTFfzFCPjXfvxPFx/iuE/BJfxQoCX/82cfizZtF2d0H6repbM3Qi74ydMcB/uW5vizhXn9nE2a
fBZ/KHcdhW26EmXp4XZKhyPjvjQaQ9EelDtSLwLi/IbFi34A2m2SWpq+vF0Cnd74gu8/FkCOV50e
9U8IkTW3KHU+dDz2B3NZAiZU1x5lzySkRBaFF7rOaAROghZxRxv3RTDA2JP2Gxw1kp9NjL1gq7Sd
bGvcz69MGJZdO17zDpiqbJbSL4OoE2L6YYGTbFeicMA/EhdgbRa7Jnmzyj/oYO21tEugo3jbD8oZ
4tfS51XnTDDd/Xr14tBIvgggksMG+hQfr8zjI/Rp8aAEpeC6yOwhCkWDtbvWyzYD2/vKkzf8IHD2
uoJcL00GFx/TzXJ2zGsVA6BDPBDIQ5tJFPk3E9A0sTGNl373i+zTrqiwm0ROh3wUGma0GCKDZtAN
paJeu76aLqBe2Uv+94eYQyJ3+k9PAioxzgxIe9xfx8F/OjawVhe9zoeG3CyrI1qR3ta0+rU2K5x+
OwANMvKJ501XtMuhlphV/e4xBLtfaMHmm6TQB2k0PpjNTNFiA2LMxMdM82ig10EqRVJuuya/vq6W
b37Mo6meWP67DzE6w4+eeAhjDUal8BkHBXSaSWhT56HsMOP55sxz4ECigouqYrVVFpGVNH6Kfh8k
xrQmB8A/MOR4opqGweMzT1KRAdKHtrxxj9B8ZsjUm/0XYx2WyLxEOVDRppusBfXm1dDvq/R65Lze
V2rj7kVTZ4KJJTFmAia1Ce35xaprkKIVMW58HlmQVMcLAYKWhzUT2olwTvufyLSKdTsM+RHzsLlf
QjUbK3qbzW5phKzOAn87LYE+l8/sA+kzmTVI47Bx2gBN0yJ70QFjZlixjZfsJecW6jgM+Tmdglp+
GYAEH4xhvB5waBMdzQDSraELb90ukCxWtuy7DVaewuTrokNfqeraU9Fjy5/jrr+WpVCt4ys7zHGu
oRrltyTp9CFm/OWsFiuzP6Qdo7NNUC3nJwOnE8efcL6nGVcZG9ya5kcBmYnwj6ZgJszKbkZGCeI2
ccf8OPMgMNoYYW4Zzgyl20U8+92qFkTGMwbUewbncb+y/GzCu9oP+85gkg4tZVl+gs8ODvTajQ0x
wjncCC8mBYX+27hxhoEsYu2lEpEIQ124rDyFacMpczUhrOtCRMIrt47NNY099RNe+gPwFABbLsfW
mCYmocFqxE3q+4W8E4UPzVwgLl3pcF7uf71I/6ls/6qyxYjHweofoqd/qWwPSqUlEoU/1ba//dDf
7ZU+oFSkjIjUQwvI9h9QA0ReYnXwqC7hW//uvPw7eVXwv0CxBUhqfX6fw/lBX9EG//f/2OQY4MdA
JRZea16orv9ObYux6c9LJJ4u3JvU0JiufAR5v4qQPxwUUy91MmVpeZwayyc+uyZgFqu4d6ob3wA8
N1kOYpAsfKzzhlPZVf0WR+YQuGhBNU/kvrUKZN9BpbwjZHwHbM5QLUTNmuZ039MqcnZW5s/GfR5m
7UtDh9SNmMskGYB6hYJmEHq4UWMRNCtFYJxY9YW5OEz7e+8GbqpP3v3YLgcW5M6BglIBJVNsZ5vh
6ueL7LFCRqHjelg5gcGhOpv9zwAW+LoLQnrvi2nDrK7hJkUzBAf8y8noiJtQdBL+TOGdR2qwVTH0
IJaFsfU1Mt/VrAbTXoMdTR/rLJvvwTh1lzYRxUOR0bLf+FNlMOoIpsQl/c5MgpWX1Q/KBezCr282
7B3zPsF0dBSwsk6WBP+fQsNfySqttm7pepHQkr5vN4rcWk/EHm2dzhcvmLrhNtmterQECq1QOm8J
o7Zbl2SFdbnY9l0vsvYwVLOzlpa4k2BlIaUR/Ibn3iPlmcgmmxiui12OD645kqKrFHPoevLlJ5On
eudguIxaeo4nqwA+kxK4/DC0HABXvUyTM+1g5zLK667U9Ut/Y46bRlTVJa7b4mc2eOF2wLgE8ovF
L0Hm8SC8kOi+mADAmAGMZ0gQ3Zr/0H5/CR3DWrUQBaJaucdhJFzIRxvxmLXafrCncDrZtT/eoctg
8J7Ljwxj47tbeeN6SaaTMt157TIXAFwLPwVMunE/VFPxqNq8iMpc6Yuwc8lxiJlJHOb3rcq6izHl
ZBPwxj7lE3gvR4vpMqOOWdcI3zaWyyc1GHKtr9mm35bAp6sL8pc+eVZWIb82y1qq1No62bIxj6zv
X4q/f5v0jrrnsEgzG/lS+OCj/7kPaCGuOONnMRytZbk4ht1FWT1QIjNq28F9Kh9MwRPte313I3LH
Oc2cFeuWHEyLx/5cYb19HVofPSm7kjw6GYgw9B6Ks5s9OOsGrtmuz+JkazT9CfaIPprSOw+Dbmjv
e8A4ACKAsc8mYw/wfGBH5RlE0IQkpI8N8pGW7tkglU3q5QE1q7mN/ZMz0NTWTfl9HvvsTtoQcOhz
WBRn61A5D1Zjqg3o3k9Nbsc1Hfd5vroSOBi+FX6rtjRyuxlYuDi5DvFr5fVOzV9GEuObJM4N4YP5
4vThFEEkiff1OBjnEcTsJu7rZJ2ZziuLob6FvTxtDd1WGLoT9zA32nl2GJ2jCfP1uog5Rxo2DMLM
gA0hGVWn4pXxa7PpfYBOlA6Cgc1x6dKbrujkqgFJQEDdpYzBsjleuELRUWDwy4CbjXW6zUcQJk6e
6QfQr+q+DtzkgEcBkdKSgzOEfHpfTGrZwWZEKVjX7W7JJ+/stAOjKxLO2tmJSY239HhPDfDcW7Ox
N5qZvD/HkiUvWKWd0XwsMw614bqxWpHdzfFoFzc0zy9FG3xwMnM3nreE3zJ7rreYhHOkFWl8N9tB
eutK/V46tXNwmwLtSGq9e/Xg4u5tze5Nt3xl5Db1uq2VOCWqhM8pXB5pMyH8sHAU2iWp7maWXfD8
rHcgARji+eX8tvSEv9MJiKOh5xlM52l+C+eJYWuRms0j6oPH0qQlkgRlcVsxGkJeGKq+vkvI4zzY
9SjxWQgwJivlDhwtlqw6EEuK3CEtOyyVdRk+dJn/k+DWMUoEw4tRBuQa4tkiHAQhV0ATrixghjop
KvsEWbebUfBfyaLWlTEKiK/YzvIXIgnE4BWYJH/DJ82ck49FacqevcVoPnODCTWdzQzNLIHFwrvN
2wChSVZNEG76IFtuJqf17ic27Ee7jXlF8pFH79B2g/tdW2l7lEsx6xWGVPej4+kHX4U9TkaWEfsO
Mpzaf2hQYYo1ISXtsYIJcCQej3yBMCuTfdx0B8Amya1UvXpEMGP7q3ZANirzmAc3XEb5iq5abwbh
FHsrTeR7QGMP1lnQ4tlJ5s65SewWiJlP1AxxjiPW36EOeD/sYRhWdE2N+5ql/WeZO8B3MYaM527Q
+o6CqzFRicxTy3G2rMkWdGmyXi0v/YvJJPW9ac30lT05odgt+rO2l+I2HtzwpznJHjWhim2O2Pnw
YgCfuRSmf6DuVz+Kwva+3DJ0OXjSDuuZwA9qA5c1PbiwJwtW20hzfpjXtOWCYhVCJmuxTsnguR9m
90Z5Wn0ZmZnFx6IX6Ku9Oh3viV/3ntlHwk09Lcm2n2dhgN/zayKJcloKhxY82GeepqHDYpTEz+iD
h6vBBaxQMUvjLs08jSHTLtpXtIf5xVY0HniKO4JyRFgsh7Bv8i+gNjl1TfmIsiYwI8ljecwtUIBW
LnlZSY9rbpfGZuBFbR7MgFPTGFKtCAnWVXJ8dUlq+hEHsnmj5T8wPQert4rDAnbe1MzGkR7NcIdc
mfrC1q3x6ZgzdnQG3RiOkLLsex/dF7GSY/0WQvihGCDs6VBb9DLXWZrBGAspfV+aIHWcVVDZEI8c
+ODM/O3m4nW1OvDOMRrrhUnfbXamZsUnDze235qvcdjFDiQ7M5+g0xvurldO+hCHNT043AFR2ffE
mzSBk5FRIrNg5aLli+xc+ICSuuZoyc5be7VjrucBWpQSPHC+qperO8/ZNKbbRGjLyP+QyPYIra2B
7ulurSmjb0iUIHDRj3HfTH5WH7TvtOWqUCXkuTa7ttmTXls00wBN5rOoy03HiLVBx9UsPxCA2+fY
HOs1SIYPJ5Hhk09n+p2o9GprSwXolCUeNtJM0ARpm2HOiugSNHFIsWGcQ8KQ3oAfqn0ta9woInEX
RJb2bH/4YytPHTjaZ8LHZboKClC3q6YdNBBPUe0Z7/HHfOnzYI80YX4ISA4dookOy/sQDogvCCp+
I5Gju3fDLiyjbBLmKzTCKt4k5tjzLJm6XwWlb32FjWiyTVx4CenoVRZ/RzJbPjH68PTWpoVw6nU/
72DEGihRWpiTgAfzQ5bkd+bSp9+b0r8kBDRVsiCcI7iylvBPl3MX3jtdaF5630nIXSZAae2Gtbhl
hG+sAivxdzRMoPy57eB8YAYXWJ+oS5+J9PSxLBYjmjnLABEaWTqF6KmS5AKrc9mM1L9AexRzDsft
1kttq21vmv2NZciN17fFD5mJHmtC7/lo/fHIrwZNwyD3uvYpcf34g9CueDtUJoE43M1FR3Xr9Gcp
JhJFOGahvo1ds16lbYL8NiGR9AsExFCu2ut/asBOLC32eK5oqLyoeFLfUteUOzN1DeqDuL9p6ykk
HRkCwilvgTIlhI7JYkyOARo5vS3pqu2DNIQnhvM+/66xbTPGikd6ozJ1YXHWtfA2Tbwsp9yw6uPI
yPCGb6huBMnGn/GSdtuCzgt61mbYJqFdHhqV2Gswyy81PW8YT8Jq3xO78e/spjF+WIAaD/+pkv9/
AkoEfTcmtv/vKvmclojR/4nI9/tP/b1MDiHoYTpGbgdSiCqVgfLvI+DQZ857LXQxmf59Ovz3Mjn8
G8kkWN0ZE9i/Suh/lMmOTd0d2hTdtnn1ifv/FoWI1vG1afzHViLVO/NkYrGYpZA4+CtT4A91si0h
D3VoU06liZC04YHiwApQtIz3aQeedpM7dlexVg0IAcFFW/bGqzv7x4Q7Xa8Ksj1XdT/r8zTTLUPb
wJDuBQGDQ2ARyiVOl9r6SAKRPBUTItg08dyXwXE6so2T7g5mqhFv04opNBlBhn9OkKI60eBNYb0z
MpkzNMvKEz0o0uwn9161nf1hjE48n0BzEyzE/Ly7GTLC2p7sPO79G700BD33yhtZ7B1UMF/ZMjMB
ExrY31UOExLIvMyaYoz+5tpuTRvzut2/It8YaaL2yOkwJaV0s5u2wCeOMsV9TGKCCCNblDRPayjk
TxZMshWG9XKJ2pQC8kD5jxCYTuWj5/SYKvxO7sSUfakmnDepn6YR5WCaIdgSYkc8AyxDG9kZe0a2
56/Y59nP4mLdTXa670q7a1ctA4BNZxnv5CJPq8BknTy02jeipQztTYO9l2IE/ex6kX7jAlI09INl
Kvc8/Iq4R3JsHXoihKtTt4Tx81IE/mPtk1vbdrMIDgjubWOd6dpVJ0L5WOx9Sr7vA9vRhhrFj8hd
97kGdCCafiqPXlipU1dDJiUIdmSw4GFCWuXzPJ66vrtCFZNabvzUWx6aMnFYx7F7tvvcImqva2c0
ld24n7NxKdc+TnKJ4qrJtsEcx3vGwOJ7vdiUd4s2lm8hNGDMEAkk1r1jmIF6TlukMU8J8yjf3PQo
ZyY2n06FWu9En2EYOMgEcjzsdoVS6p3QZVjdua+Q37iKFAJavgLHwQXH/riZSBjfEGtsHdKB+lHG
vzoSCtp2NWYgxvFnOFVTRNK78nJ6bBQrYMc2ph9XjBus0kPUTgFSLsP/loOOI8T+kPTt2Z0Dotnw
ZfhpdXGaBWSzm+9IH4iPJJtvSy/XT+ys9xNN9VXLP7NNQHDRpJlfLXNErOCn8TYe5kdTZfoA1Vtu
Fq/JbprCMA+1i18C25w4hga07lxbeqMNXHCFM6VHpE7VFmNxejLUvBzMhldTeEo8hbN4KztClhu2
YbxFnRE5XTZsq9LvuqNr29lBp+MHuRXq2KZOcmo8vwfRUJgbhj67Ck0c3ql+66DZy3OjWaeFUUZJ
Y4TGCu2GJF9b/nCX5rs/WRkHaUDtXmMSBE02bhCZTjCuw544MYSoJaapucZLvzyi7SSgvUrR8AuX
Gor4hDs+fXbK0GpwWp26+kA3uv8BV29eB9Lm4vCy7Zurc8GvoQYnS7evmuZQju5jY6uHPEhvFive
haQXR5lYvqVet6tMHR5RMzzoMD2UC27JwJw3ScbVTzyJW9l50g1k9nk6Z8KYEBT005ZitNsM8aJX
RN48X6XO5IUUem0VMCwcpOuiHD3YnbJ/TI3yHDSWFYUcoCjWXRbBFMvgVQ6aQYlcETCFoIR+yj1a
6pIwjGtAWjiMPFu1tsDTg4gXuiCzXIacE1r1SQQnNGhhhkeP5fLY41gEmGNnFxl22b4PsITxVly1
Kc39kOnNtawLlqq8TJyZ39V1Ncv7mLo2yLRx4nDhPKSi8QCQdpL5aoaWm5Hsq9/I76ahya4T00/Z
FdY+8XUfMatTK1KJ5sg14vDYUxduyP8L7zn8o4BdYGHkmf8Qe+39iMV6yzKBXyozRj9CId69sK70
a0FDY4Bm3mUXDmdD1HSgW0xu1Nasmv6Co1nSJZtCUNfmw9Ia3drJiledAMTKwv52ngp8gRyYpqym
G1TqB+1RhRgIF+PezLaZndt8vMp5l056AS3B7kAxNOUW7tCs+6YIRNyKYokfx3w81zgRosnqsiff
yJ7chLYBdcC7XsLvXiIOoncBr1t9vS2UmpByjlu6sofKy3Ykx8ZcxcYhZS5pdgTVf5bu7G7cdtF7
sxPf6hhtLMGsFTlQFAAntxnNi7Tshz6sb5SWz14usKIp4kERm+KCutpswjekoxqKCzam61paG8Fd
oO2dThmz0OOjgqiHpIlYRoO3PE6s74o0yzWdTF41g0B04Q9nfx42Q5MffboMyLIbcWo9aqVmqOE1
xWElo3xWARS8fjnIqtt3dXYc0jjfdYo86gSJFrHyxpbNTEVLHPqrYHRCMmKd3vnEaQSCiWza4DIv
pnMvGcWugF03Z4XCOYJoXm2Y9eJvR2QZjaIH1t1cFSbqyXLIlY0rNJsLG2tGc0y03SPIA/Iu/OIT
JOo+DObvmZ+rzcD38aa8yiPUcelpIH3Dagtryxw3EFHiustlch1FqErc1Ji/pHVyUzfZzgYKet0n
9iuN9PoBGmBe0hVD6rIJclamobDLu8QYdL6qWhIFO/Y1ivdyP1dutrYsiwTMvu5vBJS+KBWi3ofY
O1exbTxJY7xuzzRRq2unLaALZvoCQrwqb80EouvamZWDun1esv6BnlhwCHW+HKfBfnIms/4waJvQ
T8E2nG9dH1vjylbW2K4QBM3Dnn1WbIYu/CyM4c6SQMY7BN8P2i3vxtIwoiY37mkT9Lf5lL7o1saa
P3nVsVm8l0A76htI2qMAUrqx+HprAVL9jeXV2Y/WHL9ni9VuRjdusdAhNMmqQe68q9E6CGpkurDX
o1QPr2GSAP436c0kw5g/kw5JlsWgg59e7yb4l2u49tJW7+Bo50d/xMVAA+rVzkGDFUHhP/sEeq6N
2DMj4cvsW5nAFpsoL3ehj4nOtidA/ETxjltuWEbnx84xFacsyCEfL2l1sSkosNr8YzYNn4CkcniB
Mbgxka9clIlGeh7YsinOrSIK0hbfxUK9tqrNVp2YO1Z7/D+MPnWZnC2hcA3AVzRc/4rtCquHoBAN
4Q2B7O+Nxg72i+81L8YS7qtunr6B9aA9je8ipaeVpzdEZ341efDJ6qy2DSmy676N+yeYBScP2POu
DsFlubhENnHtsUFg2Fh3AgGBdIWJp7bKxKW0wf9Xwm1ukOkwCe70fEOWdbhntI3/STafAGyvLQWV
Wnd1PViPLJCaAMzeRh3idaNUO/zWess0KWfz0kZJgnRonxJvdreKs+CzObb2HFWBCshdha32iMDL
+iiVSxciLWkRLx2dnZjRhGEpDgw911yELJYLrCsOwMPRZ067SnvzKjS/jSlUbN5baJVY3KDHFZw8
QPCkmE+Qc1vFKE9tP/rbnGy7x5DOf2udOWhFRTk8t+Fy8MT4VcWet4OO9xE6YbMqunra9HHiHWIa
FqtlAgnHRrnjzh3dDMtzmGI/VlWVoQvo34bO6dA4ozcta0R0rmLoS1eTPTCv9tIp69Uc1xALA0vt
7U6A2m2z4VgysYlb+5LJzH5K4VHuFCrIUyoLUtU6WeCYDh/nRW7V0LQPBKI4O9P6ICCEQ1MWI7Uv
4icMjExFGvqghmOvPVJjaAy1q2Cgz9d6M/OvBrIQ0ooIs5ReMdu0ooroqih1hnVAlgdLSuoyj/MG
Bg0D2Ohcvo1hd+NxyN+aAZe5COunqSqrDSxI+h0pJm6cEOsMr/6acgUvSUcrfZX4GB3QcR+qynkI
R0aJXmJ/qrJ/qmqMjyRn3HcFtYro3Hk7jWDi2rpjgoKfxq7d9oygYNi2iyGeFcq+VUcQyNNEJkQk
rkOjaTYcUlLpvdgVaQISbcRKZFV1kxcL4rZ62laac12Ke+Irb621hWP5fkl50idFJJsJOMqbgvjJ
t9RNI3vn0uISifqm/MkBmFaU1BsrW3DTgFHnlg63k9TY0pECPLVOlgJj6NFTOWW4ceiwcfAOiGtA
O3HOExaYmdn+ltwemoVB/GHqNlmHDCV2csyn+2b2jW2oERLPyufkY9XhrVlnl3Ka+4swyQqvGvJ6
dMuUgcblRWThkSRuM1o85n/+td/MJHi8wYL3VVFzKMt4RQT4ntTezrd0f0OpS8s0w2iLCShGgbZZ
DGOn5E8joE9seTjo4b7V+yZv75rUPpWTZImUTUAETmpu65oSdxCtvbO7YScq1wLynp0CSI6cFcyj
mQdPri/Rh6XL++T3n3GffEB34Pmp7Pu+O/tYWqth6TBrlMkb3twhYgR36FJoC4nt3yxh8B0s8LoN
w2qHgaJaiQTaZByLbGWUpoWwsr7PRk5ohs7MiGEmk6E8SMxLHlcjRzTjrveaIcAPMy1sC1nM12U3
aEA31HI7B4E+tDzBbwg7f9g5sWN2PDJ+sAUmz9FRoCOlW7yqKiuqTQoY48K2BUVhqmzFIY94u7WQ
bXk/XmNbBmMiHgs/9C5LjQQNmGhNGVV5V78K8BvgDcDzo39snsY+UIdhwOzJyTo/hPROdw4MxG09
L8lpNHtv25b9NwTZIPir8DYMmOGVqWH9JN2lPy0y9Y61HQBzV3N+JIR63rqj035zSqyPQSveqeOz
c146FPkJ9PEloUGpq+QGiZ4d9ZZwzwBg6RDD99jZTFbW2UDFNCBkYgwCMYFYFg4BJYFOpe2sk8mg
sGow9xCykazpbxgYd8zbxOmDyKszeyOYPdx6VuehRpo/gqJnHiL8dz9RXDEOtueyV+W+zeYDTc8F
tulwsYqKo4WWPvtx+IYePF03gW+TFEN8E7L4kqMQDjYMyBy6wzHqeXcSGD08rsXIZA2rWjeJqML5
uJWVqQ6cHQ9MoTPi64phe5VibFjRZ269W24U+ZyZZMQ+GwHpmQYxKb6i62JPmPaJ0uI07Zj5me2a
nQg2SH2ZdXgqdclkK8+ctYih2fdMpI2BEgQHYnPyZ22uPEIN9zp3rKhtCcrOO22ecO91R13ZP5ul
P88hOsprfYFX/mKxum+YlhSo/7mNFVohvFAMrJUaI2Nkju5VaYcbPTBOo5PdpQKxd14V58Tzn6sA
9BpnbDgZNY+/nqZtaZm7ZKTnoTqXesaV87bPU35VwDg6Tbv/Yu/Mdhw30m39KvsFWGBwCJLAwbmQ
qCEl5ZyVNdwQWRPnMTg//f5CtrerfHZ3u4Fz2TduGO5MVUkUGf+/vrXW97VuHmXd3y4NMR8dhQlr
bO/YNDBrkc20LQ3qayYYCSsqWNnYamvieUQENKNjUhegiHlD8cy8nCa+qduBqNKNOfTcI13RhRwC
v4xe9iX13BuShh7oNpxvgFqtkDHyzC36lSyFau+QhMO4xZUskDSQujC30nx2t4rBOvjzxCpl5cHr
9DaGJ/G0ZMaNnw27daTWr20xzjLsrNWH1jFYnUxofXtg2BfunU/WQswg13a/y+XE9OUjTnaMhD1u
o3UlkY+tAMRCOp0S5C38lNWXqiexMIuhhDnRHtqpTUKJPP/eF86DtwZoIY2wQluZ+1653sbpKCPc
clg2QlmwnGfIyV7KKPnui/ZOrdY59+WbLSw4zrdeYFrt/R8dKAejbrqQQr1mW1UiFVPJISguC9d2
/NH0HX2FRv45oelh1zpQCYoG1BwAg8WKr7sEsyAOq4p9QIJ6uuGu9ZlijYcu4Qa9VUMn520DS3Rf
DqN1MjjXN7BkIAd4X1U4tgtdFQNP8mYktz8wG2zCaq66MEHUmVqIn1KcO9NFGkL4I2WhGPZscuIT
jywXZUV4LU/opR0uRr12B9iKIoBtwFOZgik/+NzVepRw0RHihUEZ1yVlCrJ/MbBuq33pK4Dvzsin
bmuLhHWbZE6gDrC1hnSfOYForU3Fe+SCEnQxnLh5GTwfmDafvby/RPQksrX4DRH9/022Hb7Xd2/l
d/V/9C/+yuGC+1zS/99f/5WOl99fV3Niv/zL7rpHfxy+d8vTd0Vt1B91MPr/+Xf/4+91Nv+aWfP/
6Tb+pvqWvlVvf0HW9M/8sYt33nmBy6Of9D3buab+/76K9/13rGLgIdjUX9EznFB/rOLFO88NqI3F
RMPmm4nqf1bxtveOdSMpWRAqv4Fu/w6x5mj27edNvK4jF7qVOCC5TvrWX0P5B9ipdE1mQ3u955BQ
iuLNzXA7YC02LQKGqMYhS0YteBoGwNJtHuNLkLhZb1cZ8eQTosp32GfHb94gyvs1miseMxlW8jig
uJOx2SjDuY5QlCgn+Vy6GFNM4rzvu3SSPV6Hzr5dRYFnIs/KuOQhVMhDKv1nD9/iUzcP4705vpV1
h4IF5vXajybdJjmrhO06FhDdudnMb6roy5nnpgEHbNgxaU1zUKHq2z2xzrtGtvkXDo7QaHZX8oBd
CLbY4fhKb/K55dQdFcFwGwMj2Sh90eqEbkcvLVUxPCq3nY0fYpP5mX1oqTlkR0SC4sXOvNHfIR+n
BOtVhWQFxizxVWclfKpxidwNakESsAt1jgM1fSVfp/oE8o79E7RgOadT3j4uTRa/WYnFYySzar69
wx65mLYRdOztnFJ1tuKlf3DtpQ42kz+z81jKyWPJkuZ3vl3Oj2Rbr5xn+nBR9Q1YK0kIxL7TYjjg
53GWw2Sl3oNo6UvfZHb5dabsiydN6T9IVzQ3GMv7Z3sBG0+VUjv8KvYxWhtRsGbOq5PbU6+ZUZd8
5gGSRjcr49dpXJlvNmZMFMQmdVvv4pulVW07Yyle7bIZnok1ZxM5CHbSRJqJjyl5ph97o5lvmsnl
LlkFxmVaebZiHZKEmi5MhnO0XtZYDB+KnCIZyoHK7jJFXXtOfGKYAmZAkteW3shDVTjJ/ehUxa5p
gyoLqyngOSsEGyrgsk5sAuzQb60O/IqJDnAPcVqS5m8RgfM5A6UutPe3bTZ5a8cPlc9C/ohwlT6B
PNgfaLdJH4PV5dWwknXPgiPAniYZ5yysDGQnofbzyHgag3LWTWj1Y3ucFjE+xUlJPh2RB5+MKu5O
tlkG36du8rq9NMsYKMCe/HQ3tW3wBIa5ThiE4tr4mMW2fGCjCL9E9LlRUdSz5l8d2g0DEEILZt5c
yzBwe0E0CSg2n2P+HnIqefDmTN0qsSQnD/4/2Il6ai9JVDkYIpeY3iU/Iy7Ybjk+4n1WocFD+CLq
2LltR2eod0ldNndZ5QH3QbnwLf84VyJzOJXEQeDw9sz0JTSngPmD/6krEfe0SAXjksknVdNyWFwq
05wRBSyFTe5YTiQzRyNJEk9s6+zllJAuemwn+SD8DIDE8dYtewtwUDxazzOOh3Gn5qH4FEUBhTdF
BMvgDU6g2FBa9Zbdt/s8DO7AYJ6Knq3V0m4TEI479tzzpXdlcnDIftioWmkNhRC7IBrzHQFTXIp8
X54iNcOipuNYvJ+v8BjYoJk9eKlaocqcBrTu2VkV9paCx27lsnBtjeM0dK8OQMujkfs6/07zajbg
2hhX8rbWLFupqbZC823NUC6PMIMWxkHot1pzcP6iikeWJ90TRXhXSi7dR3ZQ7Dx8riE9LxvyLdKN
aJO7knbkQfN2JuDdmJ1wFfCbbKMlphY2LwDSk5rWc8H2sgyklIyiDV5Oxa/RbJ+m/BLWKqQdQv4J
zQB6mgZMwQKpio3DaaW/kfwI45ZFXXREWJhxjJkfKk0WRpoxzJdvnRpR6ngPo948Z1ccUQS5uTdV
8n6+sopAiyzmoBfBGF0+sR307ZOpCccI1BEI615OWfbQA0E6kTtvrOXsaTqyNOvnMbWRx2av304a
oyQS57pEhK0cCME5eonIt4tGL4ffKEx4zDYV6tTZ6swGhc0rGe8H9l9OKNSStwQWeMBbQZ6cuthz
Uv56zfopmZW6DebJ2csJ5YPL6Cw1JGrGHWWnV3CU0LKDrpXUVjWupqVe75Yra6pq7JE+nMhjuyzB
k712ObVvaV885hpVlUH3zasT85SnsTivZdDuDDX5JVPATP7zWLUwrz6X3wsG0jh0hUuzgYZjKUos
iQuLlzsC5khiHEX3fs3jgc2hA2sbpI9uZ9CsrKFb3CAKrpGxpyuL8nksoujR1Ziuo4FdtzZZbPMx
BZBAYa6x3mKO3hIN+loa+bU0/JtqDFhqIJiIgXLb2/KkNCw8D1w6pHV/cDVITJolpEg207Ig+ZNa
ufd1AvR58vGNkNQ7L3t7WQNSCrziB0prdYe3Qml0eeodKOZOA83cY2jn7FMo5zYp2ycXM2PYagja
1jg0FaXUeM4q+epcaemgVmrr5cMTF2FxFzBCPhDZ4m6kBq0RHBgdhPngOcph0ZnhodRgdkEgfGgM
GtaexGd37KBVhJE/lxrpdjXc3ddOi2qiiW9uh5r+Hk0JRUAq4HKlw10dSqSBcWMEHXfVtBwrP51v
ZM8jcs5XeUM5tBThf6iVv0OtCPzVnCz/MbVCBcNfDsnXH/j9kByY73Skj+Cg+/MJOZDvpGNJXJP0
Snh0Z8Gx/HFCtrWnQ/ieA82iD8h/npAd850t9ZkbyMV3PP1TfwwIv/vE/1l/JHkjv56QyeMj4NeW
nN4DkBXb/osBcin7fqy8lGiqtpzPBpIa6xIrf5ptN//Ghnq9ma40JXk3kJX5FbK84pZX8jLylPGA
DA6PCYQ3PsC1RK/5ytf73Gp0M+nTLL6pr2wl7Xk0npL7AugpIjBvaJfXxe2nx6FrUHa6pSxYoGd+
8W1ktLuM7eC/JnONd3u9MqX9lS+tNGqKeHqTaPh01BhqdiVS5ZVOrTSoSp9n8b2CXY3J0bnLgnkk
+6h1nsBvYVyHsYl+9Bp8Rfa5ZXQFWgcJzz6tGpB18EJ/mGNgBWtRLDFtG4qWYDAy9brZe2gk7YXh
vNiKb3o80+XeUb8VYLH94ZWG8VhX1HdsvLGM70bDorHnSvDGsLGI3rXtXAhNyOmZ4YYBPToNydtK
Ov2xkJHauWOUfBL0Fs9b2y/9g9IunA3Wk+J5EQQdcmKAtqX+55hORXwgBsY/uTgLDmY9N3a4lqVE
y4hJEiMSuvA2C243YnSENUB755xywsqpg28LKXUNHpfOg4UtRuwCQYd+EOXtaYjybJcpQZofqwQi
bto5OGtz3dXng0MwaPw7h/M6D/7RG55Gr2yPMVa3I0Feiikk8vttkOKR2zqEkT+3xdSfhOdD9cKX
PNbX+ltDN+GKaymur/tx02tVLmzh+LEY6M+Vg0OVrkh0rW6yLoj+kW7bta/Fu3FJB2+h23irRGOK
SKVYKmXThs61uBdHdH/qr3W+MqHZ16fil7BMyn7Na/GvoTuASV2ChiGItpg2qbP2X+nIlMYR22/x
SuZYdoNHvd1hv850mqUc3xoa1x/k1AFq6gJiRJwO9MOmlljUAYPXTPfC/dqrOHttzTyax0dyhdK6
wN+DXePgiTF9migrfSgtajyLb3y6+D63CfZj3lu8nYmhLriglzq9M6VXRnexotmzFKg/wunHT5M7
4TlehAWxw2tEiv0K5aCObgmdroWhvRBjdYwq5FhDN4riT5HbMbC8Ezh5vlcl8beQ6B2bKNbKupXU
qwAnHd1Uqkw6S9teRHv4MAqMPRpNUxzwLFfsMiyoO7V07ykxkrQ5oa+YTnAsJtO9rA0y6GLSlzrr
5lQsQpSoDqSYlZtRd6tWLJKhz6vWvDNwJkmSe+lhBbkP9pS49ic6qMtdihELkTWYLoPucJ10m2vr
YkLYkOHZnqVqh5Ole18XUVEBm+o2WJlVNI4G6nFN+GLmVMauvv2eWJONLPz8m9/VTkjYHLUSJAy9
GINV3GHjZd2ue2jT2RXPJANy1/J1T20Agb4xr921OS22me6zBc3vN+OQP9hU3YLeFNuYTMeNQTV7
Rh2u1L24pW7IZREKIHytzWX+xDe+yhJ0glZdXAjTC7ELSWjqzl2PEhoqryQ9vFZmPUkiHkNuT/mO
ocG9IRO4JIoUzmwTO2q4dTmn7to5my9LiUHKhv776JUI7tS4Fdi3Emajofde2LEM52aSoBZBrLin
cEyBv0/dyPhqEjDFkiOP13szx9+bEr32wE60+I5s5B9rklKOgxFkl0kYwcxEGc/7yFrpoKrMcksC
KRn/ad7esSNMD15XaiDXejMlM80Qp+N+jkglJAGjhwYbTaJVeFMeSfFiZbJiMtqy2ObdtujspcfA
CIKvKXncvOf2mLZ8CP28xU9dXVI8LfeZ8qdvo0k2wFjlK4MIZbamj+U4c7xh3ym//Mg04j8kPdk0
25iP/2Pmu3vLHYw7N5+rezHSjbUUsflCX1TxQy1O/8kTsfPstXP1CP0S7xYcS/uigVZGLvJvMoI6
c7zGBqUoPl1kWztJIZAcuz75ibLfbMUlbdvtdMFVAZYkGnWcye68V8olkrpnn6HKaXmORSl98lRE
Stol2qXJsHZRbhEdzcTNtjBFeVhTg7GPivie1WR2TLGRE5rDznKTj76H48OOdc0Nq5KoT9aTWSAs
layM7miQjN4nFY4Rcipc9ZnjHxF4K93pF2vM1VFZ6LxYPeYvJfWJlCs364s92iDsUQYLgye1j5EO
1Ps2nqzLCiZ9AWMfiUuWZsb11iZPrhwQ0ePR2q911oTL1OLakkuffGjaRj3YqyRJSNUszbgxtUee
6PNbQrjgi504MHHEwcxYp+wcT7GzkqE3AMF1/WMPwZoxn9ui7z+ardSH24URJjc/LgbOpGM9e136
wWEWqBhaajnwJMpNP7tf62Rkv2sP5W4Qsg3hZOlybsx5/eb3o9xF+cIYTHCDh8jmMOF03RRBji7D
YTLLl2nGrp/mE0HsMWsdPsoiJNeseLT1JsmtQMBiowlb4sO2/zkf/63zMUdUvML/+Hx8/l71w9d8
+WWR/NsP/bFIFu9oRkA0DPSR1mJZ/MceOXhHdZjj8KBCNGTE/POUbAfvhGMFwjRNm+wUyhX+3CPT
2s4CGbMywPm/3bIuOG7/ukYmm0pamg2nWZaokL8UzdjSTjqfjorTKPh+MtcK73Eihm9vTxW1d/Al
p9H8ArTHFrB1nAmnmR88jfXYHzG1jge7Fe2BTYhp/nbF/dIH/3Nvhmv95fxO5yxviWvCm0vLEeZf
N9yzAqDLLV/eeKPb1PcBj417f5XsqwjBcvONGOrnVDiGs0s7wphjdm9GM6ptyeM9+uZXlXhUwvXb
btcsXul9WBsjvluSduq3RA+JT2WCP6jDqN0Qpz1Kg5RLkkzNe1ZYqDShI3vDP055tIZonxUyoKAi
ACtS7dD7/T6hCoEvukHu1DZwixZTpSqWkPsGqxOWsMHJ7wahl9XZbu6Clxb3Szfsgsm3H0gyHN4H
NamnU9eW44bwlILF/ZS1X0qSNZ7Ii4J/GR00U4o02COwqtCZiFTGJMWpB9Qg+JxQZF01bjuPFCOE
3BQmDCT0DESxcejStTuhSIvDMNjqa2om3X1ADUgoM3WmhOfU1FK9eFVKjncwLwdPDf2ZzKLxNBuj
EdK+yMa6YON519LDQgJvsjdIW+OJO4j6yXCCT6adqY2RqroGjS/Qb6MIANMc3OnWYEP6iAMJ4txL
FrWb0nG+xN76THR+cd8tVLjNFJKRkTlJEe8h8Zwv0F4AwU2iNjPMES0KlA3IJ9PPm6cxrWxgI798
cMfVIw8L+2B+y0NY2e+zGBPPTLwXIn6741hmAWcV08vCipM4Hvwvs2zcA5J3tW+A7POt6CSCIgdu
nSMjjrNNjSPKJmTDatKpYDYkZq79tBVtLB9519uzL/Nun5ENd4pJmToFQvqnBHSeMpfKLD6S16Re
ao9jWjsJD1BzMBgOVLpiP7fmiz2a3rfYS+Qez1W7QykgbM4i1JVQ/25npXUv4bFGZ7+SI4R9jH70
t5zLnsygbt72XGkQbEDJpjdOd8T8QI5OatgVThqwSE2KXW/gDbMm2Nu16m2CrkpYQHO1NnGXJlzS
2BKi/cQDddmueBI/uvySrTEXxibyg2HnBpN4s2LY7DJblu8wcdFtiwU29Oe5OzqNg3TUc97+pKxl
xWLO6u/GGmXWhbRELiB3PQ7bw1hb6AKeq6Dfrbb0LJQAiKWNScIItexFvGKIJ+vYnRXLXccoetKf
O3EOCNp1dzPv483o4SHblGBpl5gTHf0rE+8ehbjr1hn15DaCay2WSx+HHzlfsYFNcpNCNL2sU1Nd
dEwxb9/a5rcuOhghQFTVW36qv12J32LXKpxoPHBCtAv2/8H06JHm6UIM1PImxwAWJNP6xaPmehdN
yrkJJNGbjG9MxI0w6jvuhNOnMWG03DS+XMxNGQN/hXna5fi4pgosplad97minGQIXTzFGeOp8Mc7
tBXnZhacTQC+fA//1wiCdllqRpFNsIzjTU1QKgmu3ERovGJQI+mgluTZprF1j2wyPcpuFByFqCGb
GedVcU8QXINE5MNNcuSpDU6RAtq94YR+J7kdnEvYjhT7e1G+UjnUPpH93NNTUVj4ErWiALeLuOBp
nSHVioNXW0YRiiF1QlMrEvIqTnRapxhXGLLJShJ4iyl/jzxevfha2YjJyw3LZuKMeRU+XJXnX7OY
5BcmTy2NMErKBzD+wvhI1AXiyax1FOsqqXhXeSVuOtntHa26dCtdBUsppk+xn6C1aXVGaJ2Gg364
GhLSP9YqjnkVdHqt7STBmO29aeye6dJB+omETB6Fa1kf6rFMnzzgcHFUnYofHEAoQjYI0y00jKo+
14Qg4fjBR+weOq05RVp9StqgxQQi5vG2R/dDChWTm+Bm8llU5pwbiZPUWhbh1rxcQbgvqfJsnwOD
sPDWk+ozzDYvEQfmesGjbe+zBc9El1vzrp3Q0Lg3zDcgzdFHfMiCf3DRcZ/nS56zUYamIxh4Aw5r
bIOrOJdpnU5cJTtvsbR8p1DyWJlz+hs5pZ97X8rrx0Z8VnIuzc5gSLX5S47C26lEfs1sls+T72DI
aGf7FU2muckaz3sI6M/mVcuvFuIUF6Kb2/ez0VwI0eaW4xaXePEjdEeyIj3MUdI1ZrKDSgNXBPh0
0zjZ3eLW3sGpjYYfWGfrnhQzJLNJy59EmID9WoMF7b6ggXT8g+pc43Om5dPOsuez47ZOsSWLHHnV
Dcavo5Zcc2xuYYfn+qDPJV/gQOqvXKWuvcX9iWLrXNXbRQu5qgYRQ1y1u7PtazHYtRNUX9Baz6Go
yCAdBJEosPdLRyVRiE3cfJVZ31e7VsvKRI2gMC9XtTkmsTDC3aRV6P6qSPuJN71Vytdy0VWzHrR8
TeVB/sqik48reTOcbLw3iFd6Wkz5nM+Re8iuSrjt0Dq1rYgfu8Utg1bOuhqWFt4M3TapPy9aVO+1
vI7ezOcVXVV3mg6qzzbRB/xORHlLy/OshdB+PC3a+60SF8XtjG+RFvXjq77PuQutv/B7RhjPs/I3
1rGflCFk6C5Ck7tZ0JwyFEqPlZAP6GmjlScY3qKposSmLZ+mhFSXWue70CWWIvDp0BftX443nc6C
GZR6ioOJh7Xru7eJWydAAXzFLin7XzdEMEAmmJyUwAW3dFDzdOpMpPNn0NHaL36AC4dGAiM4IRVM
+oDpWh1gNwk2yzXMptO5Nv414ibQaTf9NfimSQsYrdlYvRbCOxsvrVjxBE/XyJzuGp/D8aT7YF1D
dUZbB+zg9SXB4hq7Q/M2ETx40ORpzDqeBNhjq/aYt7yf4TxFScSjlToEslpt/5kGXyesr0E/js78
8bucG20S2M3Br2WR3XbJks90vnsl0qs/v3bk2j4hDXuf28jPDrVEq93kZKh+dUSkzdJeWx1a1bHO
NeLStDWoxCOD0r7hkJaNeCASMylPBO0FhKp4zY+gMp2UZOgY65afFea2qkdjo2zq/8IZHdvuz9Jf
LNaW/xnr/s5YZyELMAn947HujuTW5L/CN1K3f5E/fv/BP+QP+Y4JRZqukNp+awlGmN+HO2E670xq
qJEe6IvXmNCfEkjwjrmOXCtHmpbpmh7hWr/HWjnuO+2rJYCKcYckd/vfimx2vF9HKMcPkFk8ibGK
UYoUrWug8E92XQbJRsnZYz1iuk68UmMOjBGFpHoQMqFujV7nU5SgnmAMbtZukHnWTwabPEFeLM/O
sTEuEX/23YJeuo+XlkCVeiWzh71+0tnDyW8nj0KLQJ7roTKe20o127qKjXNPF8WmcVjbj34zv898
sgM2A+4vxL2Wk5DKCF9QZAby+8TealucwcEY2QcCTlE5+RnQ4viYp4S4I8qcqKdl+mijx2lt73kq
cXYRJo6FRhxb1diEyvm0b/B9Fw7l9QwfYRK33wZXTPS/NQyFY5dBBFXLbdTFLJZ7vlij+TUxsL20
hTJ2UZaJ/UJc5YE2KYoLYutgVG71gRNatlM8BMK1gCyau/suXygAjPP+rbN6e194pY+sTAyGXUpe
v+SoxjuFLAqlclzUwEkkTmo23mI9UoUV0O2zEF2Hw+MY9xkDUUB2O94ghgOYxoFE241jNjb10a6N
pE3HDXEmM2VJhULO9m4TEUSAKeUTZ4Rp10feISAusSFdEx7KQvAJWIM7dmzCrZoH5jaKQZPl1e3H
ZTv2+i/R5H3YD9QbFssQg10YFH/5w5dSBSFeu/LUUK14RoNdMDHT1bV6TH9Fs8e5WYVDLjGIIApu
WlceA4x/qPLm1s95EKVrZJCUlNZQOGRTq7rxNzY78z39HQznY7ncWDVWIDw7643icBxCPiEHz4J1
J0/fEPbDCRG7iB/248M8SLItbEjsQGSfsSIivUExL1WEguXabTiojogY9KLEpkeeR03L2tnY5Vn7
Uiv56s/rJbN4dsWjdPYGFMpOmGty8JrybaWAIqNj75DVUcdzkuehGUBstFbw3VmNLGTf6YZcEy9k
lm/kxCVBFdtjUGf1fojzhVCOCIAl1u0cghFFFUAevXvTWpn4vNBVsM07dSaV+wuc1ExWj9/sCERZ
jm5FQvO6Qk7ThYKvosra0Isb55iszkCA9TJvcfS2ISVEHw3Vl1hY5yiUlYJtrZf2IHw+QTgjoImM
UQ+35/vOkvEtGUHl3va/AK2Zpzn2gLEaabwUjsAxOkgmOpIw0yfaEnzOJtLcZHmyHHgCdS9mBeIu
oDOeVlBThIz1VlEuuAcAmnZWxOy65hz1XZondtVMdmNPBvtDKrt1Z655uRMUM2n3sgVDazP2eJm8
EZB6+Pf98WhZ8U3vjtaZlgO6fa2kea+7L/cDKVShxYGOZXowhe5E6JPp1ljf3cx8Tz6Auek5yfDN
bSmESxpvGwwrUWprXj3nGPseomYwT6JXEyUa6CHE1Ro5QR8NLuK5x4APU58D+il2JbIbLp5R2fwf
jQtRhsUBuPzOcPIv6Yi3l4c6A2jrsYPxWX94K+9nsyoX0IWiGYpbf3Bq8jk41O6pGZmtM9k/wzDf
DNUoCe8gMRCh40lGWbubTBtKK2CWX6dCho6Dadtqg69DXzyRPPUQieGhGOCvzCwVhyU1vpfOuuyL
bj13vXch57vfKK86TPSobhCFKszMRofJCPl6iQh34ZDro5ylb20d4+Hw12eFAnn0dExokXsGR+Kh
3wrTX/R6gc7XquWSimV3u1jefiitt6C1sfymmY0BUhGFbiUx2S2BPjQjg4rsMDvt91GhIHrrEuFQ
gKA0CyFOzKb5PiuscQftB0rX57qYrfSPCXaHurA+S6kuWexgE3fnV39SHu52qXcdtrzBOVm9BMFI
Mko3kS9GBksyTdsxSqGM4uLFEsPZc/rurvGtU1rjvmIMLm4LQnuoSX4ogOTCyE58ZKn2R4dzOyQ7
Kdq461AfHAeFJHJZtbHdKy4LawGs9B2JQHaEnkcjkLITMr/84GVxFsDBCihIZlCb1tLue78gL87n
Fat1fYGzSx8wKOPS4yE0G9FMhFbA91nExb4jS3ljli45kCRry75Nz8S23cQdZOI4Ul8Y95xbC+LG
Qxgb+anI549TNAxHSKxv9QCSm8RFsh+sfjrM1WzscZa6WxapwX1fjNSxIQyzZtV/cOzIreKc6lr4
KaOnGhPVDn/Yfm5TmvMkPiCRGB+wDxOBZMzf7BS7lF0Mw40/rh33mpT2sSiSR+6/6YkN03SIaWUj
hYdSxKFDSPPZBhzS1Xb3Mf5TbAONvZ2dRhxiL/swjal7g9L7svTqrHJmQranP2yj8U5FVUR7wyto
6Wyk2DME+jvhlCbnWZOubEZ/mHyCdBjta0bPBcHsCyFZVf/eSfsIXSomozKojjN2SeZS1Ca/nl77
aCyx+dIgQG3KpuXqK30MiF2Al9wDqdRfMnxGrrKPhDGmo6BlkUzE9/aASIz1geZyGix3rqq5e9M6
S/IuclJlRe4T04EngY/xFK8VjNqovGDLHtvHtFJlRUpwD/bCbu262/8cr//e8drUCar/5Hj9ffqv
41vZwKh333+WTiz7+pO/n689851kR3ZNwvlJOPGsd67rgbxTRPIbgv/n2dp9x+5WuJRRUyRE5on4
82xtvQOW5ygOts9pmMP1v4UX/VU38XDW2hS3+yZ/Cogl/vvPJ2tDAtL43nrMK7xFKIk4r2T8+tOb
8jvT9IsG8r+9SEDGrQsNw//gTvj5RXqGwCYIaE4YcqvdzJ4ixY789G2TO/2/yOr/dVKgVYO/j8Pb
ghhPBw2egl9fimqNuYVqXo/zmNI7XKT52bLwcoka4IGWNjKl8Ige5tV1Nvjy63/x8v+PDAXgxB8i
8DDV86FpKeznvym5Bz4YiNUes2p6Icb5g5+q8J+/mfpX/BRd5Pj6JdhuM1vxudFi8+tLdIDueARE
e2QmeJld+1UFot4OFuCHubZcpf9zOf8vn5ytKbq/vpxjEbqEC4RDU2ByIf78N6JGxJEzkTNHZ2Kx
GeclVYR1YJSn3I3KU0GaiBPBg2ycuO1Nbvfc2xhEAnprSrLBuhBZmpBEK4Z7ABzLb2A7iWZFeAtw
uBUFVWpKEcnI2UI004Z976bLAjIq4IO+AM0f4pGKzIo4YPSG3rReMew1W2MJOMgRfWDfJfRWhHaS
2yFg0vy6ZFF3SSUV4ygPXpeEThuUL9It4g8pHW6gWp39GMWU0Lp9lT+xDrwKVESsxn18N4x0V8Vl
wGjpD+CqpttiiFjXG8ymt/gJx71dlj8cr3iqU+craRWPfQftOjk+w4Y5k++LshiUmdwZLo/hklio
MGeZf8hbl7IBFu2uyqbvXRK0N16W3DcLqVMpc87OscphN9WTvJsJENgG9IyerNh+9QwRnbKEs0Wr
CDiBJ/8OBxW8zJWCpRBZdrcGbfzS8xzdDoyO5LjFoVeTa8h6aDyuaRHtMoIjbyvF4zLB2BfR7Hx2
Y1PmO2LKAQniaYmDmx43Hk3YtYfEh7MkpCqW4dlPvUtjZhlBWQ2hwPtq7jr53qk840NCWch9VZN0
tENjsV5qkY/nokvBuGxXbdKu67E9tG5yjsq2u62JAN5ZVZtTJU/sBtGo2UNb18uWkUXsxoXq4TEt
TGpjc2LbR856RpJawydsQKT4bM1FXNiixS9p0q5kKdZiE8mS4GSes/gFUxHwlO+iC+Jf99isVffA
SfMC229/ale/f3GICDjixBO3YrblscR5wLOVY8jQV/MBJPET1I6LjZQuT1Qyez46Kg0eTRlnB8Nu
uts1NuqHAWXUIi3wNmab39KiVJj7DrnzE8AT2EwqARHF7KaHLnCGcxrpUXZN5EPqqX2EGFoCj9Ad
Eoj4c0bC/g0/9mEe4xMVbC2exOmxWfL3mVC6PIoVgwPdee4Vp4I04cQ8DjHGgGgSEOmpeRRmUxyh
QwmabVR7ZnqNCu2Lqe/LhecGVzSGq42BNfjRjtrlTRnMt7A01WWMMzYbsbQOMF0c/wrQdBy5Fd3U
JK2GrdnyanFuY1UMDMPWZCAZTU2yIKv60Sc/72ma9OPgQBX0dJ4zElG9epi2EgHhAGcU8d0vjY3l
gG8Rk0lDgJsHG1sW02klwfEyB7a/jzIZvNYEJOAMTinv85I3O7I/BKwYqTbuzaeUIMmjNdqfiei6
GH4RP+dUWG+ExzuN0/zUOzUEfITosDrk6RAvSJWNT3mgXLNbQ7VYxtuoCKt2/cYAh6KXmJBzPvDo
TUTT344Kpkcc9vt+BtfMjIGJL2gmwoL5tTEtuO87YXi0KKjJCJu2Y9KzavtNjbRr/jd7Z9YbN5Jm
7V/EBoNLBHkzF8qNmdotWbJ9Q8gb933nr/8euqp7pFR+KdTcDTBAdwHVbStEMhiMeN9znlOEpcQ+
sq3KwHy07dJd5SKp832u+uaO5oj5sqSP7aNs4MQhaAONfWhswpBGFv7Ucr7x04SuGU3b6XPBSfiK
BWneCwR2F6Vhf62LAZKV6yxnIB+qculjttVpKDqkNvEBgJ6l9y2BFWSupPSxbprM2ae98ZnNPPwE
X+ChduqDVTsaVCuNQlKiOeR2J798wI30T5uN6gzrpdOt8jvtnf62tDCwXhAc6qxZEuRtNCFrQ2iR
7mVmUBFyIgRSwzx8ISeWMnC0hElSZ5imVSp5gXCgjfFv6g7psxgq/dFXs3VPgqlcmylHDpFmdNlJ
HjR3ijPFRubMLzHK8Sdh2dptUtEtapqcUoOKn4j+BlzjIs1cVXW6kPlGaxVbrB6wvdNdR0n8KjWj
oYIKMfeoHBzNA4YgV1WlfigK/hQBXZ575dsxBXlHLZUPQShslG1qw5oAJkyRB8AbQ7Z0Q6+LCIMo
xo4YsNa2byWZk+RaBME3h2CPIJp28Ji5/X04fhasXBz1XWfLTUJd5QSUpHRB/V3DlfNAQspGDln2
3E6J9W3kRH4jazk/N7m5xjE4RBdxWdc3nShbSCOc2lrwdx6EcDQKkknGxxNccIPCrKqTrQz8Zs/3
cQBubbJmVGOh5CX248mg85s23V/7ir9NrH9/6/9Snv/H83r0r//1WGT8560R9o92/T9/47+uox81
mRy/27N/6n+TxXZJZnu1K3oXC3H9EuVvNvcoiZe/8ffmXhLhQAAivnnDJv7BdtkT/l08VwKHra4s
NE5kL7En/e/9PUESbFKNJQTvrwr5f+/vzX/plB2pp+uC2rrBCeQf2AcY4u32bdnf6/wccg95X+Wy
YX21v59cPMHtpM0eSILJ3djTNfK9V3fjxB7x/RCcbGzbERxWdJAAR0OQjpSSd+jOHmVvjOV8ciaS
iyW39NxO9KNRlv//1YWgRx5HO2QUlX9rtG/F+Ku1P5JqvbtXby/kaPMOwNCiX8UQ3Xyv9HuiFav5
+/mroAdyYv8usIVw7mNmgCY9ul1NqmG6hdfj2Vpe/+CdBvIT6eTpqYGhbR/XMfZNH4UpsCKz0bvt
2JjjBu0zZbaxH3YRi8iTEc6mWEVzE68pt90bdtbba3QVw5Vbs6uhGKyvzRZgjgAY/0B7lXwdlXUx
BE6YSipWJM5KjmBOUX7DWYdf02nwG4ve64DpoHrhQ6KhEWKTTSBtWpZsjaquuJBRjde/7uJ9qKfq
Ev6P/Kpl6NRpc0zhtU4I+CVCGUQ6utZsQs1mAxMsZf9kBDGPmqq7IkR2/gzdN12TGAT+TlU/JEel
gx9l5oaSSr9u1JztLKO5shKj/Tzmk3VP8UnstE6l1IzreE+ZBl1wJ6xtkzi0VuE5XDs6NdzYBBs6
GmP/yVQtPyRx2itICxPVf8cg53NqxDU7Md4H6AuroOjCez/uhx9ui5myn82uWUl/VHwkEJ1p0fxr
yKX/JSxxwq0JB5s/y0HSzhhm8auuRy1d2Y3V/tYqi/iSMU7bJ9dYkpxH2Vr3PZopNkbcYNtCmj/Z
JNpm7WKvnmyJ4sRvga77JsdU0g43PrpXPB8NlkQMt4qyb6zdUIT81TY0vIepXaCu42drNn65tBa+
jgbib6vToi9tgh9CnypuSR1WfOoG69fcFjUnrqGavbhCRBanJQ/B9smQ6HR+Xjbye8SwGA6ZazdP
EZHKpCVX6jJD33ddZoO/Me0a3R3NbgTjRrwPcrNfuzU8XAQ7+g6l1IznRMpg5fqTzxlg0tlapE5A
9KhleGgDGcCYl+9y3O6ogiVebMc9m7i5e2gRP6/m2qUnAcQSxG2AYV9P/eRAwA7GQ41eXY8R+NZx
uZ00T4S/zurSWNOIVDft4MbxPjZkBpGjQqlOLZHAElBm4hNKq+B+CiL9IQZJRwT8ENm3oETiXRgE
+k5Ytf8dygsiy9HQ/BtjcEGeJKFS3SKjIYHA963bKayNNdgRucILZR1gw1dXlabEJ5HN/V66pbzz
NVPbofow75TIgqvBsp8458z3LbIctA12r3sdhxMDpGmLFgYa2riiC+h/b/GwIhEcCjKktU7bFVPo
/LbixPlN7ka7avB3Xtb40b6HHMY3QVdZfPwp3WD8bGGeFe5yP3zcAmsxj5B2G+5k04/pJgxKDgWN
mLwMcMMVPHHrUcdpuPEnBwm2iS5+56i83gERGr44ht+j8rLDez2rdK9Hxk6VvxujFdze3oSwKpwf
gpDxQ5V12U1njsNLTQQjjJ/AvUUHZj6mLhsdNm4w0cdK2JeDEUx3Zp/MW/RQzh1k8vxlCu3hvp5o
GIxwWG/GppJXoLema8wz9mVSkjQpKptw0KmVDyUKpXU7TzPGbc3p2VsRigtQZlm8UgPWe00UOlVZ
YqPVRS6lvY7wCiEnHfTfFgX67CJMi5AgjD7+ac+y8UTPIpQQKbljatjrkQoVsIKy2bXFgEm9KanO
8FVBZ6Nb1WU6cHIg1qcKH2cjQ4oS9IhoeGlC0KeuQoen8vnAbxtQ5C/mw5RM1SVSWzbBtg+EMpa5
jl82i929w45hixxFrqHDu3u7cYttK0cokvoiaw2TiCK9NJkTDjWCLbuEdoOnud5rtQ5UEPTWtEXd
oW2U3/noK3VgdGQmcB/GYsbjjHrjLk/r6jtWgJZlrE/uUwwMuzDWp1XLKvAtitx5U/RKedha+19K
z+ctVC370sgFXRl6R84FuRflS5MU4jvqR3rYqRv5vxu3S6myYD5G1w19cfnjRi5tfGvAYaYxAFY0
22q4HeZ4vCWMAXCskxC6yRz+g4Jw1pYIgMH+GTKaKfIhmiSfuyOuYaFDtvr3BILSswLetu5tHFZ0
nUwN8JacrgnEiMlTCoxPVj76X2MrLJ76KMt2f0JPIWT6m2imYx5ri/+l0slbHbvkIIvuhYppu3cU
DXQUdrG9dvxE99BpUR6Y6v7GbcHR/pVtWUNEvJYJ8jihLSDBSRSjB/UXcZdTCgBFOL5JdnP67IDT
jmw7Vci2g9g6z2CqF9CtPhLJ50aJfBBIQb+0TT/fRzRPAZkugZN2yUlNDZKiFcw/hsXs4B9GgiYv
RA0d9k8MJbkpw3ChjTx6xySgrlDkOnapGf50BX86SWO8grW0L31RcNRGZbBG1opWrPI1Z8duFO5l
qSVPA3jHXZ5X8mEJE9zYSwitgz5sFyRgHwninT1KhKicYzXeDVJpG1P0LkW8hpOcj3XEJBHnRWQV
UUElExyxVnKAGR2tlE59NrP0/FfMN3xvNHrzSEdpfmIiBXeSU9JtG3cuUTlEI0irgUVbl/nOqU35
pWVDCvAtMnzywPJggpCUuzvD18Y7MvtA72l6/6vPfe0zvHEf/W0bi7Wjyb+fU9KO/u9J55cdLXPY
clAVN3aUao+cYllkzGQ60MDrqLON0de8axxa2j0pRPTrn81usp77WrOeY7ucbvhSyS0EI209RZG2
1kor9BQpV0tJp/5ErEO+Meo828BnGW/+3PXWpilWNI5zaywogjwv+PA18aVdU3aqCmID8w4ZKIoP
fTvij7+E/JVvcjdu99nUmpBB4F+OtU64FjLa6dAZU3rrkwmxF8gIk9WfuTzTb793NQuQLueNyxlz
+I1qcn+TpSrg1Itm9ILA0+RWr+JsT16M/OL6SH9bX7ds2p58DIlW4/HP1Xyd0C66Figgqea5Zka5
LAlZAoX4FGrRd5Qe4w2LArKF0s9vVT3P66iwMaJPTTk9kW9FNxAHU7yZsQRtlUgIDsFaCT9Fxbcg
AtDPmUYCcDuzL+OBDFQBJxU0ZTneVqrh0w3aDg9lVWgmmvhMJWuDVFtArIIMFL5N/d6tA2LkfKsp
r+ls5mJF+mnx2BVjvu1YcNgD5QpJv2W0txWawFXdyR7MdjpfT4MoD5X/B/0ltAm8TK49/pWzjraV
HbOFMzmlpEVzuOHVbG06iQACMeI5fWVeINwjFlbk6ZPeMZ2ycmZb7Ubiux5Y07WVYTqwhoG8T9cx
OmyiRFhrVoPNueHFjJDhHuZxmO/rRKmDHKxp47RTjdHT6EtkiH0JC9SV6OzavmClyxtzpmo48s5r
Zkp50+dfHuELU5ZwEchfda2GI5E/esepHnFxMVe+14A+2UW6Oe8ROcrdUEW75YpuVQj7bnaJNyfm
lqzVLsoejDGpN4UT55u5DLVdaxdg800b5PmUT8A2qbE+4C+bUPpG2mXg93cdvhH6maSjDrH2yyFc
fSus/IvZweJJCeW54jKSdaoXrJx20NRbx6mHTZEiHfL9qEdD5LeXsDXqDrcx2gl2iOGhnG1M3uF0
Z5RRsUoamf1Qufajme3b0Whow44DVV5TVHs0qKSmzdHjUIQEBzjgglmtgKhpPe19K18HPgIQN3G+
UM+vUekvdUdCv/21M1DqS8y6XetOq+2JfEH0o0quF70zRNHOQFiDA/F6LP3rMqf9nwBK2cgoLWiy
mn23m+c4/BZ0ve0lo6DTO3Vjvxlhhz+UhCjMdIT0CrW+EV6GsSzv8jwpvyCJWsB5E3hurex+lL2S
D0rUKC5Tp6SB0U/zwYhcIPfg0D0txNKyLmiT3FlOPd/FKBQeSkyZmz7r1LTCfpCt5SzlBjOdv/IB
3O9oj8RbWNYcyfU0OuBvmcBwtqBl6zm7FHiXPcwotluvhyIAQr514Lcll03+ne29+DqCBr8WLjyZ
VW3YxX1fxdQEDSqwd/48Fft2Ct1drIXNtnU6XsUsI+wloTaLFrbmKa7R+H63QguoaI/v+taCFH6f
2y0Vzmiqv8qa/RVulNC4QWjQfsUWow4J7fBnf1LUdisoAU/68oWUIoOBFzqhN+Z5dxlGjnUdZk37
jIPD9miIDweYBP3loE3Jj9aKCRMPBQ+XbEz/rke+9DNrcLj3UlgvTRMXyLdx3xxEYlhX6BqBdGgc
sIGX5JAXowZd0YTU77OZq2yT+LagLo52+qbQpl9Jr5wvRqEW+dNMnGGQzlu7SeNVjFoLM0448ykk
RZxYLLgqaznVrGRxGntx2ROpKJXO4+Vre5g4VZD1Y84Xg3AIxSznNXLlRy2NIBS1xF+wyl9QuHHQ
d6FsSUT5XJuxSfpOSoFPt1SFbYKd8a5wJcW2JCuu2jk19nXts5UihHjyA1TgSel05PxRW848jktS
+zW1RLVdDBiNRSedp1YDK8W509lxiiFHQov8z6mptVd8FImHg1j4Mgqz+BxXSfWl7MpR7UrNnsRF
5FdRgpNlgZwAJjI4TLX5vWWKIUd5FY3fklqi3+joWxx6o/sVDM5AVpizlOWd/NJkZ/sjL6mnTqAj
1lJLbuYCbCjKEy3dtQmCrIFHdUWMOY5XtGrtjWU4wU3MZugitghx2DiOXV0TNkBYV42Nmvf/J3Zl
BP180+BKoe+m8t3OB9As3V2iU2SwEJM8jXVj8uFSYiPyzL9HDVl8R6jxzYqb4Zs1jQ8zsDhrqyTK
bC2nCxJXMyt7SYOCV40UN1dhiQvDqv5k6ylcYJ+AJxl2Oq64nhQ7ZjzugsLahaFUJDjCqbpI6k7t
Q7AuHoij4DtOPQKoWAlpZGpYuoJRPXLU4XsSuNk3PwP+UwbuMxXp4VIHIbnjpxgAd6r2wYqsnyp1
6tu+aKfvAXkZpGsODgA6c4qvXRLldn2NKsZFr7HD0jbW1Fe4KaavnlUfWo9RX+DP6ii0GzWgUuIX
+tUUEtJpkxjWmqFxxxnkiQU5uR3LWR4qOl8X7dBKslly/6Vwk3mV1oNDliHJCRKiGVJ2uj8XRs3u
dmxICYN/nn/K8WGxw9XusyxraftN2b0fafJOVXqAr04aNyLszd8iwDRfxEO5qbsoOPiwHG7Jswiv
UjuxH6wydvNgRUqa1n2Nc0xYYdLsMpbbTV+aGF3aUb/3/U4CISi7VdEmxW7CGfHQsuJegAEuN0io
9B0F/segA1A0Kl0ezKCYdu1QfwvdXHkxKRurgY0geXRK8zLT7a/YyqnDQD75TRNUCfvfIv/dEe0B
f7ktv5tVXH5tnJZEuYugCpPvxZ/WpSg7/9IZ/HhNtWRgsjXGY2doIzhh8LHuTZQSB4vct6oA9tVF
aW+rfJw5moW1e5NPdfqYZy6hafbk7kKkx+uSEtajNJpf49h2dN3ZqtSVWR/0efihbE4N4IOzFZsq
DklVP2H+TuJ9FrliAXd4Gh6zA++/DS1APmUBe2PLpwXFrjBdU+740RhRt8YtSTJvzPd1GgbET/JF
cQQZCUa0a/2ePZSkckaZSOsc8cNy0+HSKojOkRWR09g869vAF15P0NDvENH3na1rxn0zur+r0dKe
Al69z8af/jhCoyqCjoI4EwLKwhK0i53ujh2qO2Sysg3gUxF+c3O+EPq+Cko2n7Kli1hCOIY6qrVK
LFx5r8E2pndeXfQaxbioLJiT1Y7zeLY7P9q74rGzjOYKU3fQucsF1vO6eKxGe2SfpGoCEQJ0bw3/
iDI1btKgTNf/fChhmKDObGQaLH1vh9IbWVJ+FFxY6ASPY2zxyYh7ca23YETOD/VemoG12lCGifea
TCz36B6KxNan1GSoHIz0VZK2iSeBL698Ju9FFYzZDozA9E+L5NxKQxB4RR3ONgB3vr0+8qKFoUHt
8yayXmnx8g9ZU7LjTGp9cH3vtDzLUPSolVKWLq1jbVLC4j+XpVZ7JEQg4Ul9LWZxc+J9YlDRhO5V
3ZWToIKYzuF1l0KhOX9/l1nxVmnD+CbkVBeQEy6Go1kzBVZJyzhoPCfTKMDnXKCshs/nB1nmw/Eg
JnIxx0aApdMWeHs/R8HnonXpsbYtpVs1hOwiAmX6N6mhz948AWfpSeDdICStt+eHPjV/TEOid3Zp
3oilp/X6rXBtCxG0YdZLkWTalCa4TeoqFIKVpgMUNAN2YFNIXN/5YZcZ8u6KLdzwi1gLd5X5dliz
cWWhIoZVVZziM+g/gyuZvUAya13F/D0/3Kl332SN0S0oXdBmj24wklZdaM7EcE1rP1ZGtePwj4/R
V/oHq4xYbti7K3PhOXECZ6HRj2/oPP/9LOXcDT+aP3Nz8rufcFRokYM+hfEq9Z10Zv0lJP3QawdK
8ecv99SkhcwrQTWbhoVd5O3dTZTZzkOg07NXgXVvYzW9LgOW2POjnLqpPMKlfaXT+PzT5HrVjbNG
n9gclHR/rQJkSdCKcKcRPXdcfvD8Tl2QpRMkbZlU5d2lifp6liYj4vQJIbQ3DBWN76H4Jp3i2/nL
+WiMo0UtsltD8qGuPWG0cIURXTvZ/fkhTk4O5h/eeqaiDUL57XW4buwMtdHWXsne9TrodONgFDmN
sn6IvoQaK0yV9/qCY8EAjetlj6/goxXt/atn6jowaMe0EMAzUd/+DpZddqZWuADBBIiiFtP+CtxL
RUpsXO2T0s3X5y/6/X1lPKSqLvsoBIjH7x6xasj3S7NCbzWyQZHTvQqF+mAr8X4umvTQ4Y5Q2iVb
ckmvfD1B3EC0UDPTiuRG+JZNifWiKPsrFdPLOH85J0biIhwsckhzTUsdTRO3iaJ5mpzCY2nL2bQ0
l/CXH8s6fjo/zonHJBSqS8GzYuX6w8x+9XbJMktMt1YF8j0S6dIXxE+rOMlXUeUfzo/0Hk7iQEJ5
NdTRckGNSpKMy1Bd71K4zy1imwf1F2u321R9Pn+e4F7toML49bqyWmet15X/VXJk3bQzqcMx3V/y
3CijIa2kAI4NJDnYTlwC+ADrTXDBfO2nnAOtCuNKh2h+w7mq3aQG8OeD6tPxZig6KthTJ9MVZTZY
ABJ51/kLtRad6tu1mS84fT0si7YwUQe/nSVgvDTTzTvuaRO2zy5Z5Deidz5NUkYv2bykzqUIu+rU
/1qPSbBVOEPoWcu9lODPbDqzoiJUyug+Zz4Hoxa3TV5kxAw717NPYSkrkmrTJIijCFBRFz5eE9AV
Q4FpuAfwpqEvw5RQWB697WHdto5BnGISrynhqStk0DYPGMPgyHq9dgPSXlQwrgExk+PoBAbuamJ8
9e8Kv/MHH60Tcw3PoUDBwTeLLf+ySXg113xsSew+Ju5LDOCuF66556mPXhDXkCMgkg/e+SfxfsNj
orxF0w4wCG7G8YanKqy+H8qsIBYN6SL11mxTBTV5QmbZ7lAVtlchpddHwCDB5fmRT7y+7Ob0BUSE
lfXdmaMOpl4LO5kj+ZqmL70E7VrR73m0hYx/nR/qxEUi8GA1otbBf4+3jvRFOW9OXe7h16QrApSI
lI0FJ6fFeb1Hsho5q4YG+3QxGBTtzw9+4jrZV2ENxgzLTT5mISkwv5Sd8txr/CLaVUP+GGCkWznx
VP/jbYC1LFJCoTCCeHosd6cG1AQQ9lLPcJznacqHteGMMAlT0/zH05TtBoIphFGcPvRj1XsJoKcL
+o6oKtGRYispvJrx7TDYckvh6ec/vYGWToge+xvQVMg5jr4oASbR3EorLsvOTE8rp7ygh0hPpyHb
t/ngHr5/ARmMrQ1bA5uG9vHnq0IbEsou48o06zE0tWf0yj/j0XwMBvnBHmR5l9+ugQzFsVRyaaz5
9tF1ZdDzplxDiGGW6cakVuqiySRKnqyeOe9JBiF47PydPD2iy1YUSwQv3fHnBbSqQ6oi0mvRHxK3
fCkm8WjWkLS7UKZgmIyr8wO+n/soQaGN/dl1MOJyt18tZ3bDuQMrceJpXXeY0t6zrAR8qf7BMO83
NsswHA0xTLD7OC4o9I4+RhE/2oMgqz1qCiZGOfJFPH8x71cRRhGLDwibj2Tf+PZiCDUcYYSiR61N
KlpUelZp3P1WuUTZ3NJQJ7TCnIoPVknj/ZeSUVk4lI3NhNXyaFSIka3LsS/xXBuOyJCSq7fKy2S+
RratQWeiid2Qd2RA2rSgh0OdIhUYHtKuHatgn9JH3gJSfZwnu/rkdklCglDJ5mDZFlTEBl4ii5Of
XWOQ2MYb+4Pf/uSDWYjMJou8ax0/GCQJYUpnI/WoTuebeHLjgzZS5zz/YE7OMnSVlJQw4rzbcmZW
xWckKFIvbxXwjaL39EQ8Oqr9aNdy4oW1QaGjqpRScoZ9OwFslZp5iTraM0aM9Inmh4DA9HF7/mpO
rUCSLYBDKK+k2LHc01fvzBzrxkhET4J4qMENo/hMjXbXbpom/d7HAD3OD3fq5nFJeInU4jo7PqE6
bSQBBvGKTon/c7l3dSTvs9p/Pj/MqZdnYe4pJLknfFJjA055xpTipZHt3CWToMXm2z9pthTbOrCd
H0Naxnuqhc0Hn6pTa97i9WNfTaXs3aGH0qkO9LJPvADuVZtrL3McbMv4qYznB5brD0Y7NeE59hhM
dk6W74pkKdeoZNkkXhmUyS6TtrofjFhbn7+Z4tQcYXYo3G0C29nxgd/tDBTylNw9pxv0pyjUiy2c
ZvRosdmn9ObUgG/FwYdWtP1tNeUJEXrK3IUOms55KgEhBJBLReXDfBsc9BhdF390uhUn7zwS/+XN
NGFUHr0utd/o2O8zvjajRZugrV5E6xYrVGXNPlLOM9zocqUA816lOSmjydA3e5KDv4UoOmBht2Rg
ZNaeKpJ7ISethLjGdZy/kSfuIz1ttqBKmRQXjz+IqeJ3wNhSeEM+/yxn0W71EjGln6JfmV7Oj3Xi
dog/GmN7KdSy6377XhsCfKDltGztffFTp+BAaLv+0kyQXRXRNRtK5e0HO4wTL50QdOzY0fDFerfF
7ut0Guug4PJi+0sYBdrKQLVDH6OeL0w86p+reqjWqDF6759fK55Ld6lIsUE8XiktGMlR7TSFx1nt
ppID6UN1ek81Hux9EjxNhKN8sLU59SQXk6elgNIAqFluxatVk3dlaBurKjxNJ7p6Ej2qhNxs7wcM
h14mOUifv8ITyyYXyB7K5MPGZnH5fV6Nl/kkA2NVKXC2BnQuLOADelVUaxNF7P9kKJfgAUeyYXSO
P6KlwuCe5RzRhFvkd/D8yHJUrbyMOiE+WL5OzVGTF2rxISyV/qM52iOJy2cqA16TdY9dWPyy7QrD
Ds8vCqp7B8DEP//6sEDohmFDiaW4cvTYxEivzWjm3JsNYjd1NXyqu3qNEfNvJtX/F/x6YmGmpI4F
2aTyjI1jeZ6vnlc5DyjAfI6AaWA/ByRwOnP1+MGUMPkZRxv6N2MczQkXQkBsWYyBoF9cAAcrD43d
2J+MDh+3n+IiiwJ9uLCHmtRfGQefi6EGoWbTq+2gg1H867RNnUd0ei0AzpopBGCFKfUis60PwMfD
e8Ml6yCfev+rX+r5LmsQZ3G6nVbIYP19aOPqnvVxvLNFjVYXYJr4NLsZYqtcQCwpsqbe6X3lEx+G
dPQWJhi7wyKKLnKQk7fhqMKdqJtpn9pINHszzK57EsU9J3EfoyJpVtxhHKPUiohfQyjoIU4ks32Y
y43fhTZi4WS4KiwCqYcIQ9X523tqbvIVV4J5YtKnOJqbsmrgbEvmJjLhl2psXxyiRS1TwwRcbHwN
EOb58U694ey52exRvqchdDQecKO8MoMp96BCLjWnm8FI9kObf7B5fd9WwyBP15DCHzWCd258a0xC
syaezkNEfl+WUY1m0PlRJZ9pQl8jSAGBY3wL6vyDI9NxjgnG9WVcqrTcUQ7Xx+cKt8wqKJs2NZFi
mr+ExBGAIrK0e4wuerpBM8MZp7Izf9MmPQAkuMc0t3MW8sro9zYqfzsetL2pd9pWtBYOVIShTLhy
R7+TDrYbf7cFrMthRAqYqJmE5VYQ5QeQdR0I/wHHX7NyZpssgja2kouWVI9NzO+zbtMSY6QSdwSb
wEkcQTnh6OJ/z2Z7FTZtvFGaMp4q0/7oUZx64hIAunJpw/FAlkf1ao2I9MbGdUsohN6+kFK85ETr
u0SQR3x+Zp1ai16Nc7wx6suevA93yD3HXqB81BtWUKM35wc59UGUYNroK9BvAynx9mL0yiiLiuxr
j6aTs5psYDU6CNMEuGvYTB+Yzk4ORr2SM4u7EOiOlnFZsxjlKe+KFko41cW8661yiwIULXUbfXD7
Ti0EkrI/Xwsse+82v+k0mTJGRUW0cX1vNIqgJ396Jjn3VxuhWQjlB3dSnJoXS8+bAywSAnXcp5mb
MuX+sk+LxzTE5WUI6Ez1sDeoxa8LUwshGlftaixd81Ok+6E3BZgagiIiAyFwkq1bWNNnhSUIe4Yf
kGR9/kmf/PVYECkjUb91jxdG0hIbEFVsc4aq/GW6wVNo9A+piY7kfzDOX9QJRBvvNgdNr01hiR7P
4yRaUs1pX/JJG9ZFV3/wIV1my/F3lOIUog19+ccf/uCr99AcXBwcaC+9Fs9I2CBxHfL7GkpW7Ijb
tKges9T9oFBxagK/GvJ4wxrPVopGT888kPQ7iMC/XCtF3C4PddF/cOYwT81fTqQ0ydg+chY+Ohe1
A9zceVQZy4wxfYNB9nuIXKJnUuGsKN8GK63UInjzer6JqsVroIlFmVkj+nP75tmiqPLsV07jdQaO
BVxt+IzCtn4g3ogg8pxMS1IFne2oBufJsVk1SVdrEExpzQhVfSltFsZvfTCwsxTgx0qdoOPuBilO
uQEk+ytyesgf8PY2JBoaDyWiaz72hv3BbDp1F9zFqUuJg3l73IBN0xKPOf4Eb4baN7ezuGh169ku
7UtqpqRPTcMHA556xIszC6GMoth6fNvLWMBPZDPkRZVLaErZ1eWWPCNnbcLc8y+aRZN+/oX5o504
msgoZgwukNeFY+bRkw4IQaVLmmaezGZ3FQ6dfLBC0a9yc7IvyfpOn0ojIwfeQjn5xy7ghIQoZt3c
blokfTttIO/qg9tw4r6z2Vgs0C7GwHdHXldOTtYaZuolbmBtwnqS13nItnGKi+Y5rqFJoov8/sGN
OFHERJUAZWFZtQlNM95+jILRnokl541uZh8pqxlYWwSp5rbx62ZHwoV5wUxBOWmnGxf4PimQTYLz
whLr87+IeWKtXHzhyDFIl6PRdvSL6EgjZNZGGb7l2KQ1svgaIjOd79FW5/Yld0bt2xg1MhYroBsp
RWShEcMIQCXs7wZz0LfT5OtfQouNt9HO+he2xWAgBqYUjilio0bX3iHJ/zUhxmbJ7jeWjMMNWmFr
XWt564WyUoAbO7V2gkujSMyHxMzHW15bTGjEUc7PodO5h1RXX/VuSrzzN+DU9dMBw4MOrYr7urwk
r5ZWym1x2rQm1w9D7iFEluYBfoieI6GF238+FMJrtAa40flsHG1AaDpVFQChzHMLEp3KylncfGOZ
HNwQ/M/5sf48t+M3ban+mpxe+QweH/9zTabdkEUcDnrbdy5IOJgwe82W2Pll0a9zlYpLAZLlrh2N
4cYwtODeaDUXoGla7kpIgH/t6v8P3/BBQjoapEWD+B+UwHt8Q/SDQtNL/gbP9tdf+neyjfEv3svX
4Tb/ITgQDIn2SCCFcxc+siXZof87AdL5F4UYHr3ko0JbbSnI/Bt/LBZEG+0hTjzIMhfwwz9AOByX
NeFDoLZcAMjMNIuCzNErVI3Q+mH7ChhMVt9Wq56U6NGrbSK//FDP2f8W4YTPIE6ENnyORppRY8nO
qebzXdov2HlzQ6yxZ5PSxCFKzvSB6W9a8WVgVBpmZD+HuQnzmKXx1Z2+++t1eA1+W36zVy8JGeWL
6m752Dq8lO9kYk7TDVAyZ8j2gT5+EmGurWxY7ldTr/QbXCHgcM4PaC5J90dD0pKm9I72FtIc9+zt
egPgF1MkAYxE8LpXRatwW6U91bQdhZKg0qEYaJUnar386lKpAzPVWb2yPFK7e39rB/hT9r6KFuNm
TyMdk67fzTujxSbp5JEyN0XeEbbFme4xNRAe7Sw/Ly6RddPgD6J87i9E4tfyoiIQZ16RVwxUiVgN
7rUm+/FTOlcO3rjZfsFHWjQXcbWAzdzQ74NNrfw4Ww82AlsUMFrjrCRPpFplbdN1W7bc0/UkI+Ox
FiaTYDBTG0N2Fu0mip+oC1ockrUDZ2aloNaAho5cArbE8pvroZUi3gkD41EQMjNfwKPi2nBnVF81
SL13AfgZ0mxAF4zY/o3yq9EP2AlkYVTh7Rhm/EbuZJv7aRZgcGqgXpy4K80Qj0YcioavClXSG2ox
SttKNcnyi0EQdnho64b5FzTpvNIMlPGf5jo3HhEdGeNz6YhR+2YaLXcuatDcwGEtxmJfl04GIA5F
14yDQ2PotFyYsGUHuWKDlzknvG+udJL+UPeHdz6ZIsS44+AE9kbIWbRIpewXIgL9p26CMdV3NX+d
fBiMWBWtJk6//Gi9qf4fe2eyHDeSpet3uXukAY55cTeIOThTFEVqA6OGhGOGA3BMT38/UFllKTJL
srrrsrauTutKKSIAH875zz/wkNLZ4S14Tt93T3KshuboLGZZ7niOtt64qc1jSY1CYcXr9mr5MC8E
Hm6Gle12QfVbyDMeYuLBXx9OiO6G94ds5SJUxmxt06I3iDWG7nIlEySERmBKnBgmNi/1COoi3MIt
xmztzCbEJ4lv2YIq+9t6EMXOif2EJCdlIekbp/nB60VPRGOIOUWZIaREhK3rlyTr3at5TrxHY/Ct
63FoilvUscmLGJ0UTXPhBJtUVP5LleTDp8Y2s2lvLSxZOZrT7TAOfbCRGUOTDdGuiGrF5LnTDq58
+GgAgPV3IiW0ZOsOPssGAQuPd0xLr70xe7wH9wQQGsQIlhqlH+o6J8CWZJuxIsXXsZx4d6ndOOOf
czbr5pl/LLM/wVem+7Q0rYfMowTZ1AlrpBOV0BtZh9bDLNY3j0+Z8jAvG3m3OSmg5W7BSQPvU8Hm
8rF2WA55U4/xvjONpnvqSP6+RwDERsAljgecChrHQ46U58IViyRwfOraYzJkNc6/sZjIwXUVDg2E
l17aGEWQO1FrPsWDlLUwKOyMcDdNGc8Ffx3MrjTa34tK5qJ9yLHUMh7xIlnUZS9ao72dMe6KSfWx
OX4X8gbDj6ljlvl9TGjDcSqNVm3iwbZPy0ARFy1zybNsUUGnm8kcU+ZMYcKDaMyyPcZFUEx7h1MF
iaUCxcMfj4WcTwYvDok6+9gb1k3Rtw5/C25cnKFkxoqHVBuWvQmsQHpPEzbo4iaLQw4KTKpew0dG
61p6QYb/d1HymUaeZLgtx0mbfW6tdkyaCEFw/80mHzb/1HJC4KSGiMhtb+qyqnCSmxKDTGC/QDW9
EzltYwQNIzt3yued90VrXWf9Yk+fAh2r/LvrVwKzT2cmiWlXmoMQNyX3z6IiodFInuJKBDgJkBBk
micpCD4nsMbHUsQAsv6cTgvYNbZt1xWV5ZM76HiVW3/wmX0QalXW+uNcz1ik953E7hBjfFsn8oTb
WLy1V41UVKY0lUAYM7Y4fukesdXwVqg4U0b6KZGO7vZO43oVrm/NHFccMvWpaQLzsXMbsbFL87NR
DWnUV7ACSTNEoEyQU3BEm5h8KbrY/z4laBLIZ61wPPYu9diqeYeV13QHuz357NpDtSu5pLY1kuD7
QMXVZ8vB2lxUZhJDmijRofR+exsmCML9JkepjKFKcZU2SfFRZFhOh2bX7xejhzo+TGDwKKjRlI7N
zVAs5aXrDHqHmWZxx7HefM5CLT8MTnE7+uaUHVqFUk7NCJrMrK4OQ1qnH5LOKz4y4OySfdtXa9QU
VUGRq+VckPazhzOcRgNsMdTUvs+xN9j1A5dO81S5ZSO32dJV+yA160/S89ZHi6AJmydXVxuPqeZ1
4012lKQDsfMIB/9MW7/dFpr8UrHOv7GQEdeIi30sG023QpJJXnK17chnulBdWR+CQs2wXAu7Pq2q
533iWndZXDcHzCv1FoFW85TlbTNySw3eqZpja9jNpa+vVe/EH4hc8w5Gt+So5UA2oFsuAX2Thzm6
7NUFB/Z8BDCcT6OxOkX2GMLPXYvYWDh6o/ScHSVm8g9DOizfTHzrL4guxMi8asPf6YPedMOUREx+
+R8SbBh6AQ/8XJ+ourRJRmlwg+iJWsgr3PfN0eYScoyWxtwc6ouYXf6bLmyten4uxCDO0RXB70Ax
BC/h5091cKH05eiGZ9LMmmdirTgYml5QY/y6/nrT7b3+OkgCsEio9gTj5Z8/Z5CEhHZhEp+dfK0w
fLPlzK6m5tmdYg6M//7DgHEsHicT33ctmMUeNhKKwHNQjOGurqVzIiqq2BipDne//qj3hWyASIbn
RiMLnvCW6KiS0G9w6kCi6M3WdbWm7bqAhhvEhvVFt6Ja//XnYR4MewQlsQcx9w2OA5OCbVuULt4D
Mn78cQVViJGwFqk6qhHSyHi8v/7MNyAo744ftwKgCMp4eW/bjLlMnJ6Ycefc4mNDQLphUvxwoHID
VxN+ONFqgWdvjHJYzR+NjOvj11/g/SINiKHhOa8yKPFOPlNXDk5VRe6dtU5XuYdhkzc3/o7f9o+f
AhYRQqhyBZ3Jz0u0iMVYxWnnnZNeol9JK4KTscT9zcP8p0+BHRbAiQ0hxr7d5l5vC+Ua/JZQdcHW
S32yzKbm/2OZ4DdoA6rR7dBuvlkmOS66KfYL7lnEbYr5ClQHLM5GlI1z3FvXfTMNy29auvfnF2c6
Zxg/i4k9H/vz46vSIZ4JhHDORJh7T5bG72sxB0oRzYRpVwUz3vlet7BEfr043p8sADuECkH+hTjz
bkfAF0zNpcGNI9fs7pi0wIvew6cYk9HgN5PKf/iJLA6wKmpwQNS3h6WP2IiPKsV5amW5gfdbXyxd
3zwXDgsmXzu4aV01//3vY6YTMM+Hc/aOczyQKmFLHBzPhYc3YFU69qkwA3mg0fntTn/livx8HYSg
EyDhRC0R2fsWCq9l0AYm58mZrMowiDKrdGEJ+GZxTyxIS45aIasoRnt4O43UdSO1Vnc9qAEbYMfo
HJqL2n3BH6T7xrTEpupcqkLeBrnX/I7e9v7gZbpnM2TiRPJQu6777G/wYZW6YzoTk3sWpc0HpXHa
PGeTwX0JM5GlloWU9b9+E6+GlW+fDsxe+C+Y0kPwfYO3JAV4ScwddzYCg1p3Cmz6ByR8PaH1Flem
bOJ1vZN7cq10oZ6HAaedrZ2G073qBB61Ckm72lMlpYd+Jgl0++sv+E/PhJPyVUzGu3s7VzBVJ5ch
YNeXS0DRbRIBZCWGfYadXqXRqMzfwTjv9p6Hdyi7ASiHJQpz/OeXoNJuLfqxPRmcGKcOM0uyaFYV
y3Rq6MZ//ev+6cPAjeD4w3h+L6IMFqTcicI1aYI0c5tVeBGZXbAaJ+N3/Tsu6rtjml8GOk0sMyMC
jjPx8y8rc8NquticMb1yaSzJB2BlsRHpEn/9q96yqgVUKkKoKR4IMONKf1sZYeuVTl7jj1QQrexu
TXo4vTGCrod3wfi6u2iyASTESZzgUo6yRODcYAiGl/56DdZqupcE8+E0PNIsbTpraZ4Xv22PpuEB
ZYF62XsTdQLtucppjl+9+PqqDvEc//Uvef9+Vu4u7CnuNXiWb0uhFJOhxi+77iyWOdiOSKouylGm
h8TEX/bXH/VuoUMTZg04CNSA9N6R+vrEFP0wyfbcIkI9BdBaSVSpVbiDGF9frAZxv8MP19vrb1sf
SR/n4Wt4R2C55ru3VC0ljkWt65w9KKTfoXEO59aJw8dXQMTzkfTiCVu4H+tpEr+5AMTbJUK+wqra
8YiNMAX0VXdle/3trHOKuE8deExnywJJWrZmRmZzd5hRE9tiw9Q9+OJZee5sh7qzuuswqdmBdpvg
Zt0TJhbhKzHfm7oERVzyFa9RaAhpLDQx2tHis47aklSaAyy+9NbHFbjib8Ie8xhieUSeb46Z4p2b
dcsjQzmuO1LIl8Pct/hvDe0alCS8DqLXOAGNdXEO7pcDHMVRqoZkHS5BV7rCZyJvt6aVl3cjaMN1
S/o4OUypd4vyw1gOOPTkESh2tcC9U8LEziYzMabxXY1dKUnhl33u+ITiFBDotgSFLTTQS3rGScXa
OEPhYp6pLQJuSeFT6HbBvs1hrF8wG69q9gxiJFK3G6uwvo0ttoSXmZGxX0LM9QFD5ySXt8M88c++
oZb65GGexTywxZrrCCudrgi7eP7bRfl/FZ9DHoO8hMVa16iGvSarwp3/BC1PxzVLCeOPaIZOlZ9Q
Nk73DfZn8haCWIFFTqKG/q6zO16IaNBP7mqrbPL7ejG5L1rdW2oPT2q6z5E+XSaeV+f3fmN137AU
5FeMduYu322v0s5Vq6wVihpxeokmM+UP8tPdF3fk635orJD8w1xkzuXA0xxANEgmQxeFMezea2Y+
HhwE5KpfJEB4UM6evRvsmL9RezK2viwjCeNqyrTxYcIYctmofOHWCs3KAcKRhd0RijsObn9vpdhK
bXOWi7ylXyWgz5r9kUAOIpBOw9B2WL/pfjA2S1M12CyJlRm4JKygCs93LxL+SKKEM8TWeJLY55J3
P1lDSoxlAaYVoJBbDhNTWBHhsAXKmGhzah+sym2LAz6xLDBGx1jUGGnL3fBaB4DZs/qWBNcPRp01
uJnl+fZ8gb5/QveOIdb0Z9gv8W2wDNPtDwjOLTRfxpaT9eBkwn1JYynjXYfZbXP8sa2IZCJMYd0z
o29nwQv28UBvIwZLDxbWWOkRtBdsXvQOx3jruawiFXh0ZrJwea6iWzFzO+v0lzmtx2E/peDwP0Yz
CH5fYtdeC4nEobYjZtV5Ka1sRWKJHEijBirzccJ8cyHRjevP9zQgowS78i9dDEGXKDfTKdvj12YS
kR0mbNOyMZg0FLPDgyUg3CGyORRJetdVii9imWAneOWKDvsfS02f9eTbxgDQ4+b5fVCjWbhyp8J6
8LKsclYj3XT+HhhMMnZZoIRzN1sNKLCcqY3R8FqjX3IfMwaQNRaSwODb0GGak7ODe9v/RGGe4yXh
tn3d2FGREr9JqnW8lGDzRuFm56LtQOsxLxmtPQjaEgBJZE58Lk0Tky1M+KY+ACBb9JCNP8qL/81J
fzcnhcEKSeI/z0l/RMVuXtq6SCuUBt9fE7JO3/7v/6EwWv/ov8KsXKzrYbczXoNFKhAJ/HtaGjh/
ILuiuDEt4oIwbOB6/WtaahMxS3IRjSoUEJSxHn/qr2mpbf/Bv8osFdqgi+c9995/MS2FWfPmDsfJ
hKk88jUIT9R1/ptr1M8nVbZFl2FAB2EXrzbERltMr9icAjXutOuHBocvUAgJDC2weTlVogoZty0d
YCbCNA58e5nKfFe7GPsdDXzRIaTjI1ma2N3Z3bcSSdHlHAM4NTV9NipK59Q7mp02C2ZqRUO5MmBJ
XURjVlC05AUWbjBygktGffUzgdzNc2MubK8h6wDjicAJLjHcc16qdrCuy7A0oGRXXAlkzYqgOYiC
9Gz05cb6R15P7jxL8YZSffioaZqZGDYrXNN3wXQP+SV8LFNrusd+zT7F+XpJ283kc56KKq/PNcOM
4Ewp1H3rAgYxRVVyDr2OZy3CzxlFYLd2OxfrRZ9rwjSiJnQoj4VIKDgB1R9MqL4v/nq617Whj/Yg
7Y/LGGBKbFOUdLZJ3eGVnXX9Y8Lc+Mwwfox7mHlRSfhh1nWHBlH7t6yFtv7XCAOa3zNZNVxhk93y
r2FQQ3WJkdbLnPDncA/gC7jWyLcdCz7NtBlpYitIBpO2PblEXjjxq521UA5ymxomw0o/gt3H3AXh
kn3tOWnJHMeX13ZuZJcBN1HUjul0leF0ebJxUTsx5uXP/IC/sFEDtsQsndOPdc0T/vFCibimzElS
SkNB/EEB6sJYmFfadU8e3fJ0OTYxxeLErVxuza7I0zujFPyEes7WI37AlzUKOmwJNlxGPHKsOfmO
P+7EkQEaaYoGg9yD4p4fyNsl2eVTi48yQb3lYtTRMC5/SgKCmcIMVfiIQ8p9T9Tnfobd62yKOI0f
F9Fld/7ghE6EtbuxaaxSPFToH54nyTSoxql62ucTjun7uUn4m5ZY8J8+vtMp34RF1Js2w+7X4bDf
D6wG0Xa82dDumYS/ToRprShPGBisgHLSsfiIXZbbeCAfNaIy6L+BRlNQmet4Gjt6NqEfTq81CrSa
KAiZSkR51lTzucpC2pc8LBjDQY1kvVlsy8u6QbGIwCG2T0Y2UMvNFEYkVS2aqrbM44m4BNIno2os
WTHEklI/4c+X7CoCFIHD1nUyU/896/UVwQ62T6XLNDKwOv6yXpnpATCbwZYDpjMPA0nSjtU8t00W
P74u4dRgGDrjsHtRr5s9WxdpvA7zR1vzSF47rddetVwEXYnkzt6vCPkjomge5HoH2pumCFgw2mce
WVSrL/TrltBFkx68dObhzVLzstc+J7VS9aO3U26zpnNqjzJlrONHg+LOiJou49rNFPm7BZyBIvJq
Oq+FrK5DId1xIA2r5OeYVGQ/5uoKKzn2g2mywAwbDkaXDzwfBEXWwyB6fjX1KD6R2DUwe6nDyxHb
ictFeSvs8Qo0143FVLTAry3YaL/D9D57rfkNpBucp0zCtybt6pE6CL/kAoaHC2tla4/SaHEsz/m9
Nrqwcb90s5a7kE1Bu9Jiph8tNidWKepR3mM63lwlGEozlscB157Zyytn8BRUOePY0ir4exxSv055
DvKX9Uw9TaLwHrD81TzB0lnrb+Z7kZC5es7NWB0xvk4OcS+Z0VNsXHt5waQ2kOjRPnQ0uM5x0hyR
9sIPxmKVFYUlIC+qEIb1EJOi3ZyT2mciblclw/4yztJDZi7pQTtEeW6GkQ68SFdQBKPrdgctnDUV
gwAMEW0br7XtoGmYjAqY9VaW9cCsicG3O4/zlng8G5KsWbNeLLz9oZawSkcYt15Uesq6TtdxeFmS
LLXNyoYx6kDsL2F6Fr7CZydr+etJb+6+JTk2D6l0Wd3o4x7sde21qWtlFw6c06PGvkHtX9e8Ixz+
kNnzmzcCrMrmbXrWtU4HWlzGr/xOc71GhtFS/d2gXBoIM+0439oO55dC2ut6DGdqV+h1UATsFej9
caTBgUnLLQgHSwlGXKtPWdApI1KDM7a7xjKsW8djd2GzQgaVHnm8+N/vX3dcOQTO41jRC2wm5bZy
/3qyMtGhXRlloB6t1K6qR+yA5/yT+0ryKJz1lLIwTzo4sndfcEAMd5lW5Z0ltWDqXX2r5BSeWhzk
WPzKXC/nOOEEJsUDSHNxOcgK6gdNBgouINEkZWXJGzHL+cjxY5fj1ko0JUSU1MTcQYZZwouy6npJ
FxNPcDUIiCvulqz4nplp4SPO743kkauUrrx3S14RcQDU6nrirGVPtlvJEVOD4Ag329iq9b7VVflY
J1Z7DmNUw2M0B8yYN57dPmDtdarD9SLqvKp4gNDTXHDHBLdWhQcve3ew97SesHAsq7+Gi8YYShfJ
ZggS+TH1Fb4OQAKfVS8AS2p12Zmhu2nxizT9jD0Q6dIqjRHTuZmZmW4u/Cwk02tlCtWbMMTBV+k9
sn21Nzw/vIV3FuHzcx8LxzU/zV5BiC6EidKLT5ZVl5yqGTscPvJ2QZ8jto3Z0PJisFxtVtc1nIKV
k22aWpRHy1IJfvhOE2zIrbb3eSUwhQWt2Jt6Gs9uJvN8Y/jjPOBkTeTcfvbgNB9DliVCpU67pB/4
MrzobWe5CabeP3dZyDWXThhATUZDxMpofXRQAl0ZplfdpEsenH0Rs3otSDOeDOpdgjuRjEyMGkkP
9/VFOw3mlQ9HzY46DOVfCqfOPs5++ZGOSxWXZGw4dyrHT8AgpTvYOEsb7oPBHv7s5pacjoCAj24M
iUVgke2U66fboJ3b/Wxk4dEcCLSZp77cEbNDSIxDTEKkwQSuglZm8xXPy/tG71ft8YyLucexfErS
8SN6pmafp36LXd34eYgn2EiZ/yVR03wv3bnaWoUSe3u1SxK92951Jo/VCytv507l9DXT8Kwyn+DT
seuuglQudyWODCQP6HIPc8I5xOFAtmOYOrtEdQ8q1PRorUdltOtKVV/RMXNEAUPB2JPNLqFuOOuy
tc6ia42ji4HoKQ+1c1nbi7nhoVW7IVfuh8nD33lSKtgZIWSOjBOL7NUyv3VUBlEjOBtLbt1wCayh
4EO1BzTxTkVrz3dJbW/syq6OwkAzGKw3hD03BFonoT66OS+Moafx3BHwuiVHLbxaMvcOQ3Sxhcxg
3udtFlzWaEQ+CoJdLiFDY2FoBKi9o5Ha9Us/YGSxjUmtOfcT9uMZUO9TRvlOeadLmB5ZKfIH0t6D
IynSxrXpKRN4xPK3eeDste/Oe7hD5WlkePli5OXTZKi8iCy/WMlqbbcmSTt1BBpirqRqfcBEW27c
ICcmskiT7UIE6SFOZH8aKvdbQ+u/E70Fl6Uxi/W0sk5z1tov5DY1ahvX3fQEqYehttFSCaZmtZ1z
M9/1pLE+xIoThZO/xZmqtlIYM8I/mt1kH0pJQGUniOVzx8IaL6UmtCZqbA09hIMkaHl2vWvew+4r
8KJ2i3amFlfLlN3j64lzj5WVTnH0l25IvnH4J3uZCbVlzNBsY2OoGiz5Y5g6uJLHBzywDA4m3BuQ
a+rx0SC6LuDaY3QSoRSW27bp6UCk2vkkaF/hEZBuU7sfHxsUCqfFmzG1QjO6xzVx2WmJF3KY+ene
E4X5cUymgCUOjuYY55SQ1kFwkMI4+QqpIrlMVHkth777ZMhQX5RtQJpHBQeIauBDqYX5FI6d15K6
E8b9OVdqTj/hy6rNU5l7YX82lLUIfeTUCvd2aGs17jKos0OU0LjFN3EPNXTTkFEbTW5aB8+xKjjU
4ww35JnjezZD8tqtdiHOMMtqRIKicAwzSjrDHAmVck1tPwey5NaF60SIUJAGNpZiY+yWF8ps+f+T
ZAkEaLoloM/QCmhrrqYGla8T3GrsKEQ8QByN5VtTzGfTWqb7WYwWVjOwDko1UpZj6N78Btt/C3/T
OmNuF4h1/u/TRq///d8QaPJhi7Tp0+xIzBBwV1nX8LkWZ9HdkzMvzLQcrLJbEFmSIr1ozLl8/wY5
3P5A2v9OGH5Hq+cbQHd2+D8I3fkWb+Z9o/TwHxd9cnSnMEiiuOqSdKtDK8aW2uhkQrEZN4fUTmVy
QYjUUu0ar4uvk6rHf8XU1jX5sVSVv/5W//BY0MLbwPK40L7XoVW2jmuZOeQWGJR+auL232FcRk26
Jk1u+lRQ+egS5HdrDEnz/OtPfzutXR/GKsVf/5cSnAHxz2+lmv0cD8yFZzIzeD9mlpqJnOxUUGa8
EDm7BlX0GNgPuR8bJ2stv3/QuwdHNeLG8Yh3AG4HkpPHfu2gG5VU2Z+vnElC5zlof/OFxTsEhgBD
1B4M6rF/tN6J+sMkNWxMC49VPJDIgTEosWrSy0nHbd0QI3IydIhpmDr1Ujr5fK96sIpXenJaT+19
WanfzBTf6aLQo1IDOUzgHMhCXMM/P0LDVcaiqRtQcAJVRx6x5/c9kNRjB8TTEYS0tr+jYKANo98+
NQP9RTWCSqNO50redF2z9mA82V8/KnsFo/4+cFq/GAQf+AYBrhmvIoK/7zh/MBuMfZU8Nl5ChUrc
Z11oyMpj6xPTl9pd9aGRReCc5pqydTvBFMvPgyOGe+0MxCnJYQwfTXOmW/5BfrZ62thXBhS6T8r3
NOmouWOYwBEzf+uhCk12tlHGoCW53wL8znXbf/vRlBJYO93rZUUBqrlh5BinjHqHjMSXtY4jKBM4
GgP5gFAlF9Li8pv3JN5QL1jqsMfgXICBAyG+o3RJy1Ap4gDjYEuXM1DUC3h+oNdWp5r49hz8qAdE
MBgfKrEAnkyl5GvNqV4+TKHH00rsdUTvLkTzZYXDP/Kw+M/JL6B7v8JDtmjWl41T9gRtUzM+qxMQ
MHLPGlj4yQD94gdFl3ED4I2XzwMrhIbg2+u7/x8S/TskGoMD9t9/RqIpBYCG2/QnDPrHH/qXYif8
g34lRFTA7hEAwH8FrobuHz4qwx+Sm39Bz475B/g1uwunLjiJ9vrh/4KevT/gKAqTJtcysStCs/5f
QM949v28m9G4YQYDgQeoG9zZfcstazGSVJr+hvgsc1JYlCceOc0EnxA92XjO8GwmpQ+J363vU1wF
rxdUfBHnuEkeUqiznUWl9yEjHmveteT83NBa0C14BizlkE5gClP73FfaIgA6pUx0A7gpUR2Hjoxi
xBd70vbkxVCM9aWZhJj516K4bGSb3/q1HRxKM5SH2I99YjELh9i4kmjoTufeYUlle8o5Pq90N8dk
RnfSgFHN7JduKhAXcyG8Tyn513rjlyJjN2H4bEs9EDMj+uNQ1fE92n9nRCwxTie9Jrwt9YufF9ij
5sR6R+0U9Dv+BXQpgwfqGE/ezRhPAUNZL8STAFjcPFlz7Bxzsim+cvSqP/0mDW/srKITJiHoezKJ
WG1k2Vi3qWw0mRh2e+90znimiaN1m/NsLjd2JujHSTonbHKJmqKxaQPQR1wnZpVcEOdifK08/EYj
i3b02lhUdZpT9TSEk7rPxlUzIIPho2z6/gN98FSCei3tl1WM8dQaeR7ijuHMEbGXmcY0MYQHFFQw
tZi3R8JMWxxRwtzfMPxvXxSDZiBTZ/yEUJUIaV0VXwqCT4/hkvZEMKXp18XUxWVqtjfGkrjnvO2b
c4sx+EUTF4h2XWLj/SnoxJZMV8plc9aC4lsk+ROZb0qielGavw2h9V50dnExW6QUtvTl/FCSvpEY
x/rSon4metOUh4k89AdolvJT3qcS+5eqwaV2nup6h3FYZm0hWhEVBMEEl8uUBUh4paOvtANOj7OX
aedE5SGTkgt3KJGdZrcZu0pui8W2GPeF0/hnmgndbpppZSJVBdPcJpPVbYqoJHLU7F8mbb1s3YW8
I9EG5VVDGtalwHdm3uTl6BjEVM3+HLl1kzwSIk4nEerE+aKm0cGOF74+AeJkHdVoJVYZN4PfgYDF
bR1U1jWU+vAuiWdCQ/AYbiT5KXIetl7rkvARDl8r385PZsvUFqzdkNuh0/PBASS6oAMhKiYL++pj
WGfxk1F6iXGOlVDZLqx865sazU6THz/q+2EBid0Nc24992ERk7QOVHJn6Up9buEIbEj2tF7y1m6H
zTD3830HRT84OnaOGU8bhBhUCXqusLQnMhN6KdNIx5b9aA+mpDeQzhdN41lhpM6i3ZDUhpNhUgWf
M9/0r0iams0TXIPwYRny2tjMdPhl5MhiKAim6WqQzap8YSIefmxT5wvtSLP1mta+srQ3f3ebdlas
CauudnEQV09ZojsLEDnridMsqva59/HvoIfNGtzH635bGoMuI2LRw0sppn7b9O0d1ysDBZWyn1uT
Wm7GxGUXQNfYlPiBIZtb7QOdJt069Ga7BRe2MwmT/tk1O8RQtswCnoOTHWqtOdbo/MkwCfFAGwon
vRcDYTd1aubT1gj72Nk5fms+C8wmdovDiToIs5k3YVWm2cHvm+KUzLa6zp14zVStbfrNAFvOKPbL
7FOeZoq4OKu3MYxdYn2Kk6kKNoExNp8Hn0zXowP/6kiGZEI7Z87djQO08bV2fWpWEtmG21nNLIMk
JCISO+eQStZxBnzvpPrsjfP4XRVyfJ6dyrqyuzQud/1IHOaaxUbQVxjb6kbOYZxvAwEaRvcynLXf
h+bGMpsPSd41W1yOxovWa/FeQIex9Sr/7BCEuh2wNrkLZVdsB4DQU5ZzbNaWow6TWT4klasPXTvC
u4GyN0Rdi9QCOc9cbcJ+8HZwqJdvC1IbpiiWp7AL0eXOrCUdNITS7IYyqhj0Bf62HuZa2Ig16afF
oAI6zoxAcvMpmHMvF5FsbavvnzSJgNlNPMUkjIWZd2NlAOiLVbT3XlmY9wAkyS3H4gSJOl9OQzI+
uk5V3Stod/fa6mIRmSmTlBFS+ZMNZURHJP+NZwkV5zGoPMEhhefAPXmG1S0IYHmLmFTtu6R06aty
B5ZT2W3qYRG7zG0J0bO48qj65vSahlnvVUCKxNbuyvI6C02+rpdjD9QVkgcDgYmtHmJqi8WUd4mS
zrtZpl5cEasYo8Ba+viDE7TeieyqkRgiA7qIHGL53V6M+aYyEk3sqKFqOEpzfB3WTfNhYY2fEn74
1yZVy4lgUfeAOJeM7lgtn3OcMnASpNfAYL8AMHKI35qsHiP1HuPDvHc5j3RqLRcI+cmdSvEdLMfs
VhUa9ZMS9k1cF53DIZvH9+MSn2ovE1ftVCckTi6Oz17T9W2CwO2wPs8Hgp2syzBbyC1wDJ88rNa4
YTQy2DshRkKVw0V+i3t0gACjoxG1akIT7Jr9fJ4Xf75j0DEewjkMTwNTs8c2BskdLKaN7CcPfE7X
BAs2fljyihIQMrzvzW2fVXJk2hqqu5GccvKtMpu8UdT/O0p2AldV4dzgPx1fLQz6Th0XI8MuJPBM
2L+aNQiO1dmCgK3OVU+pLuRnc4zzU1cbzQHipREgPOKoYflJLmmnsN0V1vH36ZDlt5g1jp8b3x+3
Od5Oz6JOieicye7s5XpoMmYR6WHBFXrZta0Q9YdqDp+QP66zE2LqGqRGSlsbswqE3KClCp9TI84/
wELs1K0HoN8dbR/xZkReX+6is7SUeSm8PuUeC63KVGhUZdpsuPh58rVY5g+tSrYY45LXa0vP3zOs
9DcSvVy8yZLxjrlanV300BHKo+4N+eQ2tpu+CI8tvkHpaLq7dlzISotyb1KLd2VZ0zQQHpfkqanP
LFnR5pjkMzLEgixenql9p095blRfs2ESj2Gv/QcQdRIyVfqgKn/elbYqT77qcLrUA5yxerr3iuWZ
A5CMZPmS9d6zT9vzhU6SCsJpQec7Vz/7mMkdPT8obpVV7IjYMi55OUxoWzIPK5hxf9qLO1RR36g1
UVfZRJulOi2ObT33d7Y75vNGa0eqqGnDJHkIPN3umIgud3Kh3mEMOrqlEf2vhXql3fyuhYJOjBPB
f26hrr9/aUlu/pnG8+MP/dVC0SoBJb3a8P/b2eCvLsoynT/wTVmtefHORSfwbxaPY9MvAcsFeLit
woG/ex6Y/03rhG/Xm9YpYHIEsRjejrnKSt6bd2iDU5aAVBuezCBpG9jAHkmBDA7m6hL9sTM35Qn5
ifwOrM1Rna+ntrue3916khdlwKFe8fWv2vWkF+uZP70e//16E4jXS0HYrbGHUKqfnPXOaF+vj//H
3pktx21s2/ZX7g9Agb55BVAtySJFUqSoFwQlSujbBBIJfP0ZoOy7teVz7Njv+8F2hO1SVaGAzFxr
zTmm3HaSYPTzi7ntLuX7RoP41WRsmYmIVEDrMm47EprCfq9Lv2bL05u7cdu5GLmwiTGgK58GotrO
m4+PHNltv9N7JjqTnmlIRxHZ3VfgcO/JgHkio3o9CQzwB7pn6Z3bO+s92/Jwv5lKaUlvG1Uyqp02
W/SvkclEGH3LLShT7ezM9jidl331OOWFevW8msmXaEn6s1dEhn3fiTvcLdlzX5fTEukt4F0rleY+
yDzjwXP67N5RLkF9uk2Gp6Y36prRvHnt9+JTTX2CEggPIaHcEtWxbnXrYzNOZaQb6mtJmikR3rIU
6M5lft3nDfUpYaziC+wD8iA3qcGnirbJxZ9lttfGbD0P9abnzGDwxJX0vU3T6OM5YXx7RyA4kV5V
ejuXRbH3ClXGa8ZwVOA+OupzO1+rjGizRjPyS2bUmJBH7NUP6CUmhCsBScqcVG4ZaxBHZvbNjdfr
87UtmuVIt816LWyrPReBMT4AxSJrHbl/uWvMbiToIzP9U91R3ays8fve8LQYL2bzUUPz8jAu9vhC
d7P6sZhCfzTllNMHUs1tLRztYuUe9lQOG1wrTqO9aoK7Xvj1Z2vI5d7wuyZuRlPfzU2JEF93NMCa
g6KIEOLWGDs0yWpUUWBJmIaouMi4DbQg+GZZBaVTPxgsy9pqYasH/lbubLfJPjZC6jQCgn7E2VWj
e9FbuffxgaCgsV+lKf2rd1MirvbuYg9GGk0NAemaueKqF6naK0ND+UbOXnHdrShlSb7zmU26DK+b
tLjTyf7hnkrX29Ipui4snET75tM0qMMkFUYQ9rNbqRBn5HTV5K7H+kUGcF6SIkT/uIg3Wefn3KjR
KKlCXbtBqe8yW0w3NNUo/dqulx8HLV1f+qoD7KVVnbrqnDx9DOzSufV7m5qgSw9SehSL+J4pBDJz
VzrWuISThCHGPdl41IU96tcM9EDsCpA7HEwajaaDzyDaKorkBMlzODkLGh1G/gbgO6aFjLXcIamf
WEa6u6Wp1mOT9vqOysbZ5VrH5DczmvkwyY4tk7pmN2RLf1undXo7ZLYZu71rfakoIRGua4N6Fknm
paHyp+VBI2eZM9Ks55/IkzSODmE652llcwd+xrwnklrvyH3TLTpufHR6TEqbsr5opZ8+eUbTo5Fy
26SL7L5PWEly0mbXun1Dl6D74eTW6sZaPQJs89IhGLQgwOQplYKOboHBMYkqjZQYKzcKTp1FwzxY
cYggg55J80fGaMbzIJJmitLOHLp+X7kA59QNaQO+yvnhyHTHaD3ILq233PDFpRuj9EnoD4lYzMX9
lHo1IzyyRyd5bDevYXNeO1NoazQyn1VdbEuznB+GQqX+Nzstk6yJMq/SZ+dTjXIX7JTfYYLck8Uw
Fm+L13VGeUCjMgxsXGxu/22l/tM5gFuGFvrfnQPm/3f+Pojvy781U3++7E9Br/UhYLLlUbyCafu5
3/9xEvCcD9T2WOBokW6N019OAsYHVMEelhWHBATP2vbrP5uq/gdwphwf+C86zioOCf9BU5WEnn8/
GZAT4GAzAsIEANXDkvnb+MvsQbtYkzMcA6nlFhwEi0UwbYfyCmyOc6XIo5IPqUNke6vn2YTwthk/
Zp0m60NZGNAVhkHCU8vKADROMllhMg2IJjrFqDZN7Pwjiiv94JWkU6VBX0QrxdIlLY3MimlIJo/K
bJzPbiNfK7pUKX/UIzxj54FI2/WjGIJHelUwhkjIsMPWrRKxcSzo9VjFejPNNhhUv/CNe+ESLD92
I7Np2BmgTZja3zfNXJ7FIMddW/t5hD9MhLNLSj1jWnWpVSvoGxjGfbLCTqxhkvwQpPnqYcdcFhBj
vQ4nkCa0K4D6dq+WhCazzuQJrTZBDu8X6t2uuvH1+P3zSNMEr54NySJZDqt/8LF5tVFRT6cVknTk
WRMvFM5My9Fk1SpCFy1y8MwEqE+jpvL1z149rjduJ4PIMYP1WNNtIMZQDCepERmxGj6EyKbQlr3I
xwBWDO0HFuxgcDY8NcnPs7AA/hX+tHliUu1lmizngTZ3XYcuSuZrIO6Bfpgdo0JziaqKFshkfB7q
jZNUKuRaYVVn6tbvKu3HCgUvUhapaGWmsjetEurSsbod3j+f2D4VdzYhSwV/P5nVyI/RIDqMYBQ3
814fpuZAf0NGCMDWfd5ykWngjChHJRREj7nuderTOiO6eizL+RpTSJaBaDHK9cj+M1j7zIGIc7DW
LbK+SFYtbLS2PK92e5KDPUJpKeS0H/PU/NxpOrEHRrf4+oFbZaUcrLkXSJQ/F5MQMe+eR4EQTk7P
y3Ee4AxVTwOopAdAXsvnvsvEtd9YwWOB93OfWebgxizJ1pl2UHqV9DR1YSHjtkCWe6Wh64l8t2BI
T9Mhj2TLlyxWTiIOouDmgAnfDkunH2fOFKMbqqKjQmzm5eDbIjhUlWn9mF2S58mrr+sW2Accgjg1
aZTsg0Ifs0tZtfxZJBZ3e7d1zdmMbEvyC4dyaL2CKX0p7pM6WG7ydS4jCyxVvI56clO7sMsgmM3+
gWwGYz+gKXyqJp/oCh87D2VwBnJDAUz0ASHr4mFs7c8O0ejXZBc8N75aimiRPUfNYlo1gCggU+o0
WUcskS5ZUP6aRIyNumgiBPmcIsWEQQTr/HZdq/ZOuGv9UWiWu5+Xpb5zcts4T2kToDTu010NTey4
eu64g/e3nomRQeBTmrMVzZVjfVKMmEJ0fb4i3s3lQaW7H9pgLiLsAzk3FX2MfYNhcWe2o417KCmw
os1CO/SdJW5omdB8863yiiOLc4cqzqQpIdGO6Z7Qp5CuUlIwiQ7sa1DYJEDPSvc+S1rtN4lhpN+W
oSjwbADIYtgbr11Qxg12QhDYBuKEcClwikU6r3ld4Zr5JI0Nqjmmbd0/9IHeFQxejAydjUQ0qJXk
+iln0Xdr0Wdw1zto73rXwnxyloPZe7q5sxatHcMhxVewawB/dUipRzs2AaXsgHs5Bo+yMxv4/mc9
lq67XM2QDz9mkHueA76/hQ8JYdGJqLctR35Nh/OUFFmkLe7mYJr9EqneZqsK9X6aIgAliCy9phui
oTKzR9dLdcqeCko9QuHiSjIJW9DK5IxBCtNFbuh2IhoCqQ4Z+u+IfK5XjHX9bsgXk4FR713aZdIe
yxI9eTiZ2boPZlVYvAVR4dEKT/kOgyDNlYZZP2P39SNdGVYl4U7Jy/vK0pdj8iPAB3KuWp5QsG0G
Y6XtKUImhNSNLujTMINTdTUGTvSmW8mqsbDDDK3bHFTK8tw1hGrxOMzmPZ013mjMBhU3KPMtuHSE
Ks06zK4wm7WgubBtLxcxlO0Sty1IViZG683gG3+EJP33uPTPxyUXI9PfH5deODn8dljaXvTnYcn4
QNvD9H9BO/45fPaCDx5DZnuLPYH7gXzhX30T54POsRqzvks8Dd2Tf42gmU5v6d1OsIWT/zx9/Qen
pd+9T2ABULg4nOM4ffl/4f8a0u2lrqdsP7j3MFM0qXNr0eK/vHOHf7k0/4tW6zd3tr29F4d1gDHU
mCST/CYW49DE9NQ3mtO7sn6VgHEKFrmnhStw3ffrP7nBfxuub++HIZuISh0/OIfS386B7IWmB6CL
90MSj4ADjXECTQ8x96hs69SMCbZWS/nGI/mh5uPff9nfD6G8OadQlPM+vx6Qjt++bK+hr2zF0JxW
wG1v8HkR6VeGxAW2SfPgpAVPian/01f+Xy6xw9VCOQ2A4a/pKCPZA8PsezXGbUPdlVU2vmFCQxgT
bP7X/9xxj6cP8zk4fd4RQshfAh0LXVMUeENwzLSkvfJ8iDVEweG98C1YjYl0X/7+sv7ONiUCHF0W
3ReHJPkNr/Sb3m8Rhr6miZLHqVXQ6sktwWuM0lCXoT/bqHIW5iUXv4Jp6jFzve+l0zw1HTaDTVC2
NmSlC+9+XEwTtrJ0Jhl220nJUIH6jE7oH+4CZGy/FSN8XrpfiMBQjVA1/d6mbGpUiUU9okhGL24/
4ulykiuRVvQF05Zdt+5TYz6zIy8VffXRMR55Bpf7Ddx3NHXIaedc+DiQFsCsqSUGN4RYxb3EoAyn
G0Lbi8qzOjtL3cQG9dMNaOpch77cICOTKRBkaUOO4W8xYZzRXTEu2uDBKZk2c1GnLYBWN+hnkm/G
vXXAy/AVsXq3MAlfldyhSDaLq8HCLgI/B18b+PUyOBZYi57hvgTJfT+w456GpOjxp8A80NIWNl1m
GN+5S1VOfzCn8Xgz2oG0P6pmma8bPUMkh4SAooQyE1n9thAMy2YrVBJogDaP6i4oe/xDTMrwYhUm
/IoBw9FmFe4jJSWOLACBdzraoDoK+pXlS+nF1ukYnFd/0NX9T5N4LRNMgvSA7rUek44zTn6crzlm
eGxczYmJj3rB1o8tGxYa2r53meNkD3xTzt3YMMFRo8luMMiZRbmZsvwZmM3EdXx3iL/boiawfPer
3wdPcw+s9V0v+K6k660Za/3S5gh3A7UpcAXa/Puf92pWpEh2MyufaXyVSrxVRUvZgp22ezEXSUSD
mIH3RRqy5+xMonJenzYebT2GMN39aYebPHt+l/T5HetpPJYTnpx6QcAeMgOyX9vNOZqlHQ//poQL
8B88dVWNz81uNqkeZaAW2Sl0jOHd9GV1rbqjxMGLL12TS8rT3b38BFumKGX7vfxJR80M6zRlBfaY
GZDffT7bAS00qmzkplx/W5FQbE0+/PbS8+LABwMQ9WgJL+//z5gghKhBObBurNlR47t+zHAMxnMa
BPupF9zA2fZ4uJD3OuIciiS5MuhpdpEU8xSXvfIDfHyeMVAkgymbwpFis7iMvSs6J/Tr0lQPHVyy
AU1wqxK5x9m5hAkTZQvpQm7op9kYPfjGiJqQDAox5hq+tqmY4z7Fmn7fdYiWwwwvKWbTbBqTa3MN
lhfoT/ObXLReMioWa343L5o5Pwsuf3YQQAsOghPvjLWjxLmD7jBqobCFmiMdrrN47KwkQwuMOCdp
gmUfWFXUZ706zVZv7zu/sC6Oj2oKBuwxQQd7NaatenTrqX2nCPGza8vFdkoXAkZmfBY6antML244
Lsq41dxsvJ+zXqThSKvjy2iXgc39JShJ0iBXVyglSTj125QTrm62HKXb9YL1Kn3rBcsmtZZ3bvLM
vZCWgmZ9Wu3lml5nTcdZ0QoIITPmh6Zbx7cgzzasnIYcMubmDs4284cGW78UVEeelzxZWJ+Q5Gv2
pzEj1y0f+tfG8IoLkU7Y6HqGwbCPvQ1HOrwjq5bSEW8ZpGUZsi7j0kQyR2kE2DQ/ulrCLr3CLFvE
CByQUvCpxgFZhF66Gf8dib3yHX337lTtNkPmIkqFz7acX1VL97Rw3M0ajGejgANMjsCmBn23pCa6
wA5HJsDJ74LNVQDfOmYbbR9dB4xsXoCd5Guke+wFvnN2qlUPnlfRGV/qQdOIhsjsyT9ZNfr+zZ4h
MIMPBlNYF9f51zWVjktkFjVB0CXXs9aldwOGTOgfwaOXZf1TNQ6vS40/jFvQeBJ1MMXFxHVCj8U6
73RGfkZKYH6ZtGSaIxQk+k0XzN4D6KXSi6GWnhxr0mRszb0RBZnhXeHYHfx9QJV5i1tRTfvVNp/q
zO/iVgl63LLO5hipQY8MpLIdGdZW0lwaT7O/VobF/9+xYw2fnCwwk6+BP+dQhfouaferD+0jRE42
2RG8Ru2a8c/EpauTLlwpUD8vpPcec7vxb73M0uOCr8TEqqMmW8xEvLTK5yzSjZjhrTnXwKFIftY+
wM6Qo2NgsbCrdGDIRsDXAkXjoqmFbaFukdVqlSveflpF39FLpbuyWVAJqnuR6n6cKm27lajOaTxk
rXH56abtXZM1vUC18PRuXXXHLLgWMz9NVFXB5tWGy7WG70S/vLP5F1m50QyVlQbX+NYQ6qdmyXo/
yOG4ZBJWhwRLCgOGEIfrgK5SVPjEMTIBMVm0YO5h67Z4e9eZIXt5C/s4eml6Pslqv65U3fgHt2XS
yyYMoN67kJwUJ3Bo49z4UGq62b6ep4kO47sLfRg18dZYJTuHYQ3cEebaY6Wv2B9F7rBO1++kkaVv
sVHTsfI4MSwWPsifH+snCqXPCk4Sibaxdjz0IVd9hRH13YM+Ss6+tY8Z0lgrXNW0ZghjCafNHXtj
uCmeT30I2pfZpKV0azobdCqvO77rLDfoS0P97N1jHKgEu4U72gCkqozkT1gGvi49L0qVDaKxFEWP
O8VZHsBXOS9uZrCwLgNyvrkbFL26aio2Kq+RPs7e2i6sm2Bybey+gnWRQWTVavq5mzLtxzj0wSGb
5kCFfGZOOe+Oa1OhcQFWPLCT90R5PVrDhgBI6WqU+8GzEZ+nKsfrMfQtvzhQHrb1qfMx69YDS9VD
sv2iRWHxM70zkSrBz6gZPVXDaK7YcGJHdFq+q3wn0Z8MbSGLievE0fLBtXJtekCoWrldlM9Zmvn3
VekHLlsV01irY2vEVLRfylxLjU+Fz2k5Pah5dHDnOmDe9ZbZkm4nZZRAW45HMPg0dhfzUNPfmUPP
hL1X2gMUgpogZ6A6y46/+lhhFThXxdrd8PP3963PylLCCsBtFuRnDfNLKEXG1kOmyjE1XQP1Jsx1
oigcvkfvxg1pUDSUgit7EUnU19bH1GdJhxI1wRpKwQ6tRo0aV/WnVjLqTcfKuG/gTbchx5AhLOiw
QILiRDK6dfkDrI+D1bFNUJm2iH3GXrYxT+AcsSr8aBDpatVyGyh7PnFfczCYev02GDv9lkaZjCUz
SFcsNS5rp99xNk4wCE6bk05nmtVn807Z9q2tj/aNMqfmI782+3KjqjM7X32wGdgCYrDGyK/dXRpU
NxMhbiH5V8utDrLgE1Ca6WVoTevSypohGBZODpCqP1RB1QDKBsRk3HPya3amNus/GM85Z+tnn7JG
zYZkqPFmG8ufVqzfnR4y28WeeIT3joN3Pa4JptuS3zUJ4YgdWIQL5FdWkExnhXh37Htj0V5Nvamd
XGvpuxtR4qAK64zVJnc328Iqt6yfhFGuuFvKuaAZu2Er/76M2qqkX10kIOwI1oMZhvycFoT7W2m8
SrMI2PG6Y8dUkEO/VLAVho2J/vfv85fqhzfaCJyI8Uk1onDjc/ziD4OSNU5FO3bHn3aRyfOMxx7R
ZPWT1OECuMausS2Hf/++fyn9ty/IQMmFjrbFN/1WJVKSV1bRqu6oisp9HTVA6bVQuMdnYBVgtepm
uXfdjLW4ZyL5T5BA+ja/X13gNFTFPOB8iE308uu3Rv9I98RwCbV9z2ZY/cF8RHNA7MN7jAIiAHYu
vRsoS7aTN9btP415/+3Y/VPHDiciN/P/3bG7JfP237p1P1/wp09E/4CmKNgYmdTtgWPRyPtjtAmr
yAevjEvNtwCL2jq/6h+sItv4AD3IxHBneCjzedmvs81NoYQ9yWJx3QIB/5PZ5l9y/kCAk7rukFFl
MWmDmPTvd1Yya6nMGsc58cB2SWwWa3mfbXBwBFIyIrOLVrpVrPsOgt/egAAI6przciB09clpKAWJ
ehLPOkdzEmbp2f9yJf+XBt/vTx2fztT5+j+jW9zfTXMBYxM4bYF9KqTdvjqZjbhIz5rrxlFUtX1e
LQeE2zISXcvs8+/fG1HZ708dTUwabRh8dM9331lSvz51SWaCUZryHtl28rnuE1gV85QHN2VAdx1V
u+NdmzoKYi6T610pO8g/GbCEvqiVZG1vEtjuu3WxzmlFKGRJ5seBjIKp3HFccD96nJ6XSE2ec0rm
erw2Oqvb23pn0zCZtq5iHWy4QVHfZuZClepxso10v0dQPlMNxdO0osogdUvrQ4tuCx4513xJfeCG
LdVAiEWO9hmH8x24rememUmD695uALCMFgGNKYfkDI14BgiCrIhnbRg0OjPe46TWoYIw0LOkeG7X
XAYbs6mWbe7kobXkccG6F5Xog8ICl/kC13GWfUhwYBZ1WZMhwlfL56bYqihNBMY1eTsJnZ9lfPbn
hPFyrjOvCXVyXCRKdd89MpFa9nNWudiLGEFqtjmLUHfN/n5DAhChnedGXKCYeala3cX76+lD7IPW
2M0Tgqe9pOWKQIVHiTaonzIc63uXPQgqx6MxtdmuGb15OgHUr1IGH814rxjIZZFhzQINu2voe/q5
RGg1yQiyKXRcWCFwUFfrqlEDUIw0zc05xAIwhVR5Nj9rodlHh0QJLaxsbN6z43z2isVHgOw2d2Uz
KPTjPU6ZiZwaFK5IlsNUV8aevJhhP4xM3zA0aQeQORTKmSn38PTQ/0kZ86QGJxr89f1Kw4ZeRDsV
57Xwi9h3Ru+VnkZ3XGt93QVVNwIPx82yH7ErU3EUKGbYfuiURBI65IGZtnGVaL46B75B+Ywx5ujP
2dxt1L3suz3r8tZoDeWEeePV35E+0GGgGLDC3smbOgwMkFfhIlfHCl1vcIuYZ++B0puewlTmE8ft
Iqnd+YFcm1x1Ye81rYwS8FlpVKikMcApjuVbU2DiRDc3FAdTb+c39OG1QRmNPSYLgTRCvhB9MOSv
Mich8Rg0+CVvhRiS8zqtG4PaKuTnreuH79Ix29eV49gUJcGkBp6KXhu/NclUVPEQjH0WuYxr8904
DY22axN/uaGL1SyR0L3R2E0S+/TDYrXLcmSGu/Fvk4bTeNsMdQoPk77WF2BRaMrQNzOqp5pvtnDi
Uj8iP8jYCsbmeshITIl7gCevosWqu/lzudWV3p5gNJX3hseimSIbNMJyzZvbYp28izlBjUUNF/Bu
w/bdlgwFB04rY971KEc2H60tyIB0C5Ro5GVpO5V667FvUTfAb+zATjjUTBLBYhg4EixFNvMg7xjc
Ko3ei5q+knE/6TegGx39EiQzZ5GOQNxXAECBE8OgYf64LeUB3xwKCHyO3UjdQKGkjZKmr7k+VYK4
oTYqZ2sF+6oSEJR4pWzbWF6daRr07uzLXOcfJV01/FDVYqQ2+SXGOsvPTaqqXCArcZpXjHuc1ZcB
qnA7rO6lFwafGJ5Bq+3nCX//JmTrAFaa1S28MLpmbpubtEqNQoHUSPGMk8tCBHviV7cD+e91BIuu
dWIfWg8wYm/E1SHHrL4m2wYAycwn4N5FTnmCceTLi90jA8SU7iRTTKyY9wV2xIwMIx8w0FXp2hhY
ttxFD+GA+CR799780hpaS0LNEtQxyoU2THzdPqXAPHblLNqvwhg/IXpxTxIyirOJB+aPk1tZVaxh
V5AHH0wQRg8/rwHHtGjjbKdI9gYygJvMkgkmQA0ZcQbb/dEsJ0WIUDY531C0uxicLSPbt3O5K8wW
cVtFCXdt07u9Qo+cXRP0g+h17IFWqB5B285Xg3FladV4CsCJoEoUCXNm9hkou1awxHZAykZIoemZ
9MSFQMnXwubFO+A1y6GZLSxqTOqKIWYdTyMndWz8Iyz4orbE8/s++t+D4z8cHAnTthmO/t8Hx8fv
6lX8enL84xV/yuOtD4hgtiDrAK27965v+//yePeDa21zyE0dhSiNc9O/KJdbuKzpAYqwmVUGFFB/
qOJM5wNqevISoGNuE1POm//BnBdh/G+CeaZQREPjq2EYpVMVmVvV8kstpo+aJvsW1+zMVvcsNdvD
8bR885VZXVZ89LtMM0So6g0qPPs3EAxYx2XRP3St9gCFRJxJR0Ox7Xvrjd1O2mlJLDc5yBa0L25G
7ZXqrg0Dt9V7WsyJl4Uk/KXirvGcxfpo23lpErzdVIZ3Wo3BNy9oZvT2kwBLRB9Xw/9rIXQau+7G
7waoUxGc5lWpsAzkWGPRSxCcwX5JdY+Z3TwM/afKh5sF9QDUmnHOAuUimzfJsNp5mW6LfVbZZnce
7TSvGDAhItf1UMG6ARdXF6tx9trFfLKXVDBHXFujxUBmJwqNm0k822kiJkNPiHLKveIxWTSNUaHh
lSTNMxNoX4sm8d9St9hQwqaATIEKGLI07BawNTpajwEV/chHEIdSteYVlNPNE+sG2VVSGEjK5pGN
Zw9/uZC7teU0EpPhcqxT4nZUk8OprhprPBaa8nczQoCXRdJtAguTod0nm2lLJw7VVNz0ZtMeC3N+
KtrcOhTjDJgbxO8RDyCHmb5Os+dc5RgCF5mf6E7etPZAmNs0PeOZa6KpEjQ9VAbAQQZIdlL326iS
mUbq/AIwSYB9C6JSWadUlU84jXB7BkZxBpH/Nc3bYWcl5fSw+hMU/FWrDxOXFGQgdi2vmw/MKLy9
bzYHMwgwwuZPbmX+ACc7ko/RzmFQppeVtZw4uPGlrcW5lm1zxGrcxZAsYoV5LhRL5151nY7yq1/v
shRxWWmWT4iMwLwMWrsra/ndzRsXpRjM5jlomY3q7LHBxLlcWElcLlN5sKUNsW2Vtyayp1gyLohS
cKuRjevgGjPocOOPs7nzHFs/eW2e7xu1OiGtnSxaAad8xcsuD7V08q+YORVBH8uy6whsuUfQb6Nf
TL9zkGpvHW18cMZcPTT1Uh0QHGBqzrv82JQbmTXXYUi3G34FDd5+JKPlxLqQ7bGeBXvsInbkZFpw
kO78vXVAR43Z2MYJa0dYplPeRInKv7YWwDVm2vUOMAtjGb0WaH8sLHfNCMWJ7D0Me7IiE1jACzXV
o+E0ejhU5RPw7NOKZi+sRdeHzqg9O+QEh1apinPWOxx3Ojv/sQlnv0wrrgtjBHY222jmZe9ujU69
vK5lORGUOfLET4Pfx5a9aj/a0UUKK+kEOWFL5gxHs0KuC3xFpR2xrE33mMAZWFR22d3RjaqbsE+G
/NL5pru3sOTtNsaAiAw6wI+C8ONohF+UHvKiNc/NlA4M9a2Rd+PGgkuTzOM3UjRoSydS3hVzaTAt
47ZIA/LJQ1+p5a3vWFR3qWcvZ04vEMJG3LfBYeTWUpueTFcRQhRnq73m8YcBZDQPU9Roe1dNU0b6
oEDuSEu8pxrQ+444Xt8RL8LhbsGYYiMNM2StX2VNUB/m3O+ijGzLAwM1vlk5Izwo8J1nLauEQujY
6ik6SktOmCPXrfHTW7skWLfYjwQIgL9+VvQknry8U5eq0F55pJ7NNdeZU5YY7fvxjKnUJrfDLGOk
bgV6wPwtEf4Q52aXP9VDwemB+ja/MYdFwnrgHB7TtTXuaF1/6iuz9JlpWcF1Z1ft2QjGveVZ8hqP
SndvW4H2QI/UezWZI8RpGdCBrAP0zsTj8RjPyjQJz2ngLlaLfuMmS7sbk1HE6TiOl0pkLb6InFoV
M9Zh2J7azQsKOg7cYNLTWtfwPDPJkHdVxkE/X8RxNnRsgglsefaSFQBY4jYfOeO84B91jrasg2+D
KT56ys7mUJSUsJY/fnah0lOLoi00LXmySaKPy4kY3HA0uvFH0jI8KrRRu1qo4WhATwadbRRFjLM5
2NLS3ie2wXrgL5ccJeHtqunyZslBHjQLQdc5gVWhEnSEpWe+j9XTQxbYKtRnk7l9AbuhM4YDyoaB
NXi8oW29edOXJQQuwp3I6PNEDgE59jPCZRQd95O/QiAjFnTX0pXevLHBsVfqoC09jEldEk9oKJ2S
Pai/LQRA7/StbT0ZmhZ3Am93QSIAIGLfFI9BXgQxTYAl7u0qiFEjnPD/gEbSuh+q9z4xtG13azBP
e110gIEX7F+abbe7rFHZfppqddbK/m0TD1bYiq8MVVFuz1jxK9NrbtGs4FlV/LCNvhT7OR/104rS
56g5Hj6ejhYF/hTkwSkjHc3nO09lwRSwLlnvevfLujJYb5jQMOofv5AXXl45XQJIEOsMA3eO8ejC
jWvuAeQMuQ1toSx/cBIP9qpbv9ALpXxbA9ayYnGSm6QF3UV3hKW/DNKvwDvmSGdEepeUZhJlkhyL
2fYlm7vZha6eUgY4P7qg/26PebWvHA4MUtnPNdUh9i3BeNXnj1oHGx73pMYfAyDWqBBFGaO0r1Gr
zNkdOO7iY2C23Un3zfUagQmXwSu/THWixyymLat2Lp99kEqRPVoPxKg3SJLxCRXKZ1138+orfQqT
XsrSnia7dvcFwAAQLVqzpxlcX5uGOe/GZbUjDEBfRZYsqD9dL5whE4QzBMudjgT3iXH+eldaouWC
rgwYw8ybFFLVsuPjy7EsXnjsy/FmmxQ+9p7Day0dS/GUnHBbzZFWBenHSVTznTMmxYtXuA+0yOeo
rdKLzRTmiCIjxQ2fFd2OIoQLjaXc/hQ45RwphwJuGf2dvSauGfXCSzcrFdzZtd8MRa6kw5W25pvT
qMaJF35nPBFGeyuNdTzqq/KOnnL8L3Mp9BcK3G9Fl4y3q25pOAfRLR+LbrSY8riSQWOhGlbWbpSh
k4FnMGWAHsJxuCP0+h5QrHMPNE/oEaumxhHDJGHTsUX1QwyWb28PaspvygBg4ycO7gGfkMMj09BN
OBJQhYcNYK0bL6n10OULDJpRv/aRh3zGJ6h/xc11rma4hHHRZmnUp9Ybs2XnoUEF+M1IC63GD4Ej
DU7ipE7dDDQFP1VWTDEKaPVNJ3E17tpJPKzzQLeRxfOGiVt1wNh5t7rNVUK9C2eE7UAdiTApuJ1d
6b0luKOizBQe8y4nfwauYYPZyJ14qOf/Ye/MliNFtqz9Kv0ClDE5w20AEaFQaAjNyhssU8pkBmd0
4On7Q3ny71Nt9nf3uT93ZVWlKqVEONvXXutbZUR1sAxkI1eUkdatomawmofOsmE9kKLvbwGDQ5bV
44aN4SBH+JCdN1ThNPeQB7ysPECFzfexqwDFuFBFJd/XYegc7QDXJq4OrVtmr5xmxSuvuPGtxCz+
WORDfNRhKF7pQjHxxq1zausJrmem0deyWxxVviRmli/Xk7agMK1U6/jwuilx0Ln9SjJuJ+I2cFPo
7i12s12DD5kSXOJ6310G2AmvureOn6ypp6PXN/51k+fDnZ2k3XNjia7g89fkQ2ixiCwqwRaE6Wp9
oVSQlT/Xhx7KgsEJG3BPGv1w9aUFtqyUyxRlOZ8HWjftrXw5Lp1nFXur85aAjl7DyZt5s3pwaPgg
dsABcMCjitqF7dw6rNLfJ1fBGYVt+liuNb6pnqbxm7Kes/e4EvUeqGdlh9U6l1dAR/AxUIPr7Wy7
gDbQV6p61eFbXCb+Vdp6OV67yn9EFa4ZwtrxR13VTailbr53hjWhFJSRtKynlhUpVYhPBm1NO6xL
5kFhUzrnxOr3SzWkIdUBZSC1tSQR1EmxVzhvLvgzug4ADtiWfMoK+P8G0YZ6JUlg5vURu1dyb2Iq
Wh48N++auzkBxB76qPutUwR0lZkMC9Sxbgzm3Tiapuw/GTczb0zAubXKfoRoSmsQx9jSeG7XH3M/
rXyw9SiJ1+Vsayxkc9iflK52oQ1beidnj2hn0zvWcUgd8QpIvBpDWnAAencFn8UfeFPjkMbHODln
05Za5RHu8gj5dKt4ITiJIO0qTp+ha87ToMnjiPT8MLfwhis0wsMqHHg7NA6dWtXJq45nkpoYKzvL
nHRKbI7ur6pr7A+9JhmDAIdke5gr+dQXfpy9GwYlrRXKIFBahzhVv65b/tPzfpLbSY4OQU4gswPI
qhYUysuaKz3KHE7nyAe8v+/Nfv2uM1hfK1yXu5L7ceNK/QBRZTytVChcpMzkWzrb1YNSBp2bkmof
s7JlKLDF4dNIKysi0DLQNcQaQm83da5gIdB1eXNr2+3Wr2PYzz1TZERPHPmr2sijhHcdwzm1wLPZ
DdFYulearKew4eL+MCSZv+8o/vku7Nk+Ao2morrgZKKf1QP816SHLLGmsGs2cw2N2/x6+1T9KH1t
OhApuLPm1P/U6+5u4jvZdQPoIWmayxF6Q8soNSZnumWJqtANpCKem3Yv/VlE7cKqBoxlqcN6zdJI
xRU8dpoNuY1oxbeemX63caePWhZboQbiM6iVU3sYMYY+oBJ0Qbuka6yJ7WpX+652N1jr8iBVehxn
sjgzqEoUrdrqmMC1MiqXNP0pYZ/d0MqccdC2CXBR9P2i5+AfJWmeMi0Dlh5V1BXDxEtHLZd00P3b
aU5Q5EgbHwsnExF5Vg7MvmlOmW7cex46X99jysbzkXzv3ToPa0gUBYNd690WWttBiYGYa5SxvctL
33r/IqKxdMDqUuGxfddk/95ahIjTyTvY+Gh1csrTpz7zYqXneL1aqBHh50cbKQ62gUw/3RjBUoDM
yt2EFdRa4jm10oh2ZZjg9fyGO/06TbBMry26e/nW59P2vI16E40DxRu4kKzI8djNl5hzT3lG83nR
z/GuSnQnYGYmX6LV7LijzfQC+GpuzyBgap6W3j1QCARYjNrvc5kkxT36g66Hoz2PXjSxhrvtB+Zt
bLxm2G7yD9wwSSd9WxIJnADS5J7+U9Vc0XJCacfKHkgYaa15Af6EIiC7jyGdh5MLWWmns4k6oWuF
abpAgpIOxhpTK07sRabLWqQJfPb2B/c1RrGlzlA817y6qkc5FQQk++V1GpDU0XtuLNLhL4xST5nW
tuCsBvc6JVcWtPPK4NikbN/WFvV91LqwnsZvvtHeKGOxdnCHX2qNI4/dI0ZKB+MwxlvvNZ2xr8BO
x5qoe1NgjrF4WpsCy+BamNf1kp4zrX4fpAsRoE8fO8f4ZXGSkvdiOqoTyQalMbEPG+UVDd32Zw8D
OdSTzkKir15mlsW/pKy0dZ/UnjPsUD0YvmdsSiBhqgfCgXoC/TjHmiu9+NukjwXesmmCSeYv6qE1
jLXZlV4cIztBh9iL3l4yhv/K4I4zi0OBL/qh5sAadtISjcMfL3ZHICvpAM2Lz4CjF93JJOqu1oxd
2pLEIb8qCfsrFzR/OzaDtVEQlKMsPDN2INZLyNteafQRoAl5iz/Eu+Iv+EdF7f0yE/PBzhsODy/D
cSz14rQIXq4s3z7iQo7tASQCqW9ntHeuiy1PlPNpzVwQ7Lrx0vFKQg0fKF4xNy1Q1kmw+KOLycnZ
XJ2g8OPMEAdTMAknvcmR4MwdVte8GY/u1H5LvPU088AHmGL0qyLRbmK/Z9YpcQPlrXuSxjTsIVu4
kVs45UkK5D/Can1QM+pTdTybQWy34CmmC+7JT3BDPPHxIiJ/ri+tvYEWqsW9qm14VS6wiQN3FwRE
gHh3yrRfM8Pur4dYk6ECoBck9GMSFpMJ2OzKwEvC5awTY090JNFRLoYGSC5sbhX7F2gkyHCxyvAt
L9+KxEA5GxZr7xb4o/LB+hGLyXhUnihCZ15UF+Rjo36K3p0eOfuowHUE+zGSbaeuRYzSjTwwYo2m
lM7T0FmIwkadXhRH36lv7KHsg3i17DE0MwU0zU2Myt3lelqc2AUGBt4rUPCL/N4bTfMuMCdU2+pg
/SjMFDA8GWfte+NU3R0NrqD+eOEBJXDdGS533p3dgiuS62Mlo7c2OXVYXyOrWpYfzFl8tBJZfc9y
w7trlAW0aUjHDy1zfiWdsdCVkGr9qUWGvqyzHQcic1UdyExXz94sxnvTTO31tpu9Bt+4S4s7KmiF
43awJMg1n7xrw2IYdEY2h9LM2OZl6yL3mTQhD+mxdmuwLpsCwcvgmMXT05KIZyYE8djGScOSfBmO
fA6WCDQTcUPfe1E0Iu7Yc5uPCYUjAU0kd/S4xN+rmVoTkPFeAI3YzMJys45dK5Oh5kw0u9+1w5Re
M0MM8z5xuibo8swZaWjg/Nk5A/HIQxIrABcgpADGo4Ux01TY62ouN4x3qpFg2J2me+mk3V7Dt/co
62lcnxWWjsa30BYTLJwLRA+gQd3Sqqg/TfwHnNADWfE6FuQ8+RjHiEYI1HRK1Et/Y41yPLs8PXRy
SDUcVFtn51VKSQEJAg9L2zFhYloU2DNzwJPXDdskxCnzDsjc/YaBEEZ2MebDUXp0wrTa3DK0eja+
00SDIAlre36k7GZAfNILCbJ7wVorTc1/oQsOxHua5CzlE8h4eBSX5WEpppm4Lh+0aG3nhbKRnov3
bPKKZgStZDhZ8pdivI5YEVxIiLLl6x18nIUzhEKO6gCwrr3MyWS+5jkTOPtLDuy1E8Z93zbA6st2
8h56quGYeLukuS9XbXrV7Gw8WWmLLrO1ZN10iza8EmXQb3V4LwdTQgfg8tpbl1547oOvxVxfOiP2
rwE5mj8gNBenofemR9O0EEPxEvIpbWqO1V0lvBqKVZ+mYSb6nA+lsnljjQpVcGeBqspvUfhxtuNa
hqCZG+Yi9oOjBL/pKo/ioUtyapz6+zXpWbY6iyQaiwz1pK9ucsptjkq6j5dfpayM99joGdRWh64U
lI7uNvV94jJJnrWvoyOavdJ46yaNzcuMRyrkspNFekIlp9Qw1+Jtra67eHavJqUPkeyd4iyNGvdu
4Rr6uVkb9YyXYWBdO+NCxBNiBw71pBwng3aRRStvKZbxjlVqJFE/rfKget0OLAlthMyQGm68srLe
UG9p72Cp/aQz3527plX7cWD6R850UWm09GFJ8ymgm4n2BXYZ8EP66mYc/A9tMrg6GFV8dFIxhBqx
4Bt/4qOBuyGNsta6orLFu69nhwTEIqaTo7krGfO4DG3sEDw0vhugN3enHjvHDcvj4gzp6ge5biOi
WFzf597yPVmqNDBtfHyxlyMrGnGFVtYtL+Af4r3bEWOW5mpFGg/6ISVWQyyYzC8NTWg2TVED3fO9
NUyt2Qixl7gALBtmWX3t3rPSXgKuCutx6WYH14bRj/ee26ADGxRPhbUwp/JhFmlG7o2XTS6KpkDP
moqz5rahEqxv0FgNJo0m3dOYShSPyIUoVv6+Hl96a17u1AD81JyKF78336yEw1podZTZFnAXgE1+
ja/ZT1h4KJzFZC5KPcSs3+xNo7CPysb3muSEj1jZN7YQgT/qKyaY9Y4KYfL9efsq+za/d5LxGGvm
kcFqOEz4Yr5pM2sQ09LeMHBSw7QyIc+0IR0kq/odvJrvlZ9D7RvbC/vociEs4vFqN2RNM02p3cFH
XoJYN9OrttZNSjq1T6iC401j1h2wRHilGWswhB7ffsNDsyXW5/Mk5XzVle2/19a/+xT/l7W1uSVb
/6e19V1Rfk+bCj7O7//eVz/j7y/6s7m2/7I3voswLcPfgC6YCv/f5nrjtzkOXmFTNwmx8o/+bK7d
7Z+QHcZvZ7I4/8NysWBnC4EPjO9s+7p/ye9IZdTfTX0Gneobn9vHdmnSE/jfM8PdVHgcDkZ7sgcN
cpFd7gcQCHtc8N5FYF9rrgSfDCiDoK1EVHQ0nz7T7pR/ligfBD9mfCuUClWVn8UHbYSr9TQubXnt
EYfK71lcdd8wsLvvAqHgxDFYXrNANUN/C0q0epZVJxOnxd5hCR0OU16fc9lqFDKmssGqNEqKVBfj
kCgWusmamnJfTarz3yciGN7R01mr4ulenLdJce26X0zhUmqTpWeMI4MdWV9YRz+RHnaqjfY4foEf
m64pkr3cSNvnAQ7zkOy1suJkxpySpfOuYudkqVs2KmSA915brvIW4AB/3HTGPAOxYKEc9TgwzHSE
G5pW1yqwH7bwqMNmQW4KLvyEdm5Ru8kU7eKSnyca51KN9JjEwtdVOE6TawQGbb/6h1Jlr9aoSDOB
FZDiFEGlS503pBWqsYN9unNGinhYAphop/Pg23jKU29tbSOEDmavQYEqSBkMcAgz5QLtMfyu+SeN
QUsvgLJVySLgtjQZlwoTyNzBLOa4u3WrQbvSVd3d02wd71Zfs3ZqQgrPGSiuUmSRQyKk+Vjg6ofv
0HPsTZtmZpRK7B1fLt9dmReRoi+Ra/jCC33T2qDx8RLj1XBoeru6oqNvPBRf8lz7pdRN5XjlcTC6
Y1rsq03LoykyuYNeg+iflnPo2AnbgwGbXe4kzbFf/fjSbapgXGucj0VcejuGFHlX5s5z0VTJxUI9
u1fp5F5KWUzvKeiSEHUhPnUynS88Dw21Zk2GoWuO70uzWV6J+2hUeI8jDj3KqEJlZO6t7xfxSwor
+zinjnan0Ssy7HDT+/vJ7axzzGvzoOWbAGq4XbG8yNZDLd7E0dYx6keq9wq2g3Ga0A2Vt9YcZBWt
EUFDU8tV3ZmsqP2hryIkz+FKcXQfVFkkLwwv1rW/ulsASQr1ZPtGj5VVkvcNR4Buvwxl49+03JXL
GNVnNc3SzQqT1hT32JDdq06JJy5vYZ+PtrWzrdk9c1WAYkfwqqxho4zTHUWdJoupuTli5yfMmS/8
rvEmdBeMpvVL18/1gZuv/KHM9NXYJGfynt6J33QVQbGxg6WX3s1KBekldvr0VNvUQCdgaN5GKueq
DeVhfuRNp19ra40DrUXIOaly9vd2Ln9OfhsfCbrjgZnZMBexmz/6hTe+6U5evi74Al8tNWQiEK1X
vLZa7YeKPefR0YbuQAjVjPxNeM+wKqgmdwLYTOWBdiakeb8WJzX3PpAjePMSA4yvwUTOsJyI7aaA
mzm7r6kMP9FFhkUSkCu7dLYQuxRaf7ljUutDW0MUbNQInjhGPObngtLglmmQaHoATFFBsvLrEP83
hhbyL3eD1j1na/eYS839nEXDdVf3NyKgUJZL/ZBc8ye3y+3ritTvWR8wB2IMj7FdJFf+ttDY7hh8
NLYlx7buEJ3efDgjjDn0jebeYn39o/1ajBgaWrBfKXnNzcB+TlJbBA47Z3unqpbd0eonN7ZpjO+D
AJjIIiqgXlYPKPUyaKueYbxkmxzHqPKzVIhYmA3OiDQqEo6aw3QarTfurNnR0lzKomalFnaVUAbs
wsF2PAymxifOTvVbWqq1fYcpkOuk7jWXIu+RBORg0GayZbWnPqP0k55TnYsYEOX5aG6Z8EbZtH0U
ibIeEaG8H4WqSKeM+D2swNsqAuM4XR5sLaYsjCKu79gjmmvfAejDsmwr7B11i3C1UROBxKVM572y
IQT6hvFEf31/69JGtuySEaa4YaEdUUqWXgHvAo8sF8M7awB/b+EIw0lSosH5MH+0vPMeDNJfV4kW
9wH/UcBjedyD4JKYGFp7PmvDBn/yJBS9phO/Gs3+zGRrng136odg2RZ2hBujlvYaPuRacaPm1Lvx
raI4pzoKIV7wj1Q32127BZbseX5u9O4RFqAeeEaXBnWM8TUDZLXPSEQc9Gz1L63RNZHmmKkV2KCy
jomW3pbFlOztMYvDru6MV+J99iFPBGN5637ka+09tCbZrxR/41PiggQy0k6eVF4g3hI3Km9EA3pS
9PV009R6cqQMgjukUznDAYJIc+HJrVjk++o+o3Xms51pzNq2jiVjj+29JE5sn/gOl9BUkgJkITE5
l4Wo7qtYE/tyW8ca22KWXeIcLr2enbUucXdOXTeHYZzH0GYn/G52HdFJD/fGxNZ36I0feSsLkD/b
MpjwMzzIbU1sey0Sdt8UISUyJp6Uuf9lwDaNRmMZH3PdEdFkU13ZJBj2CVl7pOi0+DHbdtYOhuaD
8q2W7yJDg09yy4jyr7W3bVZUG3apdqVoFtwW5KJWPzrdLr9RYzDuE/wKn9W2X1+2TTvH3rfUK392
RdZfEWffGhqLImwFfxVvG/tl291PGVt8nUKbkFppc28SLUYo0PIPP/fwuZWpdgBupoGjiksU3dI6
QRjK9nLI2ytYBjIa29I/4jXaCiWYvDTVIEaa6XSdfRkTypk6kWFzK+iU1wXz5mCw3L7+GAQSGN/7
UzYmRjAuqXNUk0XyU9ysNlH+enND6NI39yzuP1pdXkYKMXBJ1TmLgvXAEa3tFu4kBvzeXZo62T6j
3mTnlLoTFXpz68ru4urkb/sWcnc17vSqUJvV/cHTBthozZrs646dCLogslrGZd4GPdqv5eYBKW+s
StMe/H5Wh9IZ/aO9IGisVnUBcXVPN126B7MGuryhUNspF1h/WEkgB5cHgudNOKxoiHbSeCyuR+NQ
TxapUs217rQBBwlnu/s02GZ2XPOYXkxh/GxjB/PPl3mlohrBzKTgRVZgbaEl7KJMw//IqoXKO43H
r+m1ozNP9cXRJjw7m0VmEht/3Jfj1VyBWQG+qu2SbPVO1bBcykx8o2nk+d8W4P8TJJubzP94l7r/
iXaylNP3Ovv7fer3F/7jPuXafwGB8MiveIikuH3/KUO2xcs4+n3zd0xsS0j9yZCZf5EcQ9rW/1zD
/utOBSfKENymDM8AmLLdwv4FJ/DvcOffwp/uBu5EATJt8mzOfw+RIen0ayX1BSRNjalo3DRXdHxl
3Zrx3PgRbcuGxZUp66q9GpzW36EPd1ecaKgEa9upPEhLREw8IkMpwhSjioZRKxnJdHygHcR3aqO7
cTHSQ3S62ditcBOYPLW+h86y2OHqbO4dzeoJ7rgIvAMFzDFTFOWP62F7IzLwLd1p2VhzROt0Ph3r
+hybGig6m2b7qPM3QB333pZiDALeR/0LYYejCprdF9iu+ILcNY4F8I7jpiCbO8fhmNbHzF2zn0Ay
kw+1sfJmvuZNLA32DlxV9jn9wuoZX4g912IhTCoI8l6zMfhg+ZTX08blY4M33Ewbq8/YqH2xztGy
awZYfqSmij37PgQxsbH+Zs5wxDT4fyW3UGYliely2viAXseP2dAoPdpwc/qJmqExqjemoLnRBU2f
n7y9EQfV6lf3w0YhHDYeob6RCXPCdnfpF66Qua4+cX+WkAigGRYK063pm/oQbI051NFgyFhch8GR
7fyaUxOkv5JJG85jY7/1Ihkejb6vWUB1MShFkxJ0AskjhMW6G62XuSzMPXge70CldA6KcY1j/N/w
GRdL5wLYgJwTYuofULu9PHK+ItNbeLrfYtQ2eWp3uq+2eHWvaCSxE/3eZkPaBP0Ww2ZEGt+328Bz
R8PN3dTn6Fdkt7XeGwLxFefegt3WFvEGiRRDXMjrCyxt+4YtxSvYGZwjWzh82WLi9RYYxwHYRo4m
qqMiTa43xhAU0MIf4pGo+biFzuMtfk4+BdwrkZzKVkwo7FzD+Cuy7m/p9dyPxR6ecvHLV+oD4Vjb
YzEk9J5u+XcecsIXWya+39LxlIFbkeEJWiYs0w6dWlwanjZWCxhetnx9tSXtIeC8rVUmdliltH26
ZfHFlspHHRdBMpLUN0ZYH+WW3rddN7mSW6JflBjily3l73o9Hqct+d8Z8xSUiPm31tTy3HwhAuaN
FiDJKe1GiClh/gUTIBBJ/GQjDLATELi7MxvugGNXCxQC1jlztsd4obYUnYHnCfLIb3aB+k0yWDQg
Q2jkhVCPAtkeB7qg19h4MWyehUgXeXbt4NW/0Hodp6+zvbJzGI28tPa1v5GMSmqo+P9P2a3vLSbZ
VAn3sIQQNAVdbKVdBHFJE29sQOr8SjUmd8wSZUABGNVXuz501NlOj1OW2Qp+brZl2JKvQFth6VP+
XhRDt9YhamvtgvkWPVOZdHwMQD2GxpDHLEneKyNjDZ+nRsbvR2sqEv2qgWQ5I0YniMXZzB/fU4sL
bp7uMC8CgjAUyREvnP0+NjV2Y7fwjcIBOwPAdNqV44CnYKghYpFBLAZr3tHWrR3p/cmo6051YEFP
dUGDEtYPYsEsAjuu8DTEz78Dt/8O6/wvqidZHeN/THk/NuOQ/kfwnbBsVv/tXf2PL/3zrvb+Yp+k
u3ACYBR8CZl/4t7WX+ARxD9LnH+UT/GXSahfeDBiHBvFjjjPH/XT/Eu3PV3A20UFNbcQ0L/wpgZ/
/Xf10yZVrgvdpmGX7wOMwn/DNIzwj2sWj81xRoxTkZ8WWCHw4kI/AQW/d2qT9R44fu9C0R9kEzam
2S2f3SacqI7wwg6cylMeZ9Yrmshy3zhm/Tj1TvwNPiOYmtViIHfVKo5UfnHh8/kZXWcaxA63qJs5
UHPhVCHCK5uvFJ3WOnsllz5erVpBklZYoOvbso1alla4sJZFGQGPfTrziczrX33F3X7n+ou9L7Te
vktJC94XaWwHWjPj69RbzaK9btlsuI7Aj6NZKcsELI3kUJrFuTG1DtT9YMbW1VhZFu9BSHj+TLl1
NLMWfNcrvqkQk/vwk/+LQeDZrjGpxmPdWwhULehXlxk++qI8kXB1OoTIAUs2pYPimOmEpSJr1atf
Gb/wo4jFfM/ZTVTGWLP4c3VES2mIofpXSgARQ2O+s1cbueW1VnrxQGUB0Dzoe3dqjOsnSYL7boDN
vVzP7ZwIrpbw+3aw/73t1V8acaAbLcffmkrvgvVpiVpH8oPMjRhzn25lMZV3+exe1myV34zE8+7j
Es4ssZVON8LYp20r9Olq3LtehUUQZW2WlbwrjNa/Fz1O3nNu++JIGEnuJ/KrZ05f7khpuvV6c+Ga
v+hFmaibR8NovYsGAu42J9gLBssTx8pIMDrFnfEUE8+/ojvdOmllZl/No9vcYTWjQ3XlzRE5bm6c
kABw5ZSQoFiTmqI/kv4Z+DMb1p4qv/aHWqv2vWNv9MqkaVuBv7bC2aKL/aehVV7UEW6B1oNZ/TJL
juFlsf1Hs8uSy2yteDX9GV0zEJP1jaG0p0+11ATN7ewwv3trgWLTGwQapOUme5IpycmecX4dY7cd
Vjybi7kcsnjUziYt5CpQGJEiS6cinFJ4xreB1kXeaTjO5PjgwoFAFrFm/156mmFR/uU4zzVz6k2K
3EBBt/XV1u39ru52vnq8E4r1AKRp/6j4/ur7Xr66vwHebKH9rRE8lVs7eGFsWXwam0dqw0n6eXus
EivhbihdGtmOr57xElJA9oo5k7Zx1isCfZ3H543aTO0RLQ4zSRHfuFXF/Xsa+teUPvPYp9i8/Oo4
z38Xnpu/68+TSnfr0MX/9iwsgupYKDDCbaXpMRzBvb4VqQ+WXl61a6JeMqSkUPPT5gYOQRv1cnjI
tzL2jOINQq+5aXhk6VP1wmSXOEc+3tpTnVDn3nQda4BRWJWEdEDhO1WOdNIVlMAjT21mgZrv4bjo
GUb5aTTHcMHreK3hw75qRh0LuV8/NKt3HlAeQUbgmPG9Zj6pLMfRQuFEZFN3uCNSfVCarX2KlZOm
jGk8idcD1Nb8sGQmPCM5uLdI24/DilPITRRGqly8GN2GcR9HSjeXsbljW/5AWgQrdrfya+t9IGF2
mzCIo9thWEMboA+e6bO+1rF//MwX91Zfzfi97Qp1nEF5YQ+fvLt8anp2CZhO7bKf7o0xtvbt1pWs
spRySGe9zVpvOZQgioKUQr491WwEzzS+yiioFsi6rpEha+D3JkaIXUr3bpUdhv4ixo6ZTkFhNd2h
jetun0OJvkElU3dOz0aBxp4f5ITbQ50ZXpTFS7yHK8Y0HxPSa+CRH9emyWBET9oprzKDDtZl2o1u
8m2LaoeJkYL3dZc6pLsIy9nQdK8qb9VRr5LhmSKZgQdDaYekm3+NnVMeWOkv0dAp42kyzPibVQit
2s1xal+Rea8IbHqmfjU6pKCPVmWL6xrY1h5PBFOfZJNzkKCXTl5MrfKsae5lxIJ8yFZeTXkFbm8Q
NtLN5Kzu7dK31J+QTsnyyGuzAXGmjV/8FvaeJao44t2b3mLyaH/UzbZcX+eseJNuWRHWnjoMZaa3
r/rBPzTrJN8xY+mvpEm0aJhwljaqXm/ZSzXXCz6hYwXB70ISq77pnVm76+ECuoAxqVj0aQhKerLv
jGrGvEMWLIyTmPPk7BeV5+O/EeRlhmx0g8IkDrJrHfYstkJpFcMWyTMN69ZCLOaym87dDucu6DuQ
BgdXusUJ2RFjv0RKbNlCvgC86lkXYRcPsxHtXLe6ByfOm8u8DvqtlRd16A38pMeSx8CmeWA2+2A2
0u1q2G1IL1uDt+rmPy1WWD/HqqN2OqUIK+D2rQTvQWc51S5v7CBfWrzPIjOeG1pZHlLWGp+s9pOI
zAzU5dj8pvnjryyrkzc0i5nq21oPels817bQ8E/34NQtPIsTTQR8lNr4Oensw2zl32Jn/PDMVhzW
xh52a8wK1MqWt2Va/HAoGzN03e57S1HlbrLw8rFZ4eJiyp9JTIC3yDW4YJ6VHyc4Xk1AM54drU5s
3AO37aKiV8WlNpzbOgHhQG3FGFWDifpp0is4BCrtlIx6o1pvk2WII1n1n2OePi1YZKAABKzALPxf
1lQeXSOHiYBLod352+FaiM0+arUeYV9S+jNvOXJSMRV7RfGkmQ7bPtXq31LTpeY789yfoBwfxsn4
FVcttssMEqzmvpNi1pFcwfrNhe6e/CVez1LfPJFW+94kq9xzUzjR50SAOJUymuqWWs9kso75vFQ4
SSWlQ8iTuWM8Z2opziXPPCKoY+wNAiwHMx/As+j5oZtKeWqG+dFe035vrGm9KycRQF5dPwfmz2Cw
xuYR3zZQOCTOYhdX1hKWSz2xQAHHv9R9tZ9HmHyd5n3E9EpQ/he/662w7gAXlayqBMr+wHMlPioT
22m2jj1luJm8xnv+hSr76VaKXgfjk+xRm7IZxkhn1L06epICgt6WNk4eGgUmz0kPTCzuA2y8BIuI
yvekzuc77KnxPW2RWAmbsCm7Q8a+Jl168q6u5BE1vAT3zExrsZHDbZT584z37CGe0/EgccaNbIXr
5mFMoaDmPYQ3WksFq1csgTMblLZ3QooaXoY8o53S3rdGfUcEJyHc61+D1PhFb9SxNSt20pp+F6v+
bi25mqb407se26SsvnUldVZrPz8p7D3SGFig1TdMaxnNYiRZic3NxHAoNYunEUtrzsecZXoK/8XK
RLybXVucYeh4Z6dqqTQiSWUuroCuUVTrvQn98/rfEu3/SaLlpoYH5f9PaXhIm8+f/3HVl9/rz79Z
Xn5/4Z9rn/GXsRlaUP+gL3yxFf5YXlx4/RCndR9xBgEXZ8t/CbR8BR4Yhyo46F//ZHqB/2XYQv/i
hfG3/4Ur3+8r3d/EWch1lo4lzLb5vqwN/P/PlIYW7iJpImqfNbYpRCLThk0065sIXmwVZaZ4U9U0
3VBQiK14lG9lIjaPBMiaZiyR49a0CCUvBRYXVX1fjvoLh1/CO7lscyQs5YUrLpirzuCzby+au8+X
WWF3dG8l9RI7czbuCS13332ruiH+dWNp6hAPsMaGjoj4qMBEldPoMUdlv0Z9zG4rfo5B60rIpXXT
7nQNi9ssADCRiLhufP3eMbiN+Z363swYZkXRRYu9UKg3ZL/6khxmZSVL5DberWsx6dH/FlBg/csv
aoz9E4eAwPqbjXvbLG7GZb23SaPpCf8Wu83dnGbfGQD/k70zaZLbSIPsXxmbO2RYIgLAmM0l97X2
KhZ5gRWLJPYtsOPXz0OpNS1RGmn63n1qSWRlZSYQiPjc/TmrSj2/S+SfrLfeS1e91lOzI0CbrXUe
OZ+CGruwJqo5mFShlc3S+2h4NzQ9v6Z99uaaM6yncHgwdXpdPoGW8ScKc/YjqbAJNyF5UCfj4eLk
A8j50EWWGfqn0BkeFnfSmhx7iKfNf2f06++Xp3QYTue0s8vjnME5N4aGD8Y0QczEJzvq7PWYjk8K
XXmoxGvkpCdYPG+6TigkkTeQcxGXlWjY/6YnzKcE7Kc7kfFdEYPf1T6GVUMspUEADkagOqvCxi5g
l3xQdsTuADxuSy7ZxGCZ+mSKOdCfW3KQ29BYPssof0OwZCo+zemqZRQG95wVH5MrYe35DgvoXWsP
+y6azyzMdAL25rlyKQ+HAfXDyfhj0oqvaTqeOZnJg1f6CicH75Aq9hdaKBHZW5VtYt8xNmnDC/Ux
OCzS1PNFy+SE2+RFC552kRyfco4B41Qw1KC8dxOU8VvRo7ln9kiZ4Hzu7TBmcgcrIK3d13g0v3q1
c+sPsbVWg7Wb7PYwy04TrO6fOF8e4rhquVCdQ5jzHRmml62JCDGS7OazKifSS9T/UaRoOcDUuRLY
bbUrngzOqmrMlyK03n18Hqt8xLXYhtkJOf2p1t2TGLMfuZkwz+OZuiFQ/eQEVkShaFshMiOZzMoA
0QPmniwrn7tVKMw64rWsC0KAQt5UUrgIi/y9paQ4Gl0uRUe9xq6eEPy4HJkN3mCzrr5Qc+mv3SSa
NmjH/b2juOyyMcQsXuOsmICOHWp36k91KftjkxPeGHuDFmf6A7b1XOXUUFfTDrx+f8oBga9tI3Pe
W6v5MvVaXSwvrRg0j2Vci41ma5JsfDqhmPfMw1vgciBdYdEC7ZaIunghEPYCw4Gx8CwaP17lmA7G
KLih9fsL5hYOK2O2xYo0EYWPN1U76S3mhAhmLPM2QqSjDk9e2WKCdusbJkd3RUkqncPcS2kg+zed
RDHv5BuVAPq9KGyqvo0k2maKnRYMhVW1JALyJVyIkB/cWS0pGGxkNRhy+x1gCyz9OqcLpzfXarSt
neOiofJbLOByLsMa79pmtIUHMNbt9qPNRTel7qtrKLrA6+EY9PqHMeizUOnpdw+dvyAh/qmHA/4n
4h9a3YcJ8mcCaMymHZJ8ipupZ8LDyb/FmjzexLK+zoGlVn//ajyUfuKNYpHkgeZAJ6Hv7meaK4G9
rlCTS3nTMrsrLIJXmROtFN6Ef3ilnwmPnrc4RPEa2OiUcC1/GkgOZESchNYmiBrpG9AyGi5ZjhNr
mNYOODDcFgQGdn//7v5MU+U1Ye4okJfwDtyfaKqhU/iRRy0lA3kZbWXTP4ERz9aGg/fZkNl6eb9Z
Np91w+r29y/t/Ikpubxff2lyQYGlw2P5PH7HTILTOsygeYoD4VeHuHiOhxNy4rJcnJMySQ+mP74P
zQgRcOj7U9I33Lc+NBQdTe+RCrhc53MXwu+dHXnw/ZzQCTXXtjecB2qjVthoyY0IrtUyuTKf3OWy
fxjz8MWUEUe6Udx0DL7WY1n6eylBA4VMnklpsDz8/Tv9i0vIYRBuSwuDu7Ttn75Ym3whbHxRHAio
70Rp3pn+fMe5q/6HT3RBof58rfJCNLi4S+yIbr0/fqL+YHkEvJZrlRDpEQ3tbsLpsTVRpVeF8pMN
h4xrS2TgPuunO4L7+X0U8gwVc/ij7lmXl60KzV4pCZfxHJJTX0G+eDJ8dePofh95LPcSajtVjZHa
16M9voaSaWAe2tXSuxCfO1M3D0U6voygrXedHYtTG3v5dmA0fGYk+iOIIS8Uaca3SFBpPxoJfJH5
xQsB6bdITGPlHKJJHqIIKkaYM09yaKdNXUYddjffuVPtrOC8WTtaL75oSQuZa7HH+vsv7C9WGMzX
TKgBK7u2/LncaMYvUguAOIeZofuynRhZ2TDDUhQ5OIe/fy122H/6zlBC8AdTKeRLe/nvv7sLtA0D
ixxEcZBp/yCa+AQj7B8WzI876Y/7Xt9Vli0wlANJ+1OvD20SJJ5MsziU5EN2TUySjzq492Wl5zA/
7VsgjKktDuAHbsjbRVtq2U44YD81SfLVw0cNkIRpkJclzoEqWR6yPqtTNeVXlP4fsxqcLfUp6SFz
SHEk0hlWpCSaSxYr0pDVs4eyjsvLC4/kLznwkYtZAbZuIckjtNia/Jnj1/a+GzErmHb8Q2LnBGmb
Xsk/MVQIp6U+kQ0qEe5RWhUqDfO23mwfyoKkC1GOX0+A7+P/Cr+Xf/GEWeB0P38pfBc+8wzWYSGk
/ccvpbCrdiynvDhYGQeFPsrjdUzt9orcLe8Z2uSKqFzCKMC7ySVU+qDRaA9WftsmXMtBWuDlK7rd
EMwD6HarxBthvg5J5Ww8EzE17dVN0LlqTWCWWJKd4AFlJaoQJDawU19Me3ifG3MVu/Hj6LA79Gve
sDbGfRqZLxMbsVUVRNXeyQagv8NDKNWCY+X6FNUC5lI9/C9DJJs8yJh3SKgPle6vf3/h/sVNwjNj
+R/GGU5vP31GQwj1oh364jB4xYYtDlHPgV9HUBcTVOE/fCOW9VNYQfB0ZOjpsKwB2/P+dE/WwpnQ
/7vioOnM3FqqKTdekJwCnlS+xfdDHovx5cQBiQJu6FoJO8Awu6qUDWBXBooEmk99QN7XWx+jx4pO
jBbbsPe1Sa0LjrDbzM+bdUQEjWg5CSWnat4h2T2MGW4bd3kYc5mFTvoGIotdKuipZDavdVdsEhB0
a7arW1oRvV3LV/pxvJzF6CDf8Af9pa+Esf06AdWxq4KuXWVEO4+jN959HIKCgtHtQIctRK7hKW45
SHpYftZzzVFPzsOTJhO7QsRZ+U4PMRP4lBHDzme3ZrkdgCWcRsv/MXL+Db1gXJBV1+8shnDb5TZq
RgllYXhS4XKAkKnB/UQ1UVazW6IY80rZl7fB+9dsNYaBmnDzmgK3+uLL8V237WZACFknWXyNqamm
aYmtuMjEaxL1DwPlZTSKygNVaCejh8+bI+zpkBu4bbMTh+I9shd15mHPhcndoYb2CtPzS0Rb+Cm1
JN5h6lWAa6FFDnvkuJjkpS7PHjv7rBWvyFb/9DxWf3F7s9ehTBmIPVeU+dNzMpucpLYFJpbGnd5p
c38AiXvD/oIPT3JbL/uvj6N22VKK2vrs9D7u+SJqd9PQDKs64a/hZNikbZFs/dTfeL12XBpCwnpt
216BwtZNB3LgBge0lOFmCJ+rLrLwvQYjdK00EslMuc4WF6J/wbnNLt/FImawxiTt9NI7bLdMDbUG
B3u3HkNQCpnHzjrkYMjzMGJIvgYDDQ4t6Z7anhVU2+2D9jiSUgN77bvuQcgu3peZGreAXp1NPcxn
qmlQrOnIzEHn0N8+vauGcapGlnI5HRzSWN30PEQ4ZHZPDrVly26+BQLx6/P1v9aKf7JWOGwCf7fK
bt7at39Fx27e8u//+38+YYL83jTfv/9+vOb8+rf+NV7zrF+UZMeMU5E0wf9Nk/nmL44lHYJXmCPZ
0S/GyN88FRBSPbCknqA2wVqsGP/2VIhf/IW473OekkQK/zP3o3D/tAElTaaAmJhsQk0fg+Yfn5vu
pKkDGWRxNHo05Grfo7GC4AyMASAN3l/PWlnKtYdLa0/TesGxbKxmdPYuusWhzkXMDRiQksEYYt00
tVDsvMCGKFwJmzBUjVwP2tnmoRpfcxxiGL4d6bz5YWEd7crM1p0vEc6jULAfcb91RdUee6cJ9xIJ
ZkOlU03uP4U6Cax9P/UmiDgfGzbhp7HZSXRfmsM9HIPJVL4KAj5vhW7yY0d37M6M1a5rgM2bLSfi
PonDWwuS0aGY4uwJ2z6RA4QjnGt4ksrXyALmYEPYPjV9tsihtlJfA8+tiH7mTAtXuQ7Da6mn9hlO
lHcZeZY8dIO2N0Xm3uOK9q9mgp/dy8PwC2UlxC7QiahD7nr80hy1g8TUIAE5uA0xdVEMDO7LqiQO
BNN9p4wUOQld5bZw/VNYpBtZjumdgWBIYonabyZU3hYSfwltrpaPms6C7VALc40vTFz8ZGyOXTMb
JFohuYo0Mk5sgyqiR/W8jmhnIW1kltdaRbhFa8+AaTVwTLBixAqbsOElBPS0F5WV7+zakfzUZr6v
eru5urGBaNPZT2rMx/cJP8u2GQjqBG7awDJB8Rgmle0U/ZMbEjtkQ+LE/dohEFTF9IUgfLO3KnSt
rg/tPR1UwUvvxeUuSQL1zYtVOrFJtJNriLmR9bIaScuPLQyrPOs3MaadA/qX3lFbhcHSxBNLc6y9
Cj1wAPQ4+189XQw/QmwTu9ksRg8xPC+23DfiXrDuZ5cpqZ5xpifwFsrpzeC0x7lqluaVnvH+7BmI
TmVu8iXHflRtqxBzCi3l3ibCVHEKTFXcOlZfXukveY5IJLW4dEV98LoyvR/L2jhRKd7f2ljRz6KO
0QurTJCRj/F0uIfO6OJppxviz+BXRUqEohuHE0LpLilgvCHdLhXoovLWNjLUou3b+WHqPFRscHfh
is2TCUDEplXZIVJpU/kDXxedLyaiP+d3hsEhGgci/Jeivmplv5VZ7QaX2snG6Ews5JMC6PSQk1UA
pG8ZxybuRGDvsxZJ1V31/lD473Ta1YzTg2m+nXH03DWd7eXvHNrR8ETBDMpru2dJyu5O09eA8pil
7pMIGp6iuiPNnhX+aShdYMZ+0GQT9XuqeqhGI08oOZr68FCR8dfPdgY7FZwB5lzYXoVyS/dEctJr
DBq7Etu8ZaHkc897muQDBbtuCY4EJk3S9dCCdzDCm3pyc/eTiROt1ttGTtZ9Mfpd8C0JGOxJMjkA
EP1VZAmDAzQyIFcuTFN0AjKdvobVtR77pV3IbP3kqwsDwTh4RQ/4XpbZAP7M67p003cakviitYnr
EOY+vXpUjaYLRA58FcT4owVdqV8V9TDeUc0gvmHnadM9w98e99hEjcCmN2KfzRRGJn9byJSXJG2h
FYNU03pyQmy1+HUytq3mUMV71j5esU0D0lPw8fNok4dxQuot9ovyliY2G87N1NWR055TopwmgNue
waQ7uuGWoIe6HXs17qCx8o9m1icrLfmM18oKpqds8Owz2DuIJingPpJmuT8wznTUtfBFfUxjn/t+
lMFGEiFqObE77r6z7GhfuGCdykind4WdXWbyme5KW7K8jJEE2lxVLsj3VkQ43zyXm6oncbXpis4i
rajsE+y0PbH9ZLlXE9avUMVbeBWOsTMXILSbYVhXkMWstTOAH1NGUTDq78oHr3fZwSj8bID6bCRu
xz+THia5X2uiJ6MIOfwixK/muYPClTfz9F5P9VeeURqanaCb3g2IeYH691a2WZuP4WwFu5HM7LOk
cvJekF7j4VBkx4zy29uy9SgAMybz1FP+9T7bSjLUgoHnomKwdAaHnB/1mrpWvGmor/3cE60rKZS0
q0Mi6/HszgsBXBLHC+sRtQkyBnq5g12iLkH5h+MO9RRYV2tiNm9BJ1E80TvwWVHJ7xjxYNxHJmnA
rDzPbtkeJ9V3e0sX816C1KsxxGEtmxsDRnZWRrcuprZko0fbO8cOS7xvO/QjaPLGnO/Gx9EHu2pb
eP1CO4juqikc8KhH6VYkPlZn3gBJalSeFTHViKVxFq8OPKgF0eVXb71nt1fLna3vOJTKnWzBRKRW
YB1UUzufjJHXs/0y3FRWE+5oO622umizm9Qc6peO+/CKcUbfkWv3L0xNC1rpi+SC1yHe107U36Sl
nNeSgfohm/svtQeLayKN9CnAAHUTBJbPD2kUO4F8JgTglea6zB3zphkjKMgxd/6dTNxxT55EvzE0
I3Gh0o2DbHHPtHPMVyL31DHH2HCfqkWvSdLy60CXCYy+3NymE7R3yu4/cbpRSPb4XDJcIUuzgYOU
mGpvZVpUxRWBuR2isr6OVJJSVNBQ8sjTn3Y5Ay6PQNDiwGm1z4bdASrpmhA/nqCb0ycVBh16VERB
GKGuMemQ3itCm7FJvkxywSMpC/w69703Ox43te7bTcmA7c0eUctHgY9h5ZoJK4HWqY+U1eNOcx8d
nXg0zUGMiMPoqQGiEt9/bFr/u7//p/29spez5P9bQf/0vWn/x0usQ7zCf3RO//o3f5PQ3V8AjyuF
WGYtTmeHH/qbddpm+0/RgWCbbf1LKf9NRDdpQgAm4hKNYp7PPvrf+3z3F8b7ysSM7S9NCMr/T4R0
5f3pAO0sgSmxnEOgZ1N4+cd9fjiJIYPLHiGSud259Ary+gzNmrNDsyW8p7akmQU274PjQlLLQy5S
OPmbzLSGQxrRS0nyt3N3uvX1I4U88NqczH+J2YhBhoaH48SdX57LUdZLTqTlWZtG8oi07Opdl3QB
970hBiL1nqRvRqQS7Lw/sc+t8vFQk1tlG99hWZ5ASoe5Fz5jqcFR2ksdrH2VvJI7ebGajKkQe4/p
eW77GUNLNu3i3jA3LYUw9+FQWqe2pLCXeVADYBi3Xb+ejYDYCHucC38FWyb5jH5Ph8N9HFRJs4nG
ZDhopy6v8zAVsHQd89OsdX9OQAk/BRXMskk30R1PZnQ4f17eeQZebWvnKt7EhDt2cD+Yt0bDlD+G
EdRe2xnJHjX8Z9esrbNvxc849eBge21/9cS08/qsXRs1EZsQdyzRmVi0j2mVuHfgnp37gPkHQFHF
lmVXTt2CePWMmW7IwEcI7NmxVyArFdyODb8zC2DTirUoWS5sg+UsGB14WWl14CFwcem13VtddAtK
jrWGMi6RbdyevK6QAyRLSlfEhXj8MuopAPZ5am4xTbUH9obts2imBN0xnq2t0duaROoEWl83heT7
kN2FSPChTczPWF0lRihCr2nQvgQFD1N/0M9AJgRmarP4QkhuOllR5a7yyYvYa6C+o1+SMAnDh0ZA
y9j0bpldvSRHGi0i5i9+lkfuqspLdRt2jYIDbQQLRrb/HOjAvqfgNdlKjpWXaa6+tzauCWaDs9oG
dRzezZRRn0afZTRRzholbcT9jfsssxSpt8II7hlmv3KcArbZuukRi1IQnoeW7dP96NNE/8Zpr/nC
Yw0zIF7ce5VX8sz4xnlMFVNaWoK6C9U0tVq3fc5HNlS5vmJR/jKMorsx0K639mB+F0X+hRkrdlfg
uPWxT0QHu9Ixb3G6Ws0m15P32Quj7mk2FjMXXZdbVQcZc8S86/KDKToJxViVRcajahi+RGwezQ35
6hi/H04v6kASTaCQb3krXc5NMbMx874vZ6R+MzIvVe27EK6tCT5vZd8N0vo8N/5nU3crzpD+Vrtm
TmuViit/Ldyo1ns0O9j9HH8/ycB7CoPquwmAAPMwW7atZv5+kJhqvVu6PGgC973FkaBs9CvHeuAn
ULvmNBGTgPjsKX84jjxnGy5mEY0QOWkavjZ+Q5uBFyCHrztKH/PYwHau24n9pdnsEqML7rCklitd
p2S9eiiuzbLB7Uw4ccKh0JUDVX1vUz+WH7qAdo+1103JmQwUdJO4qeCsU2clr410gq3rQMmM8sDa
1lULSsslo21VyvskdD7JVTufC9MlrAQxZ596GVt/EME7GWAW9s1p2BUioQyB1N/rKLES5niEz17s
7kTR5oz0Jwv6JNTXVaoTeU8CEwy0wh9KvDBfe30q1kmd16ckBV5Vdh3zFQSjdW/l4XXoyVasu2Se
n+rMlEfZevo64hB8GXALdhnKXBpu8qypwF4Qsd6y/ch3SXVW0/jKcYMuOd3YxxGr6Vbyp86Z5Ihv
ZQ61Z1IYmG7rsrZp6cWT7h5BznisVLq+dwC1PTFb4oSgIEdEkkkpObF54pAIq3vtZ2lK1wnYETG6
w5nAEO5m3X+hwBcKR99B3CFXr3c2oZ+lQ+Qmm8PpB/4YQBK96+4iGRL+pL4Bj0HQvNN/gA3exWm7
itRSXGWb3REiWbYuy0Bf4qz7sggrRGuz/lDM9cBdCuF2Bvc3DLBD8rh9twueNltXuM1F5AF8l9B6
DAkcg8GgdyI2F/tT4SX7zMWUHc36AP0EQC8PWAKkOHqsgp53fIcwAKYlueKn0VENYiS7AXJWtQN8
v6UjvKkAd3UkIM5j4cZwh7OHYDE8uk3o7ofKhxlNU8cPjvV4xicX9npesfZizMo2vmPXxxphAz0t
pLHAXE7MVrmEe+yliURM16gK45sYk+Y6zRjmYzjyN9KOrdPU1gHNYvUZfHa9Neex+SZLTSdLXg3b
hG6bS+s4gPE6ER31zNTDb/NjKCFA+GRku3T4muei25rWBCOu43EDtOLo6SY8dEPmoCl5N70VPLRN
gSk7t1GNu17e46XKdxooRzglD53ZGPdDlNxhxmHygWWNuzG7Cd183o3wnng0xqE0V6pv1E7ODfBr
CgmKlew7grVinJ5FShfC0PG5PtQkDRW9f+3UXcFMhCWnhtnCBfoRLmxNZ2LaIT5ih7CRZ3MbBX41
P4In9Y3X4SOsGLsuDDqQg9Aqfs0zQuvJMsaErWUtmObwMU1LNyFbNbOVoTdY3PSpRfljKQmt2Anx
FLbzOv8+fZQEmmSzbu3SNiL6D/X8yaH+4FNemuOJCmLr3NVUDtaTwayhz11MbEBB+5Op0oGlPyv4
DPqIwsKlutDKWTE9IEtv01JsiB8/OfWm3zkruRQfenOHImzmzQbryBYBecCYtRQl2p0BNIHYdDN5
9W7wahw6JBaKVV6wvKa1wweEkD/uOKKEFDEF1P4kC7SyShEl/BzZLNZw6jYmJq/VUHZoqzzd0CtL
UTlnXXWgqFtbczbDbtv5ZCSS3gShy7Nt5U0RY6XGBQw1p1l0mhqL+ersNX0H7nbqzlmUGkdYeKCL
zAAs7wphz7+1pKHaddnOdbzDKo5Z0PNncHdOR8546bRsJEnSDfHU5N6LdP2Q+AkcGl9NMSEMRgsN
Ma6dJs93mD8qM+t07KnPnLTbrHB7tZ8y1MpNQOr2kn+UbuJ1m17xT4kds+O9Q0EHJC6GvyCWaH6j
TyYOiErTghKSWiNZFDfQWJk23YiJ9qllBwQ1PmfmfiQrbn4igbDwF0kdkyl2AJHQT0SLaJO2JuGT
tn1l8Z4JVjQKc6b1lVEVnH9XmiTQ2G+BE08XIi5yIGY5upsniqCkvW6Rx6u1UBH+srrxsN+lETUp
MrpChCL2AfyeznpXHlXk0ZNaOLjKm4/21EYW2V4s0y0aCJ0TRVH0rGaFmL5R/hl98dlzP1OE6Z4D
wWRnGaC5l8Zka7YJQiv0rzgEnbU9ua8t2IJP09J6p0L677KlCc8epXnEnjBrojuJ+uxUgrRX41X6
EDsu60Bm+9csmabvthGE67aOrTfW0/gUDwY4FYb3rz0qwMR0OneDnUFi0NswtmDg2uZ6NxWt8wAe
wcFtPkDnmNx0mwrSl/6Yd1s59v15dvuBBAve0YahHy1jw7iGAcnoLK2iNzInY40zsxQ7K6YmaVVZ
FR45xF9y8xTTOEFbI8NHamf3pvvNLuzxUjXxfONh5XusBqB9a9bzBAeoRQ9MYWavoWVSiwpQxMdJ
GQYnnBnmyayCGtKwrM9mHap7Z27JvJlVeaS2nheYF9y9K6rtBAyAvT8kFUnT4hqTfJSyNOfFblBw
SZLMKI6jyV68Imf4VGpy3Iapt21VQzwIgaMmSd7fJK5rn1kkejTmiJvFZVDbAMO7OrCOGb7XjOHz
RGHztXLaKfupZuS8zOO0SM4VSM4tMLuaDVSbvUepkvMBlNVAhqBTP/qWylFFH5m3rjJ/vPa2PTq7
QYty99/z//+Pgx6x6e8d9H959P/1L/129CcALRT/yqadcJHxOMT/dvQH/+iyLVmSy9IDZs9U4DeJ
z/8F+Cjinmk6StmQHf999Fe/8NMcfCVsP2ybscJ/cvR3rT9JfLw8uGp+JL8F7Yk/+ZW8XpUlN4d1
8Dw6iDAgl95am76kZmGqLzFWIEZeX6aCkzlDtzB6NruKtAgVsec4Crsbp1QxSyAVVtINrIAzA4O4
aAorBstF9lQWEyQx1M9jHbRPQU9n4DKufjMB5+p4QxtF+AyVr3ixW/TpKh+YbvW2ob/JoGBiENGM
K6ZRvhUm5EZYyUD9nQp234oyOP+lVaXxPR3d8ZkoYD5+Rxf13eQUN2K4ASC91VhAaE1Ozmz+K2+v
erLHOBzwqINw7jAMtrZlbeyoNJ4MIRFwGEn224oGk5VLmHHV5Iv31+XMfmPpMdtw4jO+qoxqknPT
9h4fC92jBwxrIaxLi1aBVIGfNsm8bQNvAKxo1SZtjE36VeRzcQ4Hpv3SmwX+IJG+6gTni7QCsTHI
dK8z+p9ebDuZFk0GKUE0i+BPavkOgpzpsl8mT2jiYP7cNhmFfvgBnyOziVAQYVetas497gsrIgum
S2APo7UmPg0dIjDrXeAvxkB3Fq19W5N/r3cGO/QnzZj1ratoaQMaNVSfRSjI5UDleRoBlvMppxaf
RcTT78lPJXrYZBNyDONlIJRVSwlN62QIHppF96YhM7r0BzUgwR0OWgh1skcZ8SKfWghD10W6Gyj3
OrMRgxj38X8zZiQgYeggUCvMN/y5Kcr5OxynUvdSFWP1md1hnnMSp+wgER7gYtkpgrC9WJgZnHmt
TThK/4X6MGqB8bn4L1ZnoNxqb0kXL9rOEyombyPveswobtkRiW195+gAP32rSMc3e8HxKsbC2Mxn
n44b3mdulWc7tFLAe2LmDX1Q6tCWWJbbdGaTRLsXv8DAvD+EKY+bZp33QfUZyCJ0gDDogbFJ9HPK
rUcMgRs4yMq+CfpsCHZNS8zk2FZ9DHuYTp9vbEcRJUh1EpUlZRfzidc622cUANVr6Fp4ahBBqHFc
QR/nx49qefPejD1tNdspn6AeRv7NXFPaLFRODn2M+FrmhkJ7SDnGWhgVbyJgCHHnxb26fLyicjt2
lL2hnOOQIfeu6t7m802GMHgZdNp6a0dIREUx2P2819oSbyYUUm+NblGelcn5vLYtjnaU12n2XIkU
92HS+dvUqaHNxk6MBYnoo+Osa5u8wSp0Mt7WlDPOjkBtfoJbPRkvH7+ll81deMgmQXcjzgh+WVkp
rjIDseTG10zV2G41CBkN9sQOfnxfz49EgcuU7MryleLCXj6TZCmAaifGjT6esvOkS/7Zn2IENZjb
VPcY5Rzv0xJyD9vmmtwpo8+A7HatDyLnkLSL6yr7QQsOV2SijOWaspYWp1AaXr4vu36gfN7Kx47I
ejquRzdth03r2zNwU0UsZsAF1idT9RmHfUehDVtxj+u0oBjcFz6HNY/NRCWpdZe2UbPbtAlXdDkx
8TWzRHeh3wXnxJ/8F75Mmn0WOtUDGYd2XmW6qT63omsAdSf2+NhzFe+Twct3RDiXo1Ao77u4bd4T
g9gGijm3ReZn46OnjHzt2kRKV7YeNG+GD+CiTGHw7uimc2C4STLd7cA2ZiP9AhokHxnNJqMvXVoI
ffe9ZgQJuacoPWcrgoEYt92APgjDRByhGPD5TuQdXjRHs4vqULd4wXy4pfNHbMHU2uHWaHGSEiwA
N59rUR2dceHKZl4UrbGAh2RYq+Ih60tqiPqUhuiVm0b2Mwhwd0fyYPou3Nw5BWShDknvWd8y6X4Y
jUd3B+o3udTUUHx3wAA+kZWYjlVO7+eUZJQHxsYzASj9Etmi2ZAupYsiYza1nyysDvZoZBdrpOuT
PVSxMz2oDUVozt/jKYSd4MDzPYMrcslsJi79pXiYnc/gSZtzO4BQIMTiWsduJg2VSwadchhoEQE2
C8smZsB9kWF9oxVHTfxrEbldj5gqUdqa0HE7ejeIyw9WbtgjhCDLAbrh9Y11yT6mWPMy0OL0uG+X
Edf8Mexaxl5EGGh2XUZhRa9ZTRiOFR9zMnj2MNEH8iLtxxyt72LnUqUQx5+DyilfhijTj2jtd5Hs
64fJ5oAwhI31EIC8fizY4cLrGVvvtl4meeyWKwD6OF1DexjPgoHfvEz+umUGyCyf7L0citLn/qgo
t6c7bLnxAQBUfr7umCc2DbFTZqOR3FIvZF6GZfA4BXVr3tOFWTJBcc1ttowom8TRIwOiFptFNpi0
iIFIGr4EKHPZmiYp5pzmx8yTsTbzT8MS2RZQYrn2GIk92dQVf45tqk14FDI+7ZZBam4a1bFXDlf1
QAB75PF+Bm7c3RCN/rJ0UFwrxGG6H4axUlCgg/ZCfDXZ9MK3HyfctudpTKz71FLtjx5A7pfpY/KL
UMsUOP6YCMNTSo9hllLaUetXTlbBfRRZlOguw2S2ggDcW6hlGVg0ZGvorY1j3GrdYpL5mEjjWPiO
5Xa81EucP5ATfUFx23/G+RJswjxSd37ly9uxG0KqAz7m3uB0qhvcCenVDCgzZhJoGvcC/WDjim7Y
8nHh3BBqPFVNXnyJO+ZPJCGeg64yT6mpX9plDE/9j1wsP58tOzwmDMMvxiTF6zBA0+eemzSuqsbC
5RVF5yYU4a3jld21czXWFqzSqWvjGDfBOazcshrFZYhawTvkpEtjCZ3xpKI6Cism40YtAoOJ0pAP
HjmYzPoUUOqwCjOFUGCXgvqrdul4oRzAWmSLxsZyFKGR8qTw6RwMRU264EPr8D90D5v6tnsvFOrO
83X7WGpBNZsme8374XiVzuPOcBFSSk1rEc1/z2oRWQpACxBlEV5oBpE75mP5I4W56DLJItHYBeo9
47yEZJ9JG3LXQrNZ0XAU3ZFuc3bMjqcnc5F9pkUAYtzJAkWk+soK1B/iESLtps39ewfrx74quoh/
tEV1hjFQP0SSw9+aaPmwhY+F+hQtQlS3SFJUY5obHagjJgiIuWk4PZsfIpbMu5eoi17xdlILIy14
3uHYh889HAJKQ0aqIOvGOalFHRuZxgNMiZjfdorvodUJQlqek0lZe25HTGZatLb/w925NbWN5FH8
q1Dzbpd1lx52qjbck5gQYCbLvriE7ZFlXa2LZfnTz68lRCxDzIBUtdT6KQHT6m715X8756yrtFss
MnAARLkdfUqjPyGe6IMahx0W/TJqW+NNcguzgnGWblaT5SnXIcD1ZeqeQHBKJasDugaFr5sFKrQp
2ZMF7IRIgn8BzAhZdRUp2gjvs6gcUf5mAw2LcE8NzpvZUvisAMHxXitHdiF82tgwVhdWYuHnVh6v
8H0BswBbqxxiX/jGyFvFaJWtkVXNzXxcxJJ8MinJkpVr4iOe8LA94WtvCWYof3C/AYoJAXWtj+EQ
DK6Xmascp54GKD7YOPoNKm8QkWoDS8iEksEidKQ+eJI8cs4QDEIdaj3CFiQZ731zuGSdtb/5Sk4v
PQXTbhGxSM3J9xQzYCxDN8fJWyrOf4xgDff5VoH8aaJa9w6BkJvtBIQA6mOLs5WXlySENO1qFZJF
+YRw2OAEAV9kWSI/+7KRVuW5Gbqba0nL0rtFEXxeFasvsbndnKwsefUtgK5+qnNanq+zVfJZWmuT
88Qx/8RQK84Moq1rI1G/L9clWrXa2vPgVAQX5aMDsgX56VpbOGELNUEPLvJDVGUCWd/e5Moofth4
AVkNjjwfnXik4T8pFHVRtkZ5l5cnA+R2RdXXwKL+a0DonFKwGIqBB6Qt7uK8DKkTS+qqsWDA4XZJ
3uGcUiTjJqK8LK4KzcKq6EwJR3ZWWPF4o2HIgXFd5ZdegZoN8MTSO0VKaWHcWNRwj364Af9KCvgX
w8l1FENCr1EUkQAY0uLix3YBf4iqJKZjXINSWl1z+11mATdocbGTyX8BNLKPhwBQLkpoEVLQVUlV
dbzzXSCPA1KqlB3sWiNJ1MtCwRPV3IV8ty2NdGYlknt++HnafhKeTL4C8aFMHfBIxVTYA2DAkFAC
rkuji5CKwa9QPsX3KQez7Q0yyr6ArE9hElXVKxByOaD0BL6k8hhW0EUwRrbU5+RjY5MhDNXkW5Cs
patgQCDycyJTOUN82jpde1DffFK34QSzLdCR/HJGioVDr2bbW1kfTAi3bTzCgaSi7jPUI21ws0V2
C3uUlgLnkqQC8TCdMqr/bvEnIHgwNzhszkRTsPUdfBHYyqW7wFDie5Lv6YwlE/5Fajm8VaBJhoF8
JfQBKZ2IoSODSPurg280EGfnCAdLIvG6heIyPbOWOA7nphMlMCIFDEeNYkk/TxYS1e+pZEb3lS8c
6Cvp6vBL2EdvWSND01UiNSbwUIIzey/dw0KGEh91Mq0U/rLmLvENcsnHXTv8INHQLoSrehD8tJgB
6ETJ+6vLTPDgSOxFFwg08opjE2nWLFzxfth7qp26Jr61E21wQqj7iu/f+nRzpJjUdpsqoiGWqCDf
XdvxoJQMQtcIAC9jincLACruyi1vpNBPLiJ0QMDUZwZOwKAIcNsOP1zah/5YI3hlqKyxZAlS2Gdj
L5YaqcRJghqEhDYo9AAO5ZSGt5LvwmWK26xKOoNfqyVQfAdYKciJMBd6sY7hXzjqRrqrOvR/U970
OBCBLjitwpbf83lS3szTHFnQhkBD/PY6csPsDu3xzIXQ+o1fOtzQI6zh1YIpvJ2d1fDUqaozh9rw
bfqcz8BMqPKQrA78SZImwGigDn478qOQmFL16wEFUUNsHlB8IyAJ4rP7tp+e+MI0HB5hPZ+Hv3No
BPNq1ivJIAmsaddZQDKIFCCOtUoQWMSB92fBGgIylWRO2//R+KdRHmZiHTpuFO4CXACm/rPR77Xw
cw0o1lDj+jXAc7WHbVnDkUSBPrjr+t3Xq21nh/xqDxx+sf29fKD39LlVMlh16Q07QDHZAUAVxCFZ
fThA2ztAg4kVtVSdRcGTPtDowQph1nQbvTqUKYcQF+PTK26NXpKGOksfpgEKIPkwOx9rEgjkdN3+
ijEkYaQTabeqMYpBtieB7S8ZhJbUGrP74Q5BCb78ennWMO2ng/kNG0FVh1gpI0NuBrl/FUjIB5A4
w17GWP5YiwAsgdz5ILCGiqxQZbRz2rVXAVuhyQJ+sPHLCgd416OA8QtzHCfsF7sAKKSmYcBqIlX6
AY8CkhNKvTTfvwsUdahCiMlWr8+756aAPoTYAtC+AIl+rF2Ax67XnXr/+FVlSG5cNwUBXf3ZOwtl
lEI0E4aJDzd8Ighq5+EbQ5WxaQIGUH0weVqHQDV8nYh8VS/wpk3wDyyHJwfjeOH6s8q1cOfpS87F
r77QWF7Pf/9oTtcymz/p36svCk+jfnZtWIv//27PAjc8cdMscadZZffs/LKxg3b//HGAzx/9Yqea
H16488ROpqhDVDb9YzdrSPe/ffvBbkuEcvZw0/3syb9+a/Vz5xB8peHUs5t2xJxIIxVqoc7tohsY
tXn9ayute8OeHaZ22nSx6jIyTc3/X/QVn0zDQ1NxbPsQ9SV7mJrarOraa0KcUWLPoqaXote1zd69
ZcD+08yd5lmrcbD4zf/fPyUnc98u7GTetCS6DfllD5PdbKej6K8jJicPHtpQJnH5Nk99f//PmHV3
1l7ewKm5G7tO+/k8An/Vbhm/CRe0a8sXzLjrNu1Uy1vB6Wh+8P7JuJwhM9w0U7VbG8tdO3wJQWYY
ue0dycXQw/q7DGfwSbZnWRS0NaPoMBlRsdesZXLFdZ2LL8/PJl2SpR4apmf51Cublqr3J67f5gfv
n4qvUe6mz6bZks0erpex7Yat0wN8Qx/Xy9hOymcEwgi79PAKx3aa2tNFns6zrLWmURhR+5gSd7pw
HbsduwL30cMOH7uC+CXKWisbUXBR/tl1ZY/dlIxyCn66dTZRwzbqqfUoT/ab7qXjUZjtnSFkAESo
tOuUXM0fEnvPeiKCBCy2h6bXdvveevRsu/e5OLqwgzhduO1rnfatHnbP1bw4+jxP0nnZTII4qXBI
pZ4aH8837rR1jT16u33MzD0VGnv9Fo5k56aR+XhZ60pWdJGo6ucBJ7a3v/epAO/BJPm2cNszrrJa
uvcaBWAskrZXI4Mr7+GQ/ZbM0TFvulgtwTom0HWmr18RGK1ct/ffxa+R43ds/vZV0bVeHvB8IQpN
tx7swYPMZh27fjfftL1KhU4TS+y6Yv7I7EXTiliIjyHars3+OU8Q7mz5fApXcQ938SF4Scc5/mFz
7yAI096aj/GqrjPy4zVajK6dd9NpFKJB33qbeqXO27nvZUSMyWm3XGW1D7f8UqTpKTX3PP7UJBxf
+rN2cE18Y+rP7eT3vwEAAP//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EA603C90-FB59-405F-86B8-2561295985E9}">
          <cx:tx>
            <cx:txData>
              <cx:f>_xlchart.v1.12</cx:f>
              <cx:v>Profit</cx:v>
            </cx:txData>
          </cx:tx>
          <cx:spPr>
            <a:gradFill>
              <a:gsLst>
                <a:gs pos="0">
                  <a:schemeClr val="bg1"/>
                </a:gs>
                <a:gs pos="100000">
                  <a:srgbClr val="0070C0"/>
                </a:gs>
                <a:gs pos="100000">
                  <a:schemeClr val="bg2"/>
                </a:gs>
                <a:gs pos="100000">
                  <a:srgbClr val="7030A0"/>
                </a:gs>
              </a:gsLst>
              <a:lin ang="7200000" scaled="0"/>
            </a:gradFill>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3FA4B40F-7C96-4706-BF36-CA99240082F4}">
          <cx:tx>
            <cx:txData>
              <cx:f>_xlchart.v5.9</cx:f>
              <cx:v>sales</cx:v>
            </cx:txData>
          </cx:tx>
          <cx:dataId val="0"/>
          <cx:layoutPr>
            <cx:regionLabelLayout val="none"/>
            <cx:geography cultureLanguage="en-US" cultureRegion="IN" attribution="Powered by Bing">
              <cx:geoCache provider="{E9337A44-BEBE-4D9F-B70C-5C5E7DAFC167}">
                <cx:binary>7Htpb9xGm+1fMfz5UqmNtbyYDDAku9Uta7EUef1CyLLEnVXcl19/T7fsvLbiLIPJHSDANQwn3SS7
lmc75zzF/7if/3VfPty1L+aqrLt/3c8/v0z73v3rp5+6+/ShuutOquy+tZ197E/ubfWTfXzM7h9+
+tzeTVmd/MQIFT/dp3dt/zC//M//wK8lD/bc3t/1ma2vh4d2uXnohrLv/uDaDy+9uPtcZXWUdX2b
3ff055f/1Warre9evnio+6xfbhf38PPL7256+eKn5z/1m2FflJhZP3zGs1ycMMMZ01SY4x/18kVp
6+TLZY9SeiKl8I30JTn8oV/Hvryr8PxfmNBxOnefP7cPXYcFHf/7zYPfzR7ff3z54t4OdX/YtAT7
9/PLN3XWP3x+8Ut/1z90L19knQ2fbgjtYQlvfjmu+afvt/0//+PZF9iFZ998Y5nnW/Znl35jmKv2
IbH11735n9tF8BPDtdSSyye7mGd2YeTE9zWl/JlB/nwiP7bH1+eemePq5h9pjv3nu9T+jdYQJ1wb
opigT9bQz6xBxYn0DVdEsK+jPsXHn07kx9b48tgzY+yjf6Qxwrsye7Rtnf2deUudMF9Iaag5pqVD
Xvo+b5kTSRVT9KvJvrfLX5vTj43z7bPPLBT+1z/SQpcP04uLhzm7/xtjBpVFMMphgKfCQfgzCxF5
QonmhuhnKeyvzebHtvn22We2ubz4h9pmvPv8d0aOOeG+FMJQ/juRI5HLfG58nx5v+I11/mw+v2eZ
p+eeW+XtP9IqoS1te/f574wXfWKM9n2UkB/bhfgnvlCaSwTSE/x7KjF/ZSo/Nsm/n3xmlPDqH2mU
C1v3d38nOhbqhHDuU6PEk01+k8NQZYRPmeTie6P8han82Ca/PvjMJBe3/0iTvOnv0q878z9HxRy5
i3GlCfF/n60ozRiT8uuoT0HyZ/P4sTGennpmiTf/TEu8u+tSkNX+b2Up6kSAgvhKqx/b48hSpNBE
/LCW/LU5/dg23z77zELv/pko7N1iwfaTr477Pw8XwVBSjGSSfgmX57SFKJBIKoRPyJP9vo79FDR/
YUK/Y5uvK3lumA//yCR22t7Vn1/c2v6u/LpBv2ec/4cSA/lfHPuPFZhvxafv7vzvik/mxCfIHsRH
tv6WvRlzQqjmSBr/zvPfQp5nitDvz+fH7vns8e+W8L8kN/2+n/yq1kV3/d3mKPN9o0b98dXjcqE9
Pnv0j9TCp73bf/75JSNCQ/37VT48/Mh3QPPirl1KRMJXP/zmoYe7rv/5paf8EyKUIlISACZQO9h1
eni6ZE6EIUdaQZSmzH/5orZtn0KCNCcKAqTWRkifc3Ygip0djpfUidaKUyV9JRRRuPR1ia9tuUBx
+3U/vnx+UQ/Va5vVfffzSwzunu46zNTH8EQCOmhikO0YKBCu39/dIOXiZvp/ajLkbZUW604l1F+D
eBT1eTIny5uKzmOYJL4ffrM9Pxjw8IPPBlQHtOIzzFwLifT77YB9adLeW+Wym+e8vSbeOIZSTtnp
H48CJfD5KNooxpHGpaCMIU98N4rfkbHx03m39E12OrG5uS5sO4aZEm5DvKkMaNdOkWhy76ab1Pzm
j4f3DQjhswlQSZhBvGqGTTaQwL6dwDAsOhsX1e9sKct5O0/pui1VSnaj8PX5zNL2bM7ntjtdYlXR
wMU87oLWZV4WdkgPv1jt0ySwsV4uuinNXJBQUQZ6nYrtwgrcW9qlqkJeeusYzC6XdeDH3eKHvV6W
x6Zfihue6yJaZ73uUuGPYaxkc1ZJv3kfZ81yGo+VlwUuoUsV2IY3TSCZWnekmemt5MxdtlNBb9k8
zq97PsRnk+zcna6qjISdHZfHtMOKxroc35ZDvZx2+Vyfx9QrwzbONA0ny+rzNCb2Y5ot7gNNCB6c
5sycd83MNlTK+MaMquqjsXPE7rFVdRUmEEdoGGsh+ClLRiyTqI5t1Jqx28UuOlKzTa/8Zq3PrTBt
GZQJKwOnsvbaliNPglFNfZj3SgedTNeLlc/ZLibVFPE4a8+KgTXXXdXHZ+ug5lPZ0HLf9Cumw/vx
bU6q8W2Tr/IXWIdt1o6wTc38Mhzk3NwvdkI8KAofmurlTdrH9sNAVlimcTXZyckghqY2PuN9bc4l
9bJd06TL4zS45Q1p8chC2u6dtFqfx3Mi9k3S09uhXLt3eT/V57O15ryqNHbE5I3IA1FNXhXIYSVB
UZZu07m4DKd6ZBvbsOLGydQEA01kmDPb3osYH5MCwDRMcrYmO2/WXVCLobmfO4Sz9vrlVGZDubca
xl2Um6J5yMs06njd1hsiu3LvOq2DfvWLSAlvPvVoXNwkEy22UqfNpSDKD0uTjA8FWUhQ932xrUpC
kDSo/ZjNzfg2Nna9MM2In+LpcuqqWAd0xorN5LnLuDgEu9f4V15CxlAYrEWK3AS9SatwLAq44pjW
4wMtsuV0yZi4SgQsEY9GB6J2S1R5XFRR6Qbsa5G4O1UaP5ynOM+jfvbQNbJpHN9IEjf3viHrRT2l
yxs2VdlpbREMZdsUW6+o+88kl/Q2E9kUpUm5bqmHve0S2DEfDlt9cNGynseHpcXq12JhSdCssISQ
djkVFP7fFqP7UCYqPiu74sPkdcNZmrXVVaIfyWDIGGReJdOgiyu2Tzv/I2FL857F8fA2YfDNgHlF
dsqI1ZEQ5UcRq/GhF8pdutyHU85sDOcUhpLK67dxI9yVq7i4Mv3kXw1LTG/rrHMfBl/aj14v4K2q
WLcti+1HXvnLq5x7/i+zXrQLvFybUNeTvUu06uow44sXmNYU0XFxOkUQdLbzbubF1X00Z/l6Meml
e+c6r7hZbE91MCbYH9rT+Gwu8yqUE8l2vYXQHM7xnJ36c9beu1ISmKkqBhUuqW7e06ww5zlZFN9I
xpvLXrJEs3e6MLSQH0ZbT/191g7iQ0brqkh2I19rscv61as3kOmm4WJpptg/mxI+iBteLEvQiHl5
Q/XSh1YOaR1Qf26jplnlFn7ok6BnzNSBnXukpqG+HKxhQQ8POxNe8bonnXdtSXnj+cOlqFy11any
r9fWR+5UM79s/eSX2I8vK6/hEVEIooSt6b5ixZvOF3QzlPGwGcTyKdPVsBHj8LlIWbX36uR+GUS6
T1eZBDUd3LmtxmlT+uMcdnHSf6ZZ12ySrHs19028LaeWns1rYSK6tCoslZ9EiUuyS7GK5cIzblzC
do3PZK7PvMI1UVY29Ro4Ezd76GRlxLxZhA1J/KDKitEGVVk+Jm7tdcD9Wp0OnVhCI+qbpVbZhlWe
eZWnibvoZD5tZYqAbfKKvsqWeN4MRif7dYEhGR3JntTeuKuUXULXc72xk8dCxzXCsqb5aUqUC5lX
kVeTn5ndkNBfeBWbrRSqO6e14eWGYe/vOzdNMvQb461BtcKGQVL24465TG0lnT7WNm7Ph46VYc3I
sE8mQyPgAlmghMkmWuLunttpOE38BDUPBVxvxxRlLmVzv8lr2dxAzKUB7Ytum4xDOgdp4eWB0fNH
7Y95MPFiflXPyRjosig+GC+2KpSzXE5NNmZTqKTTkfF1GqpRcLAa3lwDnemtGHyu9g75lUQLkkga
NIVjXeAQVxei7NyraY3XjWWE7dnsuoinKaKq2yRJ0QS1hQcuPfXPnGznN+vE87DNqzHUXb2byoiP
nj2jrVzvXEn8PVuq9dblziYh7cxuXn2zr4Z4eZ0VfI3GeGjOisqJULKygrsXY1BOSbHpBBfXqhMF
wMFChyBppyogTm8bb6w2ninXYPL5EgnD8/dKJlmgyTJtRbyMwWBGb9ukpQ2GpLouqYdanpFpn2V8
5oEYxyjxEvO21Ak9LTN4vOQ23etxjjdmisWFNVZkQTF5N1U/60varMvZotuxDNAsT8WmkW31IJLm
Mo1XdW7mnslQTFObBKXP/KgSaXHhupXuXVqpJsxS2b4q15h/GHK1iED5k8oDNpXdq3RJCh3mNCcP
rqqqMhKqlnNEcjLu16Yxoau89nSgpf9hKocsi9Yiy89Fn3T3Fc8luaCdGNckILrI/Q8sRXGe0qLL
AgL4nAfeXBdblfrjJ5tTG/bldMAFrrme576MZDPWdqPHKnvlzWVZBPGicgX3q9J9y8f23DSdFWE7
d10ZTNbPdnOt4y7MM+tfLSzOdmtau0/Maa8LW7cUB9uQ4AiR8pyjDpV03eV+V58bFvtIzq7/rLN4
cmEyMVtsSdGh4Dhk4ce6LHXkFi++cYU6xEABmKBi4uIo8QcAojSrwiZ1/tWaZd6NZ537YMaMp9uh
yAodJUT7YQWQl0ZCzu7T7IbVbVIfRqIrqvMyABU+ga8mY/Q2p0v32eUq1xHzU6yPVnEZB/OysA1g
qPxlLhrAsgNgrDdsFEWUp6zccyXr87Jd150g3RRVdkIybvMkDyrHmjhK/Q7F3VTWu6kTM7zNGE+u
kgpIo/alu0zW4yxM8557ErA0bppDUl6r5bHPgUkyowBPTNPQ10iD9WfupB0jL5EjqvaIVJkgEQVV
i+ksnVtOU+oNb9OMwHa08XQdkqpdTpNKLq/ImGP9wzhFSYJabgG2PrguqcJuOcBfI+0H1c/lnnVY
Ak8EvdXVvDzqxWWn8xrbTZ1nJqDZ1C3B4seEBdbxcl8w01z/MYmgP+IQVKJfyxVaHMhA33OIlpnC
JonX7xKPNWexQTIEHFZ12ORNe10eEM3KGx2NMMzHbml1VE81Nnvo/T8jNPRAy76nbU8z4cpH/1KZ
A4/8hicOltvK5U2/ExmQfyjXwb9SsmebpJ/is0UAEKYGO9snZH6tEltt8s7nu7W3H5O4hmPWvDnr
+Li8qifXvB8GIa7GjM1vJiDu7Z9sHMjxbyarKVRxqXFIB2rf95PVShdq9Hi38zJOgrGr5S+LQ6AR
mqdX3gCvQymCg9ERHl/0nY4I6tRZUc/2LnfAzUoABP3xpI6U8/sdhKrDBHpVGsT9N8Q3GRr4SJZ0
u6riDQ+N4XHU6aE5XydvPG3bIY2QmtfNwjkKTzwAQeUO5FWlhzAVY3GTT6I546Vcd0Ps288uK9W1
lonbmL5Zd7HX2iZoet+L/njm/g8cUXGmIV4QbbhU5Bln9wePu3KZ2t3coKYtKnP5pqnMsrXLjOyU
1VNkUq4eR7aMu0zzZOtRdqdz926qE77JfMAlz5+SaHCVvRhbJj6MztUX2cqLV4RU/CMTRTpfuMTV
46s2TfU+lrSIiMjWbTYjoCukkl1iMv+K0NRt2rkCXi0rcw4AuW7rmS+vRAo03zbDFNlDhmFi8G7G
pJW/eL5aHiudED9gtRBewDvkWCkkcO9ky/0wIIGlsQVmB1kGL0kK3LSKg4e0SYVMfMTqc70213XZ
HHKKOcD2AoDeVH4XCJLJXwQv3IbNsbssONXn+dAAg1JIDsmYjm+T1UvSwPis/NjyoZBnfbmq8byJ
pwSblGUJSlLXzxs/KVISDo7HpbfjPB94G/qs9zoRYUE1e2tjQYOu4a7YK7mWyb4ApIni9fBFDEAf
R6TTVIZxJqkeAx+I+5UhovusSj47VGNg+pakeR3FcYoVJ7WxmxlJOA3KGVBezZQE3gKQDzpNdmDf
SLFadO9IDqrJauqHne/ZNqyMWy/mFsRNp8J9WvKh2LZZn50OI9AVKSZ45NqDUKS1HN72WflRteCP
60zdBz2VPIvaJRtBKrF3pph0drau2HwUHe+mzRnfUxSO64KP2WlcpEh62u/Lfe9rezcvnr0TCwU2
ZCVjAcK22PJet6/BRPX50pAyGCaQfomDje/qClxmninfkxnZqD9wuzo1ZZhW/TiFYi3nMVjKadjS
Nan2bZeDtdSKB8BO6rri7fCW0IFtWM3snd+12SkRYFiOgj1Hbb2iAvSWdu9YDkGpaUp32atMIYIF
skkf1zriugczioXoVWj9FTHSkaGmwUxxsSdrc2/rGbtSrWXQgR0GfibWXZ2iJjaugSrHJpSc2RxK
aFohXfqLggBUseb9tCh9TifILJ1LzXlCXXuWLao+lwk2rkUBPa0J80Or6/GtFuDR/bRkp/qgABkN
ulkV0IdUBpqsp3p91IjSdZPp1X0oZPV6nJX71A896Dbxkytaiy6oplSGVOBHa+8AnA+znoWBiKUz
C8ew5cEGfCr39BCq8yG/k6KYIgex5KPfzMN2bqtcBjmZ2GYYMygjB/KazQQEPp1Fc03qFpaxOaDI
sRa7Oqnjg9azvCpwQDA9gF7oOlxiqw6ihC3V8mpN5HIxj1DXjm7IZkgwcO+G7ObBWy5EAsWDd0tz
fVR8ag73qSZVhpJCOWkqsOCyptmuFABUJU4hng+x9MOjPOAlHrZBNGC2EByx9Qchb830si0cBKEp
TR9bvS4XK8KtDuclARiZZmhhOoF6Rdxc3DROzFUAAGzAUwDJBqvm180wQpyre5g4mUi5n1esiEjD
IOKsCEFrJkhwsUwh/xXED93g2Y3J4YI1hLtpU1eImGSu/CtWSP8XAB7SQvgau3d93kIRXEXRvF+5
gFDm91Nzn+RQXDrSL29qD2Ees7bcewdxhfsCaQ2MPj47KjWeRj3XgBptWK8ZfqliEHuaFSmOUwx/
1G+ORXIuoN3WNhV7j3gPhKwHuKw8mK+sAJaajhTbJ9fMIF06AWmotjS+IbSsz51lRdT4Qp/rvmve
WwqYTrsEmtpwkBOniqdXowDTChPSI7l7rPtsS2M/zgnATksacz4p5Fk7pdjC1G/ae1JzGKQoBrrp
QJ82nQQ873PE9MGfm/aQhrvYdq/KroQiaTIFzFu0eBxFdHmVof9ymx5Ub+CSQxUAQftINVxCrEP3
eWhie5fSOLlSg4Ns1B78pxAgAMhEQSmxnPigfh3hrTZQSJOiLm6qaYSKJFAmpaLs9lgbaA8JeNBJ
eqWQ8qE7QUQdPV9cqcTzUSomo88bAxjSLAW7ndplDE0loJ9ZIGEBOhymMqe3TvIuyAYY0kAg3i8l
qc9XPtTnPgOIrQ42SAEPP3Td1Lptu1qA84kim4lkfLtMgMmugD5HbMluvapGskUee2877T6ksozP
oF/I8CgJjj1ES81cfJbU6RTlM+Bnh2ziQtCcYpvoGR5iZ4CTHmSnQmCf9pxDBbUlgmIho/1YMg8C
9QTNmGcxqEIP4MxlM0UM4vIGxR7Oc0yzs8JuQDlaXrVWJO/A6hcXLKw68IluhgrV8vl1C9HmjVNA
7d46QbIYuxGbSZDe0hFxVBiOqiVHB47H4WseiW/mCXoZK+cq29fCb84mV0JEPKRKTrApbcGLq1Wz
AqbMfKheXrfhjUF9SCGZICZbqNN1r5YLZSi95Y0aHlQdz6c9ph7UAHg8zAxIiCut+9RVLSBH063l
Pq8RZJnL0ium6o/j6GPXVuXxPdMpQmUssAd9ScCGxql5D1SSi2CYlxhFmVgD3DL42eXkESTZqQGc
sDYGglzGJRoHGHzRxXpRMEjqx4/HwFyqHCXGo0N770+oqQ5FZV+v/fx6Zt6yrdI8O7WTRUBnQJWJ
8pFkRh+eLZxa/WD1s/XCyRWMbFLLdu6Kx0GsVm7SDgT2KBSrzn0UDMx0OqCAZW5AyRxbh1MICVjx
tFdlPu0GLT6sbZJG66ET00NQ2Qy+wmCFHfRZH/c2OMLVL83B10+Q+qnFdW/d0mZJ+uUlgl8//uet
rfD3eLb9318e3kH496eLry8v/OFdpw/20Pbvnt90mM2vv4XJfJndoT343Yff9Cq/tuqedSOf3oX4
nYt/rVUJUgZc/vudytDW9cN9n90P/bfNyqfHvvYq6YnCme4D1cOROrwAAcr5tVfJ0ZFEW5qgeSco
CCBabl+alThSQZCkmZaCYxL4n1+blYKcGI33JDT3faQ2jT7Z10V+Z0n0Z798/rZZKY7tyG9JlFac
G8hrQlOFAxrP+3o+WyQYejbu8LoGjVialZt0rU3o9/37RRafNOh94Ozab+phNmGRIxHM81KcaVq4
kPT6Vo+6OPPKvriYh/J8BLQNlCcvWdNyBJtXByofTQg9dw70UK9bwSsSNYnjATRts3UGHTojBxMq
w65dPJKIpHEd5EIXG9qoGY06jHkskDmtMSZpSJQX3fuxNLcIY4t+kWWh9PNP0nMkKqtDrqLI53ZU
7d6N7XuqU6QHf+RBvvreporVW28iNzmnn8YWw0vfvS8tjpcnPQ9mqzIomuyapiCuIDhdIB10UtI2
7yU9NFdaVQeTh+Wh58vCuapJNHpq37Z6n6CJs4k7bM1oYlD5igdrXjyywpsDKbGVVrddRBr8aDli
C0SRvMESsA1E76us66K4xV0jwRxGJ7xNGgO+Dimzu1yg3tgyOchpElcLcT3pod8cnswFKG1mhjxY
GcBFsmALXMn7jd/T9Tqx5bVZynEDwRU2SVb/lS8aTH/iwIsNJgT5B+RwTd4UnZkBN6CDGVs/LnVj
dw1vWejHSxFNx7aNKZN7kCmKfTC36Ib3G16XDk3WPAcDADYVPQQmkD8GsdZ0t7GOCxReGYfOQ2fI
rQTSocbu8Q6DTr7aa+rdHp0EIFpHi2i6yCn4AV34dTXqLGyJuZ00gCEr8E9F/Osxw6SSvBB77rVm
S/OhA0ut5jNlIKGM7uBFPe4lRl1mHZhvYw9tzzHNQxnLGdsExxrKyoWV71/Cnx9nU/DgcIIAqnD2
iUOBD9iKT3nsz8FIvTqaet1B4LZ4psIudRS0jCmQNtJ0Jmy79v3R3hUgazCWcCsUZuCVFC6jTAvT
o30ZDFKXZ4QmjwhyeLXEvTqFd2oFV7GHWEjQa35Tpvgodf4JxxZg/xnVbnRFdolMv8chhttlheWn
BnGiFOSiCaThApzOhdD13gP/uFAqWFgPcCaNaDxuRu0QFOiBog4V1SdIiugEEtWclazzNyKG05ZF
B+2pNvSm6nK0JtwE8f+AlHjv3Hat2KGkWxIdhcGGjJhDknavdIfmZiIZPedNnIVHPlAoBOUy8fNs
yuugHiy8rMbFeaqLC6AeEnGCRKDHtNwUS1JuCOKElGN2PaY+SvPBQXLIn0eqOAuItoPVc2CH3Aak
grlFaoqzJCX16Ux4sRnpIQwLbcOjbb0Ky/di8LYxPqQQuEDtIHPzCXtz9PJjg8+61px2iSg2S1Wi
8cLTMpo8uPPRAQ4ejhC/BnusT/mCNGZGxLdYAauPZu6HiSMO4EZzwfrNmNP4zmW+t/NTLHX1MFY9
UG8XG4Do3M8+ZcsBTdPiEf0NHhiO6CEeornivTmIAfEZaYE1VUbmS3/2T/WUf/KSbAk8hZZ2XLBi
UypEBJrY3u6oV9vVp+eLSs1WSThZXQGaeZ3B6PVBd8uru7pDcqBrHWSzODVpCUYEuR5nC9B/Fx2X
oeoJj9oWPKxhXbvHwQTI4PWo0bqsyI5Yn2+8MkFSTCiS2wTTeaowp/HArlNu9OlKAS7R32Ib0JER
fSosGy3mLJwGiihSzu4qjQxWQTJ5yk3MHI4sHIJ2zCA5gw7e4rfT134Ll2h9cc2WHN312NPgWfZQ
diY4UzO7bScz2M+WJEobALVZivlyUMWjET62ZkEEHPdaGmiSRYWfREvDbEUti42Y+y7ytI8UCKga
qNKLXzO6VpG0TXmq4+axUfi6GvINgh4MMUM+EV6ZgZa095p4/gYsLwlto95WVthN4aWvvWm4VLbP
Az7p5GzJZiBqD1SIRnJYyIYVk0Vnf/bkEK3l+rHwy2oMJBCB3BhNOxCitc0/sdzOEXU5mu8ZYbcQ
rUpImZPLL5YEffBsIjAhJ3ESBzHOrQybnDR5kNqsf50mQsZJICla59u2m0foiUVPNvNi2m6zitTR
UDaNd+bi4c7rrf3cmfFeZMSi1cXn4lE3HMeHkCXWtQuR/qddX7d2a6piNi5o0boNXd4i5nMxelGC
UhQxquMLM9nV25a8nrrLgqVa7WsjumrXL2vvvV8SUKt0SMbyHAcpeB+0bQkVDdyryS79UbJlk7A6
RvdiAHxIlbz9Bor9ANk8l9eBa4Tk0IahrkqIrM+k/tJ4bBW2HSDFLAt0m/QxK1BceK1vh9ZyuBWi
TmTw9D8e9/nxr+O4gmrCcApMoav+vVJuFsEW07thR6djskMM8qz4XEMmxKmi4vGPR8N5NvcMvQmp
JJWHdwaJ0c9GW6fEA8mrh125wEEOSMAUsbcBzSJP6/r/JODpjO13pzO/RfPsgJh/nwM8O+T5zTnH
w3NfSICUJwYwG8cL4Y9QDf59YBHvDp7gxQ68nWaA59HCgBt/4QCK4g0qob6wBhj+y2lFijd4OMPb
IobiOAiO5Kn/DgHg33d2DiNShh4cejtK4l3gA9P4tg1V0ryt6VT4D5rG/WA2zAnAtJC4MVvf+v7g
ijvhoTRs62bpFhH1bMYpwNCzMfmU1K2ovdCyuVBnJvWXISqMVze7yVRld1H6lfOWwBaz7z75RZ/P
NvKkLHOIcUoJ+oCzZ8twU6azKu8g4bn4nqOTIy8TmTUAqhVOeWAqwqEqXKUUglUdJaXfFi6wk19V
51QtDaacVGjHvmIofPmj1/1fys50N25k2dZPlACTyfEva9LsQZaO7T+Ep82ZTCaZnJ7+frR8sNvq
Cxun0XBBUqlI5hAZsWKtpanjd/4xpf+fWAI/9R+7zAt2tqEXw3uMdykoDNbfxyiUTWHzII9+pHPX
lv3V2Hi1B645DSa82oZshAIBFIs+tXbSwk3/1n3bY9V/dznXD2lYKtcjnDFT/6I+bqWKhsAJiu+l
BE8hr+yUr0C0Ylf05dksc2bGo8mBk/JEeGLT7dvZUyu1ifS2YFY3Y5C3A/wGaIlGPkDU6PnZn8dI
vlpI0KvpenCTjBMqZvU6FGXxVvqxHsVXSFthIwDwOJnypIFfiNTeziVknEPRDKurQd5d5fag8k5u
HxsdlCvQtzTtY9zkjWlBMDvjvm+moh2+/vk2fw/PsHuVgkDKSg+wIth3z+9TueSFgIuoxPdAmMlx
j9kWZmF/riNvpLHZmjEIOKOddLz+83VfLaH9ul7swUD2f3JYX18Xfl0XdkJF3zPyzCGgwNP18DH3
UrfNkrksbPGmTXGLGJM87xAeJX++/O/s3f2xQwp8EAXSIIRL4T4s/2g2Z/5UCGfJ1XcR1tQFB392
Av8L+12M191WhPVDIWQn71XVr/axGoCdQXUBAxiUP9/J7ycWd+LDiUaAGGH1wGi8Ppc5dZ1yrdr0
WxpvrW8uXQ+ncT2JtBliKIqRWZiVP1/y3w9Pf5ruo79zslXsvTokc/q9dQlX9LsXzASj8yqDDRKi
b2Y7eLRmUi/4bCyj3gP1h2HwuXPWycSnqegcPf9lIfyel3ghfFHH82hoAbdIluGrWGLnNAJm35av
ixkNo+vYyuEunGVWvkiAYSfxqF2Kg50POnf7S6Ez+5e7+NdulSBS5Ee0PiLoTYS23xdERKI/rkPQ
fW1rXxDDS6LXNifTSi/Dv1Wkv9WXIbOm+tKUfktENbox0r+KRCmmKukpT39G/jXnt1rA2unWWyrd
NX8JK/t9/Df0gYGBnVFq7acnE8fXv9/nvG4wIeHPXoWtMJV/CJsmVJ8DU+WEiT8vk39fyoM/H5K3
eW7INL8akiZ1m9VmQXb1si0mv9pHf3H7hpc/X0q+XpJyn3ouhYqQHRG85uwvam513G7q65C6gYDa
MQ66tm/7bSx0S6dk7RlyETYTP+vWvunWI4j0Kh5nrdPrAaJ2mR0a+LPrbZP37ZgmLTKJdDxY3xH1
+6CJs605uCpeCPSuKFfZ3jhbXPOpFbQouOl/eaDfmTUENprfIJgBs+UHPmfA7/NEwG/heE36c+h3
fkljDZYU+wl2bhybg9yheRq460uwra3Hz+zP6KNlGvGjZR7pW5wpp/++/73XQR/hLCkWkgLp0sz8
12Kvlmpo0rzTn7XhcOpPaqgi796VOSQHNdiV4YjTqd6emxxaVgjcZmgKHDgf5uB91m+puDINBJZn
I+wQPERFsKc9izcBGVwq6+/T0w0qZmOsU+hP77Upq+15q4NqrhKnrvejuGD0maCujXO+qYDht2eI
UAtzp/xy5WXYnGyE/eEPajgHod3nrlqygrSp/3l5qKVinZOoW0o+oiMl4s4L0e4Zz6j9pvqyDEHb
63M8GTlBoAC2vTOmSk1S141xGwrttFmuMo+U4VMbtan3PDlgW80pjDKyp6lv4V79ZW28jviMPqKa
cFdaobBR8tXSUOkKshzr+vMmmwHm4uLCeh2g+ZVQRZTtZ8Lfn1fj6xjrwgZyqEH3XJuj/vUVB+MM
Oa3O+ZOCVMVinK23ZxXuEFac9QE6luBzWqqNRTi7dhyy+5BwyTr98224r9YdNbzyFAe+w/pzAoL+
75vCKeGWAB2HHwYriaTjOo5DcWGTB96VV2qv80FTRLcAMNdqbcxVPaUtEZenY2Jns9Tj2xAwJi3P
6ehF03uyE3d6bxC5MdWNYKWNS8uKDF1oxlWS9TAO5mShPcgsIrfQrKqsWmYWkigLyUu8lvH03uma
jjvxq4pFWAXjnmb/5dlfzzr8ROQtnPH+z+aCejXrm5psL+KgeW68tgFVHzvrix9dn/ecLxBHW3ky
adgVb6chyrhpnftddsqi0YV/HQFq1hNklKy/rdMIjqQydbQmwywDnjkSDiCjvy3dLRvIySE+eCk9
bg+O0x7ocoeR6aYcMdF1WlbjHvVQCak3SLpDvSaqots5/UUg9TqmR4qcd5eEuz/dE6jyfp/tKkjz
du6H8AmiPIKFk28M9Ap32vY965GPele5nBdmdqGTyks2/qxVRKD37awsGFf6mC7Bvp3dvthYEIV2
1X489EymPPe0DJi2zV8rIk46N3uVJFew32cTyp7J/sskvorqEcliRCZORIdlJ5EK/f5IvYIP0ZWt
+xSNuSKujPDJuIFRKLuHrZ8xDJ+JlXtL82UPb5wTezg1umfBi1xSmMnF37/V9dVQfanjMkSSMNf7
OPTr3AUPKQIpeAK52h8RpkcwnCsRGnXWEKHVAIbcah73L4/2KiHn0bAm8VxJmCCtIDX+/dHGpZJh
bbv1SWXTHqVH07O0gOiK7tvoRJXbwjzv+u35195qRCeZkCVo6mw9bU0gx+wcK2HnJxJ6w3BAtVas
PjVtRNK2EHS5L95c73twsBwZVwVwOltwpMjhgsWYOnxF1SwZiibzGIpxDHMxHvzalmyJPHZLvnoZ
n/0YqL78eRBe7dE9PlGw0YSMABKcf1UFct68YA168WFCoUBkfKkEgPKWqTqAFeRZ+5ewACeecf1v
Qudxzf0QYKNIPJP+XYCR5A608pb1Q56v0CGS0VYKzBaAs3wIgOzMeupzE+goiZGelDm4YV/0N05t
1eInmmxH3MIhFN592uShOvRzt2TfnKJ2rubUesGxCtuu/u6V9WbeN13Q4K63yXp+403SWbZjBHPA
14eerHiw53n2o+nB9Hm6dEnQQAe4U46R8bFtTSwP5TJakyJ/ifoNuLWdjLdAD0J1VSXTZuYVopbw
S688x6603mNQj6uXHZxFWtQWOp5htpC/oVi5HvOQzOwQbvW8bRTrTIe+Xqo1tRAaUBuepzjM1NFv
xLJ9gFThFs/Wq7P0qLzRlYeVcrZbYdCNQ3yMC3euDplfZ1e0nUd6W8683aZx6zgXOcvcPQMARrlz
0lXXeE+rP2WVeIo7Z1k+LOOixnsxjFCIiZqh/e6bIDBPkCeztqPT28l8eBcvMEcuaQFmc946L2q6
BOq0chF4mG3oo6+yKaP2e+7qblqOnCBr/yO24zw7h6qeB1lewdPrfXo2sKzq4JI2ogoeYhmKqrpM
ARKQOv+RR60aGWWYhJHxkBZ2EyfdJg30pncqcMbAObWtp3V4beO0yOu71ocsn53KCY70dDdDriiK
swCKL4L3/mhMdx2UXp5FZ9ZKoKpET5vDsV4PUTEj5hNe0EOfTM1WrtdzNogcJSsgf9Adqnj2CDKT
Lqz/sRM28IdrFscs0sOsSFvkg9VkXTR/VxUtwZuaEoKX8eWboihqfubEgADmsHWD13/dbB+7000Z
GJ25V3IRIkTGVfqouS5LW8oGChmAOmeD44uCx8mUT2D9sqRr4MQ0i/IYguA661mHb8tUlHN9Disl
XH1d2TWOpjdBqVANJX0c7xBGaEY/r57DLE3FdosEbmCkxNoTtu6JXH3u3wqVwq+6k0VfyPptWc5l
lJ7mkvwgO3WFVNw7mcx+S+skasSaTpavRX90dFXuXPiRFkj70QW353pNWcfxk82ivj8YymZG1o1s
QRQ9yCDfP4T759hOEJfsOb2XDzz9QeeyVcG5zOd9xBS0AV66IR/FY9uEe9jz4EVF4SGex44FsLWc
uZcxNg3v0y+PmsPvY/j6kjIuJJ4OKVerc0npDOFwnx6pvdz1/0fWyz7OrQfFbzwKKwxTIdoKgu2P
vqeg6WHYFmQbB7rL6y6giXK42cwgMk84tmVri5bxEvnWXXK7eXK5j8pwv+WCmdbbY8DK4gqKH/Vf
U7HsCywwYp95fxV8r44R5qDJnSRv5ZiJ+pl7mNqByx5+PY8xMNS/AiPSRDn4i+6Cx8r36GPBLo7B
i9Dj5pKx+LV60m2I+ciwFPvDpfRbeOktq8YcfuW4sY/4ia/U4Ff3yimMePw11KhW97f/7yC/vA8A
zq3uQ1c33IBsRT59rYpAF+ZStGrloXt3w9Q0yRCZFM4jsELWxYn/MlHdNo0sNfAEa7LrVsZr6iey
yqc1eBM3tmOUJrepeYurgeTMAfSQ7mCC5nVP/NCsuHyzDjOn/xq/jGCn2UHEtZdnyt2CGu2guzaY
5dVqox1zcF6m9mV5BGmFVvIUeAW/cfLDen945Gk56zSTZr9M7uUB31y73gnzp00Unh1veFLFY6HO
2RfSZlfLXfKQ+6fIwgz8HhIExeoaxny/9ZcBhR238UVXq84LT8Lx26q83uD6LPqS7QCYc5oLi7z5
Li6zHc8ZZua3mEK3/yqDrGX5DD5ZGw9v6E4HbwYQ+v0D3Wl/8aYs4qVunX07NHBgeWltkOXzk4X/
kRXnNov43LxXMlNX1YDccLxVL2ulKId4DC+/hjwuJ8PtLIWq+BBOgI6Ll7pAuXWZkJsFzhPZSxlB
NOvF2BYHZ8hSLu6XOV6LUOg0UChirh2PYppyex122b6d0Vnv8FWF3KmMzhUJ07LeqHiol+5q9DoH
KX2NvoZmZzqguLmWsbS8Px/7gRcSJ79+aHrLvyuk4eCz78wSAKynQ1E/TNWYAgrMpuTqMs+66TmA
FUgmnK7bvvZnXB6AvhfVw7hNIpPXNjrVDUdsc1pEm8bDtR9zVC2fnGApiTdZ3XVVdfULJC/HOjfl
2eY19e631Rs8pa50idzUuaife6bvopoBG9K5SrdnlUfdPD71kAfm4Aqlwf7oS5wNDJHSKE95oiqb
YVEEG5IYKJmG3mN7lIveV81OQOblBVeKhmrmtyHA7887FoXLi2GB836EmT5fFfUGDB17btXGCZDF
GjT3StOEbo/BKvcadvLtwLp6AVk26dcmPdu2N6l7naU9HKdkewEUU8pywHgowRXwaiorSt+moX5o
0egBTPi3TYWuf0bUOxe0FhAJjoRKFezSh4dhJdKUZ7pa++DZQu1QgUvDlg5DWbcZv46ZB0/5aSY9
S8XNnA7GFA8oJXfsH64G4Ses4JWP7zxgrDU9LWkp1vwczNqvhyPQhQzQKQICBZ+9TElKcg7DmMnf
hLfxVAFqAwa08dN9zI1rJIvvZSTLsQO4VoVTqOlm3nxoXe+qzc7i0VBjgypsED6Cz8Rb1peY9cYI
lJ6zP0OqW0Hwp8TaUSp4yzv4S9eqm/XnIF7zXn71FnwmHoKg12t69txuGMV/5kKWSDc50VTtJ0MN
XC4OUS1D8wzOOlfjByfryyw7pP6q8uX9jPhD9d+RD069+wkaBtDExVR2auID/emhet4863qoRzkd
IMWOUnbklGHox1ZaVnlTxu4BM4BVhFMCA4T88/jrSV7mstclfZcDTovr/lg/w01dT3v8i9dsjyaA
AvvmLYZmfwfkc8YsLd39e1gzCt6xQhfjJVVU6M2J6nVvhRR1qtnKGdli+rCNq9Snko2678q42X/y
a8mSUxKJYh8Il47BT/h8D6ciQ825GhUm0jVO9NbmYTZ3yey0gO3euqWxez337b7LM7HtcOBA94sX
j7RsvO43h/XtObQrHsAt9zuvCvqnn39dyDcxR1rPUhGPL1VLi8o+rJKy1dZ7V70ErOoFaOwjuUPs
ou53EHIwgfG8Y5M1fZdCQw6seLSFr3lm+FolS6lwsz2Ny72Fa4RTvd+W/bnhRFdxjiSpb/dNrt29
eYpEcNnXZJhublUkSDzbpjnlZc1uhK2y9xPAgfegV0XBnmJ5gxTlbe4qiDx/Ab5eFbXgGcQHVrBL
cIMU8BpWzkdac6Dw7mPedQF3HWbZwm5AUVs/9MLbd1A9AT7kyVT0+73/uZ7c8ax/1Hb75YO9z+Ls
rp5c/xXeZezSiXkIgWteQmMJBsxdUAewk/58qVcAOrsJnx6HawHb8G+wl7b/aGjNUdVHKank/64R
p8Lu49BrNEFvwpgWFxEZlQcvtiiZ4c4zHlP2Kzj++V5+L6N9BwcV/vd5eNoUrHP393tJJ+UC35bZ
IwaPhLECnxlC9DBAFTltHanz38b53xd0kWBCI4gwGGKuX2Fr9D4QezSw7/ul5aDIoLON1+FasdR+
7ew/P6Dcoav/Tuz+hGC3zk++sSvp8r66IBYVHsTWmiLrJWLgvbOD9mugVt8/L94QTedSp5t5Z2e1
lsfGtns8V4bQIIbN4zz6yx39vtK5I0opuM8R9GgfhdDrbvMaOwIWverfIyzaN9VMXsceX2yF4cG5
iKaCKcg9KFjuMVYcDqQWAtceQfKjersdpp7K/uw3avcYWAgtKywp3fN29kcqHyDqYbFxmF+6dPol
zP75IV5PIxNHxwm3KrwVpIxeN2U5d/vRXcT0kA/VHpm2n4mQHvzWvltFZL27//v1fJyznP2/APes
39dpuJCNIEq1D7+OvSVDhJE4HZG1S8xQZP8neAmdmIxkBLpG4Gar/iscqDkFjZ2KkuNmz4JJkvfZ
CKuafdEO/X5g/PkBX8lqydFhaMR0ubkeGTMx6PcnbJ0xT8tFx9+cElDz1wJ0g2pPqoxq9sJrjiZs
kZwGG5wwCU1NTyCpSdqGw6jaJXwqZ4dw8Zf7eqGI/GMH0QSgs4gCGd8xggBit9/vzHHorCAKHGCi
uU4+nFx/2ekH1vFc2/1n2Fo62IduQFI3xEmTbtR7yehjaNTcct5CDYJ2WGmwmzvXAz1w3japj9z+
CkMXyBIPeMZUclkPqUvT6NPQ9w2FDKJPr+1PTW03dzw4HY5EzTEyPmDZnVpkp4K38UtHrgooJ9Sb
tG1kv9xXWT7FUHnsFBQSVKOEQnJFqRAWOAWJUhPPfqUYyNL2hVu9JAbk2BHhPvgZiF6KhernaM55
4xJ8Ke72g3yecDwRVx1U6/qhdS3DTZIU2PBBDbhakAC+ZCea9ibzhhOH3PDIGMZGbkk7mLgtjoFG
CmOT/wUteg6+PPmVivxcbPTGZsZ366P9GA77SfXXVAdVAEc16rgk7Mb9rEcxmRbZAQHTQEUEKl2X
9ZMicY3VQ7COsaevMb8Qezk/TAa8dn2ppOJ5HVR/zCvb0E8BQwnBypMyH6MuPQjboT5skl7BanLf
xn2sw/mU9YHn9x/8NZ627gOo+d6TIouDSfjQjUiUgg+Fpo2UHVnn8GzOuemlLPGaIG38z0rxOEQ3
frDM7mdcetYxwnJnTvW7No7LysXGZRDIdDVbfxkPeOLR4z+13crcHufF3cy6037B6w4kV9KPDqu3
pvNdFQ/jsCU0lOeCejiODJ3NIneGi+fU4/w1cJpqzY+pR8qMajFsG/OxBTsRNkEVvTfNfkWTno52
FtxFDZG3PLc52j1LHvwzU6KjtWd6azvux8bL0qh/5nNtWFcUXSaGAoNcyjgBiiwzZF3IbbhV5SZz
haDyA2G4ix51G4v63BQ+Tj15ls2P/lr45XEt5vRSeJO6Khy1XTdmma7AIrr3oQnQZ8R+/hAWqMFA
fSfzIWVRX3mZ38GD9tz8a2l0/RE3te64xDKlmkQ3caFcBRRyW/820s7nrmI7YrMQ3GGsp/HyynNm
1xHmXIaLdyq7wr7ZyhrWLXn1eELrqWpWbNB8y7V9dKWnb40nsttmGpBkDIDIME/wZ+psfMzjOXoX
6rynM6+L7xgbpcc61xkOBW179NO4v4k2tzmvaUsft9UIS8kk1/bgoak+z3zkdURF9dUsnb24a55+
7+OqvlSLxLhmjUv/nJdO96g90HW0H2gVEqG67GletuhLLVqfYtw2yCvc4uS4o3PjOXFeJJ0QCvsX
Hw+scWh/DGWYvgP+KyAojSr+LmlYUJFILd9PbpkXZ7224iSHZnw/TB6QAaHgOKyLvVGDWfEhauYI
w7w4zaOPxeTG6zUcAvttcL1SnjqrRwqVosnXZFJ+9CMa/bA5CgwYbpoYQsHRk2P5bplURaXTdLf+
MMoeV7u8++KUg75bQs+5HQK5r9DU3zuB2TSjabTLvRNW0zX4tbjBBSh3jxHR77ucZ4WYd4tkTuGr
xSccNOYfvRDLwS3k9mUYys6FE6ChNcKKZuXmta7R/kEoRnU9V8tNYLMeNxypi4dVhgRiiqLDNKta
3WBUXOsbs/Tm7Grr3kL5XhKw2md/Xr85Nk0fPNxUcNGw4xFw0EFUvTRTePTXTp08bPsedO6ZT6te
yKocGtQZCpAKFkN1CIsMYrqwyvtCf7VLlFu3l45SP3GdZnyH/r16N+TrWB2qccyesMvrP5pFN26C
Snw5pNLoMim5P/qGEagZG2/Jt4O3RPPb2B1yDKS2qfxSNnrbFVfNc9sVfaL1JN/hVBRda9dEB2uc
9MYrWu/LEAXLXQliP9E48CwXTUeMNkRPTWmzuyASXZHUsoq/GEFacozIsMrEL4f+bTAH1ZlAHwRI
hrfwapRd/hb+EOyMOTdPbtfqy2QXeSn1FHwxKn2aqXSftr7Zogva7zUp+yb7sTIgl3wMrT2RyK2P
KDb8NDEeymNZZWPi5Egng7jSl55MUiZZOMRPcTvGXzFvUB9Kk3Zfp23afmCYlB4nNCv3HtSAi8NJ
ceyXfnwkQxSJj03gnTBD9XnD7+iiaplCWQQQfshXx+MsW4hITllEIDp+FVzxJ1yQOw1teal8a54g
PSruf3JvpNOqc4nE+BPIWv82bnNzJdc6fmwas91mQ9mflpCQSyHbFA+t54w3xnrzWzQc5oOJIu+b
qiaCg9uvWD2sDZsHVOqNVKO9XUyI89S8qA7kJWovadB4qCQCmJ8AF/H1Jkx6h0mFebehkn2KAD8+
9Vs0fuDAz3a3k/B+k2KEhRQU5zpOfaQ7tVSHsYnrI2r8VrHeTXveMtG9rQDR32ZLp/sD3A7nbObd
9me0XkZ5vG13JvbsLVQjWAmi6T5kaovxWkChdVJhFV1JunYI3DbvTTRlCmzdiO8ideHG3a2+txUI
BpuFbPWILLxBTl35agrRynSmqsekjnV6hwFi9hacpH4Q3to+16P5wu9kQLWFfB4aMpjShuXDEpfw
LX0ti5u40+5nK1KLlj6fnXvIOvapcKepv2C5pLxDnMvw1ks7E51jp2njmyaP9BGChrclE13bYxRv
TYiIcIynpFFp+9AJuta3q+hDxjpw5tEgdZto1cjFyBlNdN+8UYsn3oVtjHAlwN8D/XiszfsyK7AX
g8ux5re4znXFUZjWhwKZYvp5Cadh2N6vUYuLzWVPPZxj3C/8uYiKUeuwLbupqKoNHoIhmcvBx+ds
ugfvKIeDwsPywxxuCLjx5gvuoBGm8jhLUsTbkVJ6fPYL6jdDHDF63H1KnKyFGHQ1jUF4g8rdacsP
m1pTFxePpXdie+MS7JzryAPTv/SIbMwxnwbfPsYiqxCIuVkdG5QiaVZXB+HFy2Oh4H4kbu7V77pV
iu0yUyqWB8RmrnM3x3gRHFwDEn8f1oTTIxS37diBTd2U7ogcU4bVzSjWZSjf1KsI4k0x/K2zNEeQ
lqbaeVba9Zs3I1aE0XhcgzKocS2xQ8d+iGhQHqxE3H7ypK3zO9RwmGM0LUDtAbl23yaqWWndhLas
rtrC87tTNvvzfYXRTnAsl2K52m2qoiMKjzwE1CqNvK4yo2koor9bcQ+hf41V0/gg/HgJD02ZoucM
vQpvmRXU7VlqYb5PMamJwq3MvaAul+qEb41rkVIGSy6wSBt2MtmchHnwfhVeF5KY2Wgt6gORdOQN
nSMK/pgOQaiPUIkjrMd8ppdLfKqaUIb5SbtL5/v3UkyBfaId26RXZR95X7Jp+rxtefaU5fpzFmu/
TCgTmscZhsIJNaa5OBweDkEiMDSwwu22Xt36wajCYgtosILr9aaTEPqoTprGbx5NWwdHY4I1sVHh
EV+nsfk2Zul2Drua3lO2pEgKOVcOchnm/rhx2Hhv4yFXjyE0GHMsJtAa1gMLJoHRNn+Xna7e6b4d
otMQhtnd0LXdo+2HMTtZfAbTa3DfLExEs8TXTVf2R7ft6zNOaT51pCMxaMq72yr1xb1bLd6tq2k7
dtlA+zmmLDq6bjp9aW1oL9viYiSBp0ndHJ146oeTlkH3AANwHq+1wUoxxpdsOfRVVh68YJh0EuPQ
hqoBSqO9HgIe7rQCUz9uqSm+o8at+0tJh+xo2JRzsq2VeeCU5/AvAlRbRUl+wS1gmhpXxdmi+z7Y
VufPZZHJz2BnWBdXMr50TtycQx2Wb0XpmMOEtelHp22e6hI+U0bhdg7dtPyERhM9v6+67hPyL/wt
XIWcMTVLGR0K4M2bVLs8dOaAURf4S8NtVW9KypKbaZbFtypX4ecKydjHSqr5Do0kFAPdd9cK0PcZ
+Bx/DWLaotFaOv19kKaKvJXguC9C75tX7dzXtW32U3txh6/dFInihJcDrUzg4C64bv226A6Y+Cwj
3aKtA+4L51Lio0wcSbCeK/37Wg/u1zzPR8woau4hKfF7iQ4Vn3sAwGJN5Kv2r5vAuuGREn6qDblW
ld00uhv/R1O15YdKK+V85uCdTRKLaJ6uxFgFx1GX4qroffdp7/xjODRVNilWod/4/lJ+tVOkOR6o
PM+dhWuPxaOv7mi+mVu9QgvBjoqU5m4ZrP6KgHPBKxqgEKvZqV6+jePKXmFTUqdZDQ75faLvNCX0
1CZM6yZ1A8yMIm8uFpxNd+LnDw8SaHpuwny89Vbqt0SQjozHOu0RD4oe062Ds03+8zjU9adQY2da
DWo4IpPvnQc7h/KR/lgUQ/cjh0uCcc7ry0xSdUP0a2esf/K8JJWLST3hYYjuQeWzFAeb7nyyFWE0
Tl56QlIAp4RFdPBybCm8asLVM6AZ0lSHsiJJM6e9jMXBesWikJwaYe72sR1sW71xOzkPR6qKtCKk
YQ2w6YORNqvXi3DcsvXeBFahNatkX6gvNcRP0R4mES1leqblVS3OfZV3AZpNqu3Fw3hmy5vBHkIO
XH895nSgIsykYJl7K+Yca9pUt2uUAukcBmTOUr/FdloFyPChn8f2bCyWbR+xA/W67DizVWiEoBLC
YjmZMMgIxnNGrtZe29yK5j9DjwDSP+UQG5v25Pd0yx5xFKR7ctEwIMf2aFZPOOXb0uqKefAEPEhU
89aC4uNWZnj8H/i7hg7jOJTteox1vvgffeO7+eML3Cr03jLAXnUHN12ZLvqWP3uxN9/p+O+dDPbh
Fn7PvNRZggvM6I391kskuZ+sxjgkT9oIXrugsk3LOeCIIByPzxYfkD66G0kolwenjJ3VO1jEn311
2ehPMVsceWWHIhwXhak5+vVo1/ZWWR5vS/gTl647YGQw4Nv4qEZfF8EJXWteqBvH2n7tYBIVIzkO
tUPWn7WOMAaFbNYdkaRm9y50LFJ3HRMx17ggiYq8SzGGzbpqcNQJLLQ4QIqy9eydsnbx8InQM5yZ
GOwAK+i7jdQvOqWiDlL6WFMaa5tIr4+9U7himHShc9c868jWTwJ+zJi4HaK4xLPsnRN8kea701Zk
WfDXc1OdumCI8yO+di0y/c3taR9u6Gl/8uRv8Pyb3vpwPK9Acou7zsG6Ba8We1/KdW1OWjXQraaY
Vq4W9WOJojW87knhwkRhee0lSztX7cWMDly8JdIzan1nqr5jTJBitWQ8vKYCzlF7HNW2vh8KMS8k
CKI+kYFSIaal9v2LCbyxOaZNtHwVW4rTcyKzuZfvI0xC/SN/0LX9ZjAfwD2qnCgN2k1MVCOmlPmJ
dMIMVzb3q+l7hqs4iAsZtdsetirPzujHpv/H3pksSYpkWfRX+gdIUWbYAjb5PE8bxD0GZlBGBb6+
Dx6VlRFZ3ZlS+9yUpFS4u2FmoPr0vXvPjbV9Neoe8hqj9eswFlbT7CBC9sCcGve1nEqLhqUbG0kD
2NjIwBuB9umvKs8RY2QIexxeEC8gfAg6iU4uRJXRThRIuoEyiObWVcLJG3pWSx1+OTMymzfGr7tz
C6c805K+QYw+2pg+UMfJCvGFseDV9mrbZ6ikDekB5wFfjDsnwP9Qxx1bWbZ5ONIw+1iRHHBvxP7t
qImG97lKIMVyvln4sqHoxp6/y1FHfIOjTVFQ5DK50FiG+zcOlyq9xbLebVWXaWRHKhjnrAMcmH2w
RJrLwZys/K5RZnyJ/jn5mnQ6n7yn1hnBWTzSGVnXbA4kDN5Hb7bHG9WVKW8Bex3zXbdqWE3dCrtB
Yft3Ou1DFzZ8o046TYssUqhbnpVp4W+0i9461hZIi1Z19n0bJ81+MGrx4nS9HvguSsK0K1c09v26
BBieliu8nkYWGWMPIiAoayTuwJH96ZQ4Hfqyvl7ReSexgoKi/HITN3AaDmXtLsaeGQ+TUmFieIyS
yZxYejUcC1kwSBeBoJn0kCOSeukvzVGOF4mhY86HHyfdPVIG+aBmd0A7O4AEDZjnu29Wl3oJjLHU
um61reLtPQvSBDX1kgVOEfsISjBipxEbeo52inbJzVrRAQhWR0pnV0xI5CJTVNlubWd+B4BXf0L4
UcloMuV31afAauN+DtVgL68uq8UEi7vuZFS2k3fX290w8nK23XIgyOgCVUZzaZaxce6lZeEi9Ilh
70FX9M81LTU+ljIrzmZN9jeo7fIQFZfxjq9lrJkUuP4SZnafd6GrrGyJRrXk4FM6b4h3Y5p5Jetv
Z5bnuW4s9n5wlP2kxamcr+hcwfRAilEtQSkr/TXz0SwA0NW7qwaNiNi5yl44FPgGvoQ2Fna1qyCa
PhRQ0AEZFuzPE/V5lJpd622fm3OtTEUb2jSa+MorK/OlRSdBSsJYvpp91bx0GOwDErLoPaKJROqU
TNzyZfeaAJxJqK1mLdSoPC6hbELIpe/yViejdupyHuqoywr3GjpgczbYLW6Nzi0u6Au4Ry0W3hMd
48zlNkicD6hQ5m6GDHw3dYtxKvpmMMJ88iDsLrWoEL/UtHjcvveOvQkvMlp9jcKpyvz5UNvGVN7h
4gUYSXMr6rjVoZ+bNgR209fP66VJUfcp/SWNl/nFjwfSNPpR4JUEsVB5Zfwdv4CILNsaHj3K/YNu
xfpHg476BXLPYkPe5INDuP6Ca8a7nBnTH+Q08NR54zvOg+FGjmKJA29ohM5zsN74iVZQ0ehWdWA/
6GqOGb0ZeS7yEn77QrVG95zT7Ii8mYNKSzLLGsyp3jxpXmnd5ykZBqFFV/8kJTzNJkArWZgmDHm6
/92ukPSDug82qKKaIqbY+JBeONHC373rrL6x7OshT1tWedIaNnVR1+LLZsw/Q+1smTUwMmyurQUx
zHJQBo4DIzIbMQ/pSYwb8eaEQ2MZHuNsVvYXu7aa4pg35E5YYWx1YtCAnNiW6li8CvQoWNhQOOS+
njkAS4ZWXykbQYqDuSmcTsyncZnpYgaOMdt7C8ad9+bUYIWGoJVFOQPIBi0m7Ig6D6VBpC1OkiBJ
sVBJISjewBD7ecGjzUPjbHEuiDlT2XwTrQbkMmIkidSO7Au1FCkzxywp0PvIJN7cIdyDLWOQJE9W
0d5OYDY5woAyd7ruqfFUPOURo1SPcx+mn2zOr/K86ccm6hUZ0zpcRnPs24+xWCd9CfgrMluYzFqU
ZHD/UlaGY4x/OCc9QVu2d2I5ifDLQ5rMk9s+j1qyGnaQxV7Bv2FycZ35XBt6DsznkCvj0glnGAju
tP/r8dyvc1imhi4TbUypPpNK9NKbB/9nLUFmLxhZQJN+LRq5DTSqHxKJqvBLvnCtYSz1N4PKX6fX
2yti42ZYuZlyGY5+Qrl+Ui/QnPMGgbr+W/XjFacf+hPCBjqG2L2bWiNysUnMpAWkWc5Q8Mdb/ofm
8H8mpv1BZdDxP/90c/xH+NSfgua3RKcfv/IvkoMuyAyzGGnz3ZlbpB32hn/h3HTSubFYOz9kEr5w
kIH8nj1FwOf2Wx5yBQytSDb+TXMwoTww6KQSBEeOJcX7b2AOGCC4VX8aM3P321zXRowTXM9/CDWq
liV/LhyFZlkyzITqooaqBDFFrIk4b+TkYQLMW3cAKlggyq3EMyM5Ht2illX/YFTWsHaMBkzE32XH
ZEzloTthKfTugZbK3sFhmteZPoZSzfQoLIysFecCfznmmlIalSaSn2o6cVCo+olygi18kJd1uQBI
nqYMHIrvSWCazOnPGq2axCnPwMwuVhw/5GYrmUE6LxqBSAcFvm3zUuB3sHN5kVesTFU+j3pg2wA8
UwfwCYkH6P3A4BNegwx08ncobUE/As5PMHSUzny3cs57FwROFBiq++kS5gDnXyMd1Egfa8zglJqJ
KA+E05SHecJnFtl+k52cKmndK98fAOr0i8C3p2ns7Y5chsNAVs0I5gdDR1pZxVHGndrna+euVMc1
f5jKMZ5ZSOLp2rDj+nVQi36noDBMB1hBeBD6fkqChN4ggSbJsgagVbsot9vpBeno8hSvjeuEXdLK
+TSDvdrOJTZvlDPlaLxgZ29xP+jloTecji5nMe2glrdwrPXuQmHh2GaUjJwFY3EZZIWyT07cu09+
vswXxqD8/pDlKKz3ad8xM5641SM8XYu4beEkGYNWVwdzKGPYqPZM65v8JwSEea6F9sSkKsBt3zWR
GNlcaLxVEEnjNKJtN3p7Qym1U0PehMgtpoRsrUHwQSdS2qRylOq7G2fiHWZVsi9sPLD7ghypHbLA
5b2CeWLsUfrbh7GZ5b1ed+k53pLypUGDEMRi0lUotWTAJ5kmIjI69xotaxeNRhrvaKwj4GeXgdAk
9FmfyBAp2/0y0b9L3c6/nu2WKVDcjeHIZnmW+vHsBo1ZFdh2TKZqdjqWX0WuNSfEXMZpqBhBgnSJ
33gaGHBh2fA/4mrSs2Dph6k4JENrPMRlNp5UV7l7Olswqv067u8phr8IBTZ+Wrw1wvBPqcsTkJ0a
l8Mps7EZkljiePpF5ZTWWZHa3isyJuMw9akTBzaBHnpkT3DSe8JmzKiP2wfGvt1V64n1oxwqEgna
ZHkaM1nBBEe2EWqa8OE0apSFk9T666WZ66vWxuOB8zLPs8CYsji0aXtGOmT2RydpBxiGfg20KUue
h3abUVJQl3eFJY2wB0x8oMl7GBp0KZ0bW2OAhFjc2mk7hgs6FH/f1JaBGdmO9fj8s50w2oO87rb8
Gmgl5bdaL5ZT6wP/mDed0QSQKqjj4UsuMitCU69Cm2bycbOR0G003me1PCNkhoJdJP4c+ZPhdnD7
THQuJf5QoGKjc6N6pgy8LDrmcel+bMv/7Ip/syva5F/+1a4YvoOuoXmXIQD7Yy/98Vu/b4zsfrqJ
q5LdzYDuYfMHf98YDes3Nj+xOaA/Ldm4TH/inOoom7bkXp5t1GJ/bIyAkUz+IMGGP7bN/4pz+idl
GM0gwDkGImokmgLb51YF/FzjDZjLZDuO8xXMS8geivMhzz5WnrBw1XTraPZyls9TXeyEKIbXobGm
x8LqZ3TJft0+//Tp3fzYj3+mruq/1n+fV2OB8dkqT4FczeET+flqrHqRhZ+OE5DUWr9KihUY++g2
tLnnCdxdMClrfHV5kLOgq7yhJZ+kY4PD+ONanCnd+qs/DOKav5HS7iH85hGBo6cfFseOv+n4jua/
KZGNX6W9P64Y5yaCUxTWgvLiT1cMf5/vdhmucNYlSeTgD3ycoN+be+DNDWTnZdbzKHPpDK+uQ8Ng
KYR5qDid6gxKmuFrOve9HmaatGFcZw09wiolLcHt7ALLTZOnN8XIvJW2Xx8hFfCf+rQ9x0tozzso
UM5l1qVTdfjr7+E/vwYqfwFWFpqrzvr6J72yu2i09WTZXwHQ8J+axNMNgKwGt4YEdnuj5s6/l7Fe
vvz1y/563th0kRsNwQW7y73I/2yX9VP1zwgosSTZeFe1t+pXOKXGK2RteM/i9OmvX2k7ufxcDm6v
5MMf2HTHeG29P91nkl11bdkYrxAxWe9YZbvyEJNnaQSFTHeixcQTmmKBmYk8RVV/d9P8WTbMuzSE
YQOushwIY39+eaTSGYccdAxuW9iAZEb7vSi3a8C+1+9oizXBIvjqD6psFRKVonG/0VfHeQlGD7Qj
nXF4nTkz7xzd2SOzVMOMUm9ZvkltkpHQGMaHFGtWd7RNAnT+5pSm/+cXhSiXZQP2DDZpzmu/flHC
Ge3atmPtUh/j6j2jnZQEulYMtRWYC1SLM3JEiw/MWiiQ1hZTC0fdLKQ5534f3HVtSO1LCDho8ulb
hhXi62TL1D37668YrfOfv2QgE9xEpPKAu+Dp3BzXP91OTudlAl+TeUlFJ2OfAAww+YfN5+vvh2kc
MWK04naqFnsELpW6jHNqCsdOHsptqy/KtrqTsNpmiJgqeVZ5RXhoT7tBUjA9oh7xQPDXcTh+1hHM
EKgp4ryvr9RWaLRbyZEkOtUHfXAqEWNKqyMqg/LOyJObBNXIHJSjS1ohVczwWc84W2mjZ4vB2mCN
6xoI5eUX5VYGUd9aZ+lWGq2fVZISKb0d7vnspH3WUWorqfStuFrz+YvsUeiM2ETop1aDu4/7djwB
1TIe2hSq3YHgBOq1NS3iD/+zisvqVnsbt9JOMpQ84YOSJ731y6/ZJB2e+60czD4rw2krErutXFy2
wpF8Dv+aKfq8o5PT7vXPCrNEMo+MRWGCDaetCK16k3JU+tdpjHwqws4zHNlqDBVi5uM0Nrjly1yJ
9NzofHlvM6c5jH6uGVRM1fruOU2368UMQxmQLZk/tJreGTir7wiDqZ+R8VJL15919byV2OZWbC+f
dXe3leDlYFbHmh/F/LBV6NTmVOv5Z+XuxgrB82c9b22lvflZ5XfU+8kmk79V2yEg+zwP5J9nA/Pz
nDCb7nzh0FYvY8T97VBVARoFJCBf0zg1jPW1V9q8tdT9jqW8+UIIXz6YHRO+cZTiaigGlLaMbNr1
gKh4iFFnZgj0cqNs7gVUoFO+mOZWkvvAAAiaAazMwNDDbRwT04FJrVDtDo5OIsKuJC/zOm2Fg96u
WFyVRstc+sOF08OeBaMWkxqjQOPa2t7R0jy+nnh0nCRsPUk3XDfBAO3rMuv8gFYUg4jdzMw+1GJf
9+mSxRxCkGDHOBdTH07XXpVuWe36mKpgb9dJtYbearNi1kaB1q1KO42jUw+g9YYZEZ6fJsm879o4
Ae+NRGMMSFK90buyqVjjs9p0B9fOw3ru23U59hzNOiQcSepi2+qnteXg09fZfimdajmKvocpbBu0
xUN3tpfy0GHa1uCkW8azJqtVjxiSFhxQikpo14gGNDSCQ10/57Cpq5PZ+QNYZQxBd4CiTSRnDJj0
81SlRJAgOeH4ewA0Lut7NmPzjH6fUexHyRXsmgFA+M7T55U2Xb5IdVl5qEp3Go9Kh15ZH886WJZl
lMRmMm6cYL7OzO2pT2pIhes3Wq++g6pgQHEB1SZtTzoV/5EGW0HeUQHaLMqaLI7WMS7oFatO+vjb
VW6FJqYkAi7xWmjnIi6tvS5jdHWwjV2500GNNac001WyK3wr5UjAzwW6T1Of2yfBrDGrjFEoU3zt
jXhgTHPM8QvPIJcPQhmxjZOlmQ8EExnjlSP9pYlqur2X9lizJSUYAbYYV0bL5h7YgF6/og+o07MW
A/a875W9ZucwP4YHKzfsd3uOGRN6EMpNjJeov3e9s9JLYGyXo5I3gZ2ENEx3GWb711IREBIQuDXd
08xUH7JLTfQCKol3HrBBlEtezN+xywbcAkk9+hWKDEIp+8HWH/SBuXugHIgO4YBJfd5h7c2zY4ew
BYGZyyTvOtNc/6kW7XZz5nnbH9yyT/ubeQHFHop2a46kqubCGpSI+jk7mP9Ey5m7u2KV7CJP92eO
vb0fGzd5h9b0zvCA+Z5mK1fj5TAPW/GZLvONXWjOTIppxUs3DfFS0JyqYUUu6W5vfrt0Asq262Lc
cmXZNe9ibHFmbjGLxRr6xcSjI8ukyG5rWARIiUaqgoR/Y001hjq9bnVrYQJgypQQ6xQI0nhZwdEm
k0WMLeIZfGHmbplaY1s0eJhC3hELCNKBrU4m8/oJMYF/hgMo80Cr2wX3BZqsd1VviYZzly935jCL
/jyhzM3pieFLuSezVx36WuhXrZ+0rxaa/HazjGfGWeMRfnYOPoxJDumyLZIfjEcHsrRgcCBoW74U
ZWHfzGPPsLOFHFg8K3pH/RERUfUdu/K2hmQtudCcAzyy29Bo93sJou2ZAJVqXymZMFS1WOaWTqV3
GV6Ac5QauR3ZRmfgoyxtyyXG2fCfOuB7ya40ah6TVYtN/2SR/dN+q1iQFxIZuKV26D+5R3Ib2cEe
IcK0Y5NR7bnejWSHxn45TOy0JoEybtfmb52PuF5bKNPPVn/o9K+IvRciqXTdndCSQsnfzZW+SYQV
aLyT5GtRocYYAyzINA2X8+IyYp/6FmZTf7QqWv3HVW3Sf1Ra/XqQZdE0lySNWhfawBh7l7Z1NZ0n
cC1SAsj6Kn2gEum/Clwd6P/drJ+CIu0VbUI1eS27wNLel8jeshe9WU1vCpCoFsujHFAY8seQxdLd
YXp0psVSfdAW0iZYAiQLnDLQgrcz/YL10KEsy3bZunX7MmPIzZu5KFf7qnLkJl8jLcC5tPQUXf5C
ddPvFGo7jCpeTYwc47eKtYNk0p0+m6QjTyUy1cMKEoZLtebEJV+X0XwY0x5tnxkokn+U0gbhccj8
J+71qr+pfboh+9GQPm7qKkX2N4+vydLZmkGXUi/vbPRtKlI4fiwEyCWsL0JBfXQ6CXf0TmYm3yYH
B9p3mTkUzYXbydS8QatZOifYNT7va5615LLoNFK5qn6L0aQaG4fLsoy5/g5/+r5PvSLFDCLEaWkt
nvsFenZGUzF1f2Qz/tNJ+ZtOCppI56f6/T/mC1SqTff+tfm5j/Ljd37vowiiXxj3+QyjODIRGPNH
H2WbPQAvxNfGrMoAJv1HH0X/DdOvuTU5OAP8OmCAPQ2z2KfzgQncZYDx30wYPiFmP58oIal6LicN
wJXQqfHa/XrYEFUqBXwZ7ZxeYZsTvOH73jK+0Hm36u4sF5WLX6BgQJHmB7eH9mpfmKyAuJ8qRjPu
ENjNYsnkbJOBFOZlrXFGRlaKpCQROUqOssv6w1jkwxwfCi+zs+zCTtSE/GHl/43HI3QDXusR9Y9q
iSNOxmqc0wt9qhjko3P3XI1YGY01aiJaozrDjcfmUBCeR4ZCG5Mu82rU3cZhdAakufeQ1SC27jwr
Ue6tl85j6l9nGbEWKFnwAhFboFUhFQJ2kXLsQLkFdA3iDb7UUFX+03/80S78m6cGEhutg/8fss6x
Y+iyL8P/NN//hydorD5+7UT++P1/PUEuN/yGS0HQQkuHlg2n+t8Tl9zf2Lfoj4kNJ7s9KP9+gkyo
6r7FzeqbdCEt4IV/dCK935jPQRDlGSJv1uCf/ovEJZ0x4M89GYtEHEy4pk5bhEcc0eqvTxAk1kKn
lBJHHOvMSL6XiXZNMNmJVGZQAvWxysRZL8gHj8cXvcCvjD70pw/v/2g/+n/qe31eAhNvneQnICLb
0PGXjkFjO/DVvEQcm25BdspsjyqaB6yX+EoESXSbkdAq0XTLhMcYMfJOGa+IAMM1JUWFbUZQeWeN
tx98NPEuVdM2t7DsKSDDIqJGwVMgv2z5jFlD5E0Nlrx4ywng2f5zsawAGc9jD1MJHnjQa7vFxpHX
DJvIqXAuyJWpl2AVICOxKPSmSfgpp3CzfiKWjZ1MN8HwefgvkgC183kycrCF/nBrAdFlBSEIydMu
bTsnMWMwe1ILLyxtvEW80u6m5hvaNkPzh1vHf9VNbdcn7vvacw1Vjq7LAbnkIOhvsb2m6W5symia
q5CS+A684UOOGGzHKXI3DfJtJFbrgAb7hqMD2qP6Y03GcMiLsHVUeSBK1gvUMMCGQgpYodU5IJAn
4VqoLzUez8QZ+4uaYwUZWcjAnJ4XI7KzMAnxRiX8+Y3/sx3/zcKiW65OO+z/X1lOX9/TXzbjf/3G
77uxzsZK99K0dBrFaER+2o119zfD5DHmAcIjwSLz+0yDXZr+tOCIsME4CFj490pi6SwybNKCvRNG
MsvQf7OSsCr9upSgNAAfwGXRZgemyIHt1+e40OMWP0rsXNmppQH+qef2HD0hwfIMAxbb3Vi7VWHW
Z8hmnPKeiALb/9AN91tKaNC9BU2OmWxjPrBUzM+Fq2XnVBAz4kUYTDE9cMcjYX7tfWIbUMIOd1oJ
kBUTl1LtoyAXXQs4/JdmdV747NrTVOY5KNoUjahqS2+fIRI8AXc3Qzcf27Ba9CSqq9KiLebhSs10
0qRyf7wtJCcPGK4qvihNKS/6kd7J4kztGU5h9ZVj+JtVDd5XC8UeZ+nGPQiZybeuKkRo2ZVzcsz+
3URay/v10iUPXIPB8bqk81FgS0Sr5GlXda7FM87qaZ8C8+jisPONZEJSKEe9mvZ2j5w6MMiqutbS
1HhmnnFhjaaMdNKywx5D9N3So+obxhYdwyCeS9B7jzM+7OuZsGyOgz6RyPh0JoEL35yqWyvX2iM6
HuOqw9t3GpGdhTgEs4tqQnCK7Sq7xMz8TkgqfVlZy51NBtt5i+roUDba9NEXbnwCpWbui1ovOeIx
Jl9zT/8GJIl2I57w5ugb2bdxNLqdjwfhxdY9tMxJlqNlpOEVtlXpvRnGWOxsF5Dm7DXPVVY9w8HI
LpF00HZN1fQao9LcoadHYFxktNOlW9Ehwu+IxLKasEyamV/du+tsbSP4VJ62O/KxnXpnT2RIhkxu
LMGzG2ObBanrDlw9XlZ4xBMuysl0FrI7ZyQRTqEnd1ahFzcI6dbrWKUiTFervUhNg+YVgVc2r2IS
x0sn/gC/E8M6w+/sXjl9eUGUyHIBMdS8NKCi7p00Vjf0Ybt9jeDlC/JTRC66MJGnFJr87mPgJd1I
WfoBpqC66NY4O8523V8Msbc2weyoBHhlqYUlzVKwvAOWiWWU7rku/bSBzeoKGhlE9jqdTxBpVxui
Zl2HWpd4/fhkzsuosPcj3SWQo13QpblIf+EmYKAix7kAcEDeW2X451NVzTk6XrLGYY403d5XnOFa
LsptHXmGerh/TAgUrIKJydP3ZlybHWAEn9witkIOiF+dFUKJifGDDjvZsYHZaQxLsJxUocl5fO/m
wn/OJkzWU+eey7jObuifpvsyscXHRC7UHk+z8wXv1HoGxW9KQ2dKnYPqNBvJ5aBeGKCYN1oRu5Fw
PThiTCAThvBqOW+UZg2h58XNmUcPVkb0NNLdMhrrjWtzmF83dbrjzIDiZtM49UbR3ZUCdbxH+veT
DdL5NstqXN15TCXj+kl2rklzwQ3ue8Sc+7wlZiYeaDmmPmHlqjZYu2nZYePJmWCQC5Epb33E6EEE
H+r6fWoLD8c8jKxusOJLCKLdDYiuCH5Y95DRnLrDzH7sanO9VqPAxTTjaBx5rLEcGfMpiyt19KCr
3uSVgV1d6T2qB+kt95ie5CWKJePBMGiLZEJvyaopGMuqTp2w5aXxqUbFdT/nLRTtBpvlLMVl5Wpo
Vxp1m6AwvVhymYcsnuKqx1BCMnmNHqrKkGSI1o8SU4nT2uq4z23nSlptfWJUZJxwxzhBhnU+nGuS
H7YvGbcE3XyQ1g+aC34sWAxzuF/9dPlWCUmSpeYuR7Sp1i0BONvhXseOBuo3RTdtFwfI8TLKYhZy
YawDZOVxfqxLYe1bYr9DUB/OpZhrjTgYFiIfqmAUc2J7RdKaHun3EjxAV33XWcOiRTkNy1c2QbKF
fV/7puctIRUqNcPFscbvYEkbunxZc9e3jh5KLAUwk8U74QNIUvWyjAy6RAdv6rUuxO+cvhprMlx0
VXnXN82IBsepQ7Pr5LlRJsMNgSDNXs3eeiP0zL/ucYK0wTDG685CRH+o4LwiK569iJnUFI3IJL8x
X5p2YNa+YPScwoI1EyJmoVKQpLZ2kWpWGzTSVs9yJo7O0uV65yC/x9nROK+AJHk2TEdGaFoJV8+K
+bJOR40FK1GBIt73rSgnxHMukWV6XNe4Hhr9XYE+iOZhfYwxQoWGWoyjPTmyAq+BOzHL9DmSYiXN
0y/vIG2cqB6AUXVg6ncgL/mCa+T+kZtNt0oWybM220jyRgrhxalTsHr9Ugdam6gnkTjtGaRw9ywh
v/RTf+4fWTe1sB/ERc/w5G5dx5sxAcrQlqI8J7cAMxf33kOO+/UsxnzPI5EdyHMkB3FN0pPvaXfF
4nOrKXgagWnGSWgBkzxmszOSOM3QoIcGEQovvsgLWRww4oynWFBL16vAISEr68QDle7HqkEoPOCd
IhYb07oXVxeJ3bF8q1i9p5mQB4222vk69e4XUNvlR9dL7cruu1ssSvb96nGIXyyi4/wYMZsyyU8d
MAp7mDZ3re1Oj/QGR3gn1Tu+/+GU5m6yb4usOUzjAotwLV0H+HLSg2uLUa5niXXHTL25WVuS/zx2
rinI81s9kcarpmp14bMrp4Gpx9OznmXasVwn+6KSWX6Gf2aPFqQNmaRfF471NGvKCoRXlTvwpzEU
tal8IHtBHkbwrdfSG2AW99Lcizb+5hVAskFzpgev92XAgKU89k25XqSWpc4l6oaXye8ztPhTAzqi
bCMaPOt3uy0f0qrGBl3k7j0aOIwLejGEXB+U59y8nFhVd8By3+Ke1HTiBtPrXDYXpdKWyxnqwhLr
1mPZFvVZm5vWztK66YBGwt9ncxG/AeebDwyjuzdomE5AB9vfNZMxnfBmjvvS6d+UzrqCyV3f016h
j5lUu3JM37URk1634Pp0vXw9830aHkVS4u04R59ioY9oKsADZZOEqSeaMBVu+ZhrTn1PUVWc163H
Vm/rMScyVXj5ddMM+gGytbwqE2tfOaY8eLPoLnHZQM6bbe2AP7Hai9RILlzQ3LvOyMdjEucZmhKV
OzetjQQSH7m+xz1AxzIHJKQs9dZz0gwb5CPywHRlvZaYm0MUhfpZg4Fgb3tqfh+92CsD5m0UKdBY
7KCgk4wpleZnZDfr/KXGGv7mEG8qKHPfq8SPIy7kezVW7T7H/88En9gZpuHCw+RdkLi5otEPkTNU
eaBbRX0pgdSEZkGao5oqMkM0K/kaDx24Y5IY2NKcjpaXL+a7osivqXvDIRPlXhnOuhexZAfFm3+2
sg4ggaPaTJEKH2NTE99pxNnBQGgvYz3VRLSrEpC0VRdQejAkLotb211xt/QYsc7jGOdzWxv5SfBV
vzEGTY7GHMc7tx6ZnCRLX5x1/diHSar1UaswDmPTjd2XNhVbeu7oIrtfBRgaNqRALUl+patB/zKD
WbpeZ07AYjLK0CR/dB/Xa1nr994cj3kcxRMQli/ZWE1gPKsa2vGDO2O/xJiMug/gwOz5zYNaJj41
VEBQsBc0klTKQd45+soRHnrmFNZqG3f42F8iNBN1pCHBHIiLX+ZvjOXTr8rnCqkR7Bd+p3lDtxOj
LJ3kKV7iGcHy5M2RgPJ9NjI0uGwlP92QbvRq8uSZxdLteUXtsvD9NhoTDPmZa8sG/e1cf+1ioV82
2eydEAlhe1fAtq7c0XlYieUN2s52vloYmGPGPqs8j21f7Wzov3ddRYBr7lTdmVbJ6laoNI0cs1kS
glnUeLTKgfM/zOuIqs+IGosSxlB9FSRJVhwhN2CMhHZ1LureOutERwlgM9jySMOLbGch/dclyO1c
kKn0OGeT9UyIMUHEPZJPzHE6c4NWQFvAFZzfKbCQuMGH5RUk+nWSe3ysovTn+1n5STRBmoiBz64A
LzAFh/lAyjR+qU3bBkNiJFFUetceu/Am0kQ/kfc6NXIvaZ/OVZ4/JF6JIo7SkzNTP10t9ZrcV/ba
70n+bjcMf36gocLpyzaq9EqLJ5xGDXLqnYMC4IRXq72P40oMjH350XH1bQxLXX03JFAjGO20T13a
6S+69NqXukmeYji+F5YhFT2pmphb05CYSQk4wkw8iXMX/uj9hJ4MehZQKveSBrB1W6ftu7t2Jf2o
FbBdoKWCeb0SbPvZmlgbMBr3VlEu5XMuZP6I7S0+eDTHEqLJdePAUWh4LLpRfZ00mCfSsJLzvkok
iNqk3uddzkM4d/iOOgfHW8DRg1qHZAIjilNbfUBUEVT8Ghm6XTMvN627jVpqv8zuusSnEmtX3OBT
Phq73tP0neGu/kkVVnZK1zW/sNMpO1Wm714Rx8UBdna4mYT2UXrN+kiO3mYH0h3enLmwaAi7WJ4L
lgqDOx/k/pq767W2NGtUjjI+DJu/C9kNaacr91W3WkOgtyI5iwGUhsCAtDDL/OZY5zERBxzLwP7X
WyGr290FINkyyGr8Raxgyc6HHIG4ps9wQr00AznT13qR9yZRuw6HsZaMdBFMDZOlkIjEHiACLZH1
q4YLTd3ovpYfnbShDVhDun8e6lnOD6uCZW/R8ufAO9z8L3vn0SQ3kgbZv7K250UbEBABrNleMpGy
tKC8wCihtQrg1++LKvZssaaHPdxzH8ZsxjhkZiKByIjP3Z+PZm9LBoOjFBL0gt2p+YJLAupmX8eM
Fbd2b9VjvvlfpYM72iGAe40z6BAZsn2k1Ei9fTH++YvZ6NPs8yeBQztV8a9KdmVMd1zmwC/dVE2r
5qywrfmaCgU3BOSeQLDFp6hKDEg4oeKPorQPUybOdu7uYaru3cTa+ZJh6bjuyOHt+KgHyhBD8pWH
X7+51340/8lFS7SDGSR2r9d+xdKin8mMxHzdNN21bNgrRsd0+huy6l+9CNERbbxlUCxfXwAX6YVD
7zRfpwIKMP/xQK5Vst4/fZZ/RpJ/M5LUnk8u+X8eSV5/mz59/fRSIPzxV/41k3T+wMJMFPPZTf3/
ymQNS9ty/xxDoiOa0iZphs6A6qHrivjlGpL/8z9tlz9yMV2bviOE74LJ/C1BQxsMXz4y4Hj0y4gA
PYH2o9d3TDIQ8CP5a19JnTFZZsc9LbZldBt3JSa6JGXbhqqpz4iXRFTwK0w7c41R2T2/OIyib0kD
mcRa3GTNr2GSMLxrYb05W8HT6IajDsSQ+yYao0Myg47LJI1OzgQT8KhNowM1LJhka0gGW/ej3dcf
Kh29WTucfGQNdSInf0rnEP+Y96mO7MguKyGZ6RwPR+zh4AW8RVqoMoW4F9cOMsZiq1tSn9LbJ+R0
42PgWOsY6ojl52zkmLYpljz/2kqjvYFCNpWbGXvgTRSB8QSJE/HZ2RgwloEolMtTvXTOul8tDucH
XDj8qd27jTiPfszPReK2yymGxgc8t1yUcfZ5gzUsqtUoqU4qS/tO+E19FzhZfL9m+XTT6lBEJgtg
+PjlQI7rzFQ200jLwbNqt5lTQyUBy6JuO3/M2VM5nSKKZefizdA0GFSbcI5MVJdjZLnpeKAAMbbl
wafNIN7LLjVXM1Rk8Sv4MpWvrm25lpW1HegGOcGw1osyzhVW6MwjW45zniS2Uah3NBk6vX0/5RVi
DSI3moybRpO6zp9Nd3qSSZVHHXflvnly5oGk0DY998mzF+Ff30/PVj732djXjpAXLnusHUkIiErb
/8x+JnbCnLeIwtbpJ33jyPW4qgxioaF0oVZeosNM5+HZiGj98CV2JK/mtdzkM7sx6338bGJUz5bG
4dng6D7bHf9Z8KohHZa/W/C04vqrBe+qroZP1c8r3vPf+XPFM1nxmMNgesD5jxeTBejPbInlIdAg
tlAHpBO1ArX1zwXwFzqM8wfFqzDSwfHyC69lnd9YANFuXy2Armcipmo91aWewvFf5QgaIN8iipbk
RjY0nGyLp+nvrAfBLnm65ShrRJj9CGaPIFZqN1fx0+g5jZOvdAKw15ZxKZottLGWsy6IQzhFYNS/
rJ0IdmWV+gimev5NhVpXvEv10LzuV/NrZscq2FhjrsaNSeHsEpZPY/fU8Oo3kjIxRrLQ6KazstNu
vuoar9olQ66oNhPFQneHl1815F+3+Ns5pi7GpTkuDfNErR5YWbWCQFy6j5NWGIRIipMzKeSNRasQ
kKxGTLOA0vYBwQVBk2HlJqiniAuFVjhGTN9Hoxu701SXWDu6tFJ3U2scOOBzHkIvmbVwkhjk2dDB
yattlmXN3im3b7a2ll6YYVwmxOS7o0ZMEombUbyGEFE2A6Uh7c5lX1th/BV10fVMRaN8Ra7wHK6y
uY7Wbcpk50xvZ3/bE2T1LmZLul+4IssFxPQMoCKwi/VE4LI3nAvZxSrXbJZN48wei3TnEybcCSXm
qzpzitQpjrJYaMmr9t7KgMliDgHTyj5mqUrqliBn3kyjvFhHRXnYStrRsoTCS5aPWQI1Ku4UAxir
hP41XVB+RO512CgLdS8/xT7tUE0I4cf5MNnCuu9hp94WLeCqr0Elm+x7kFn9dzzKYravRdW7pfUg
y8jae0MqIdnCCZHvmd3qgz1E4ksIgfnZezr9k6KLku0CG/BEaVFlwxzM73Cmk7rU84QoyeebXg8a
zDQl4VmovA7JJ8Vb4EbW2c9y8HixyU8X0K9DXic3ZIvV/eCNEFPg/YgwDbqk2hbtEJ99HO5Qpwht
YPUF73I0K3MadrRbgvdi7rNf9aClFk3xRUA+sPfB01yGvg5ArE/TmnjIOhvMc2CdexzoG8eOi3NW
ppl1dKrxI9OiadD9TO6twRXkmI+b6GPcwX+N9SCp1CMl9g5VKPWYqdADJ2u11F2lB1HJ00zK0eOp
8mlSlQszvxBWjKtzFv1EyS4oKY5U7nWqQ6AbNRQOGFMmYRCyzM2amQtc7OQT7xEjn56eUchz7SX9
mIej412aUtLqrSdwiZ7F1eUKeErP53I9qRst2bzJ+vXaraR7p+/sm8jqzZCTSLXzWuuKg9wCPaRB
c7Ebd++njei4Ao35vbYW86bW00SgCusFhIr5sp5yZo0FsYUl9eJDlhFKjVImFVGLo1LMeX9o2Mo/
xA5Kj0ef36Wfy7fwx28qPe2URuRd5noK2qStccyyfn7ntvVMnSaVoZdUBokPuKqU2ozLWmOvL0z7
nt3muLOq3v5uSD8ptwNXY5/rAe04FF+oVg62XRr1fmjQaEPHE2Ohh8aeVbIVcqq/OP4SP1KYF0Mf
zDv386CnyBVyHf9GY5wKvxBbG2zThp/84jSbXn3OFSQUP8tAF07Yo209rabdDexaU03+ZqTfZw8p
3WJFGAcs2uTqHgc9CEeHzB9J8CFBZfW9L5ZL+vhIMEO/ORIYYaDu69m63xmUqFFV5H9VegAfFH56
ZP9RfcXHH4Bm0yP7pkT1BAPowFdhpB952f1Qdj77XF1/x939YBk1EoCl1YBA6wIzAgEjAYuIghsT
vNAaAowXVvbRtD/WWmFgvm2EarbYayrTcz8wswxCW2sU9ZNaIbv5HV7YauPaWX0ligYs0ITUYSg0
D4hcw/c4nw2Gnu26qwvY8go7zHtRreXNqvWTSSspi9ZULK2uCK2zRGBoHqTVrfm2b5FX9jW7VY6t
iDZ+w3zVUWN9n4FFG+jdROZJspHUOb737wiO5rGaKvnBFsNK/IZbi4Yd5KKELSHZFi0kVVpS8pEW
GR8jMwkselueSHvvxJZ4EwNCv/BnNznXlKfdMjyYwgG3D1dWa1vp0g0PdBUCkmq1/sVos8BuYKGM
RZplYGm1bO2WZdyCWftWamXNwvu6sV3gQkqLb4aNDLdqQa5goIFQEFy1k3AZvz8peLZn5FeJ1vYo
Gso+Flrvy7TyJ7UGSAMVcqDhJcE9DNPhOPmDOtUqSh2wgc68nVA1bghN5O/KoG7fxVp8rMYietsw
v78YtUiZaLnS4sCyw72eHRYtZkbL0G5Mr+qT0OHTEocehDmcKgSIBh7x+MZxTHOhUI6BlpG6qAla
Wm1psb1texnbO0TZ+lw9SbGlVmVpiwbkl3aW2Plaum21iOsoZp6uFnahx6DxZlrutbTwK/j3wVlq
XTgecG97Wi9eVrc/ms7KD71PWy1T8rhP957WnGXaNI+RnLp4Y9ANCcA3IqcdMlC/BDnd7fsnLfuf
zfF/tTm28fj+anN8/W3+H1ffwLz+5FISz3/tX/tjmwM9spFNho3d7MuJwJNnmM2x89wJpM/mP/bH
toaS2PSn+EKf35ko/L8BgYaSBKSlQYlIU2A3/p39sau3vy/nA8APHQoFXMdl1BDQT8Sfvwgotmye
1pl68ctOjOnyyeHHu4eQIQdnZ0KEpePMRmTPlmNq131pnGoSuC79Va6sjvWcmgeyL8vXjrQRnAOT
HJzKlmm9oPtGfmu7QoYp47JubY/VEHvsJ5B55sWheAbK8ajZXELwe1hIYj4bOgcxc+044GU4fc3U
GOTdVI8THmCmkdoRDFkSe7DHOBiz0bNveHUMAg3kaAG0njEXzlulfcZiejYday4WHmTvmZOSMNqt
wabQqQNExXomqlBLBV6lf0Kt+JljF+a79JnCUj0zWXpw0+ZFigY97laz/YJO0+1l2yy3Loh3ugkX
oKo731uM9WNT4Tb5x7D/X1mPdT37Lx/At9+6kgPqy3ncj7/z4+mT1h/QwJh82Vjwub316fBPv7H9
B9ZBaUpOmJxP3RdIIIcZHBZg4QvJ4+XYkpngj/GcI/6gKgaID88LzVKEe37n6Xv18BHXd/Hg83wz
Q5Gs9PrPXzx8vjWNVFr77tH3oW6WSYLyFqNcvViU/mJsrh3DLx5xHS/HI+npwD98I/t1UXg0ksei
VCI6QgeqLHiaAbsrFdUfq2FStyVUhlOxcnoN63VoPvz6tfX39W8vzhEckzaXjUnkq4+YeEWh7NwP
jjEdyTmjq34OJ2Xxuq6Z30MFrD/FaEaUblYpMJV1Sb8pui7ZcneeDSoInt8yZtSaTz4aZ2u051Ef
c3qqoo0tM3bqHJeuwSkcr1djL6N7qC1z+P/xIZhfBECgOKpjSfz5ezI7R3NL14CiHSVA+2EGLg3M
FqmcF4onTWC9ND/aO6NErrZMXbkYjKCKakoYEZUDdetVQt3WIOw25rSmh4AU+H7y8+Kkginf+/Cg
H8t0HPbodwNWMuYKvydPPN0EBObxkz856PUw+uWt1pO0GBc5B6zjZJA6E+McPKXlIOvs+6+vlhZh
Xt9uyFskUHx+V0iT/PxK7sSesLF4pQl005H9FV+e57fnbrDbO7iY5bN/+ov63/G3+i9u71cP0dMn
QwthXM4tzpxb34EvHiJh9aD2DEx5U5x2d6wogK3GOPi9fi79KnT3OTTKUqQn7Ne/k0HHcoG/wz92
Yk4PPletsYP0mPf+468vn/iLx9UVFvoADx4//K8XhYzNeIAHwT8KzLWnVeLMTwLuGWC/c4j2zA+l
hZqHQ2zI75fJ9S+bwstDulqi+2Ss1ovSddu7bgHvvfEmfs1pVzCnDb+i6zGm2OJcF9VySLk330yx
rJatvZq4WOJshi7mxLyIahx+HOmcOfbC60lMrunx1x/y2f78012CwkF4h8wGiBmM19o+/eJbi0SE
o2Xt1HHObGvDiGk+0Y7dnwwOPvs674ne2fV3VXRG6OYgx7l5s2MBpmI/Wc2wBxsJ2T1PkaEBq4at
V5nvLBTUaxc6xUc5lyXHZW/XWbN4sIKyxZNIXQbGs6h4ZKxAf9OaYoxEqUbBrURYxelyYLRuUV/+
keUMF8DgujfxKNzjlNb1Bb8uybFsIrGzYy89sjGiwcFNKZMUGFl7u/Yfu8jNTplBkrey2gTbVxx9
Sfjh2Zbkr09Os043DYh0lOZVOpel3xaHKfLcXTMBA/ecZtx6o1cXBInpDsu7OodErkc3FSXZ9IPe
uEGzfF0w6G4wIgy7OB/sgxs54FYzLyH+kTdeaMjVgQNlm4/N2JfvZJzk3xsrqRWNzsGybPU0iNN5
bdq4ABL1XvpVHspSdEcwRAV5/0xdYhz1btCzgVX4qd4Alul8Q369/VxlBbg2MP0GxR3bJMq/Gbnh
XxlVYYROnFJpLikFKvENFp7V7nIRnNRkUMQRNRFWtGoeKFXm/GnICpt4hsMrYtpYZMwUMb9t+ppo
qVXaH1wdwnRUYp7ivCwvqbda3hhFPiCpl+Z6bVETUmhypgCiVhTbrJztA8xq/0Tpi/2pi7z+NuM6
VSeQDMEW7p79mDvUXgHP7SaE+rG17U9129X7PBFGaDcKMz2Q5+4N+dqRMjc189VgDe5VHR/nZdwn
CRpPVI471rbpNFAMslkMhYukS8RX7O1liGOmuVu64iqNGLUa85SHU1yMIUH6bpOUA3tU0zw3cDeo
9CBlkwUqfqiy+ArvxkeAoOYxARt0H1krJO3Oewdj/pPAhBbOHcxdI/OCt4Mb+XscmdalVON8rtyc
dvZphWVnYioZtf0TLiWeuMDA8VbTpGKVFcUJWQ2qk6T0Ie/p9qC9MPpgNMnCm1HRPgGYsE1ySgw2
ndliLOfHCIv4OuT7NPa9KqR7LMWY44kD8oxx4a51fUkFBsgH2AefSOSad2PaS0yICxN4bK1Zc7PC
/WaZ6q32Ylks55RUqjhatAEzbudx8fBDmPkmoLmcLbWY0fETmeAvpl8Au3YGnnty4vdYIMav1LMu
7+2pm88Yp6dTPmHYmOLGuexMA2TckENOgz53GvEl47PI8aEU9HxQh5PJ3jpVaSBXRgqtR57ejEts
iat640wMijkCAInN42aHZc7ZZsuI6c4e04PltdVlqpjcguvVqUj+J23zOcZdT+H6bMw89OoR/KgH
MrHtzXwfZdPyfRpoc73mFFOEUcOmYJ0wqXc1NQ6NKP0wjfnlsFYoTMIcm505zWLHJ+7OkrqS3UwT
VygSc7lYB7N/twazcyN4UK+X1Gwp/IsGXQZDRRw+324Og8JcsRln3ZcE0Dd0m1S+TWDoX1autB4N
k/1FUTfJTZ7P7E4mtnxMf/ALxEHGu8NfRG2uxRmI4VZ+j/2vfZ9ldh7mJo0vqcG+0HCb5VDQTHGa
nTbfN3jX3pJ+L05t6vZfVyw8R5pHWXs6PmTbsP3yijoiqI4deVnshvaDNTpLyicOCwZSa+vZeD8z
QBW7oJv45Hma3OBxnEN3tMWuHVaxc1wnvlllE/WYHlf+jgiK/l3seS5qsM07ycfAPBBt5yMZHqam
Ad0zZs6ZkZIIEvfGYmHYrhUwymYQ6xGsS7EN5EgjFnEgTM4e+C5irOfJ43617GT5zh54epsCs9/Z
tWjPGbN2UmGuIw6WWbaHqDLcC+rtjPuFF0hCEPpsLyJJHtxdEvfjHLmMYiIvGe5NSfVTlMfjfWeK
NuxkYr03ffeizy1yehjNDn0mVp1MMO0LV5mHoWVRIPpvX0926+xpmVOnElb+lqxOguk1SnZ1NT5a
EaBZwmrUF+ezu2PwedtFFR1HAOmnQ9dMS3Lg8sv8S+f4bXLZ9WU7cTcjwAyqGhdgXhQUdbagYCqI
SpcCNrWggle+cJJrBTO5XE9PP+//+Ef+Tk51XI2L+8/+kZvuW1xXL8+rGED0X/lzWoRk6rAdAkeP
AKojsv86r1qQ+lyEAFopOckxUUK3/VNN9f4QHkk3jpIasPGUqv3zvKpTbQF8LBvsp3S830uY2+LV
5p4Dr+0SVheczNFT8Vz/vG3L+3HN5zFIb7OcHvlga3PaaSGI5t4NjXyOc+d4bdcf6sKsun30DO+Z
Ncgnj9Ad1XX75DmQKC6bfkjZwdwnz8YE158MImNejnUPeHaOm1e71IaiNb+Sq5gxr0mOiD6ALO1q
E6NVYySs+fXywbYGTrwDZpOdy6yyvttxRU4o6Fv/s6FddQRS47PMddygjldGvBKmAwCYQ7xiyyMC
j7Mc8zpOV9sbx00rSK9t1qLpIGPbjvGGbtLPvnb9ldr/V2knoKc9gal2ByrtE5STO37Evc0SZjaU
a3WVl9x3TzbDXjsOOedHAb8Cc9nt7IZPvPHHdaBeqS2aMCDNetFGOT0wtJ0O8ex9TrXhsZ+8JLt2
hTJCnKXyJu1MrJILgmbK/kqfLCXIsE0UcIbEajyky4N0B2pU+CaW99FSE1UwAzw0i4riB7L2Eafs
eiEgv/D2T6kXEcSblXrvkItwD56j2G9V9rQLGNRVcFozJDTJz068kZwa3y2doggSBQB6jpzKs9FX
Zs0YGm1iSysuNtV8lhQiFA63RLamQnslk34Fndv3XegVcvkwoDx5t3wSYeKun0pQotpUCz4GSI82
2pLNSr5T/evsEu3F7VNn3M8x1V9um7KZqhN5166APTZVksch3d71Xa59vsg/0YYV27qj9mvG51d6
58iBB7ABfeV9ndH+Q8VDQwZSG4mTpS4TpudL4Fv7tjKaS2SvbLkyq5F1/MyeaPYbppx0YPk7LoTT
AAxOqubWydukPsEsskgh2OkSVyANUo8DStk7l3NEHpCoXcUxHGGK8yRl9itX727siSHAR5nkQ9lU
6RxK9tDN26KbZMsOA6FxIXADcsfEkkl+SWkcvKDs45zVURdcetCovoKQXhqmHjKXm8JfSuNyctMY
uomvaM0y/PRyqobkwouqmb1jgviY9/O4W3ALLycV84O17fU2Fzqyp/NE5K7IKZoY+DfQi0hOzNQH
DkdTI3M5EaW3qVqsdZu0E81GdReVPNkRdsqN3SwpKP5M7zGbqJmmS6o9RorADMfe1gnfJgR8rcKb
WPTXTcZxKWYGYqb9tsPAL6/UWs7XRe/SLpvLMUxiO1644xwAMRl6T1gYMr0G6VwQ2osiGjlcy/S6
kNDk/F6kfX0YAtVCqjD7+xXa2noXjMYXYw0qnikMFhjLEGLc6wE+/Lonu15SRTQu9XvGXqaz8Zcx
eaRhVNQHzhYdLZ0m1i2qqyD5H1mJlgen1dAl4Xpwi9KiEN6hIAbBGTWL7BO40u47ks8bd/T8S5v9
0PpAQHBqjnNO8cGpo5oh9BvDurD73rxaEavvqArgeYSwn5W7LNZW3JEKrnxps8OqbP+cGT77Px9e
m7pU1lxfSJtWkpBXyg9k/Pod6GSKzzA6WPU+brCwCs46d0azmNPeHpMi9IJMXNQeMQ3bz+DvGLjR
UbUSZT02K3YAam8F3zNpkuxz10qKRGk/gNtYTB96k1nQrqsdh2fNUVNoZIADS8ujC6GLY2db2JQX
7pDS4+6C/4NDfZBBfw+mcq/BVO/5a5mccWpgMt8uDv59c8NOyplCNcKJEyCHMaB7HbvyamqmI4d8
sqTRUM7xsKnpR3TwITUjY8mK87nF7v0tPrB3DrfwANtaQbgKKlMciYfJO89NrTAmfxgOAn6ZxIJh
7jivAEU3XCJTNK6qe0jPznVRipEqyE6W1hWRqvpqHVYvO/htbb9vB/U+VorQKBwUiG1WCthnO03m
AKsNLRuwlaZkrYvV35c0O3Vb9s8qvrPUFHXwwpxiWZdjaT+D45wnjBw9RrN/7fi5tf9nP/XfKHC2
4+kdyH/eT70ZPiUvd1M//sKfu6kngc1ky4QFzGVox+jwX940bGueyQTewqLGdor505+7Kcy52pP7
xA34sY160uNQ5LRRiwmg3mH9hintyXP2YviFtRc7Lj5hpvFMlZ+wRC+HXzUlKUm9+MtVQPUUar8/
N8tCAGsO3palY59ypeCxTXHcXPSu03+lOis9KA6ft0tbdccOWCytirWiKY3sWEmq8T5ZFveWuWuv
JzuF0j0dKHfmOK1HBjJONN+TS1VYT0eMuYHzJokUY/fjSPk7h8IniA8hDOMmwMpfnmvqBfpgi8eo
9r/bDQL9eJxxlSkak+TIs3KKpDKyMyiidnpoJi7yg1HVZAUah4HYjmEijblcS8dmV4DPlzkMAb+4
Mcm7lRpUEDsaWkAHDUZf+D/XkB2TQyupztnOlRc9VvQjPa6s3wzdrDos1tH4jJc2fUSh60DJE2y5
o2HzelBde1r5FdwndTR+CsAZbjgBRdkmzTvaSs3MJhE8LYXcBmqVooKnSKMH+AU2sgzz59mc2gtk
QW2fzbSVNolzTLRqrmfsRLkRLw/GYhHQCU36VON95DSukAfBNmxkSPTk0bVMKlpSiET51Obq3ivM
tCN9Rm8m30KJ0kTpwj8rwn+zIliB8H8JDbmsGTalryyrP/7Wj2XBhxlkcV4KQHkBE3pS/n4sCwGr
gg5X8IwjmmlA0b+WBRsdH0UQGIePjx6hgRXjx+og+AehbZEwx2fPKhH8lmXVfiVoWIzF8QKhyktg
Ypy19J+/GI3jtJlH2s+6k1tF0g9pdrDucZ+uV2ATm33d0qq7cRtpfu4NGT0C4CQEWVbR2cDcde47
MW1lIS2q97zqwBhl2orJKsoNO1Lj0UfqDvFXuemuNodga+Gpv7EqY/yWdcK6VElcvMW/M+wodk5J
JJbRFXsjdugVFjG6lyjRtWKzmw8D1YlHvO/ewwiO+29iLq9OmVwBh5WfaQ8wSEp/tDHi5RXIFtpC
6qlpTqpDKaQdIzjEC5NcMQz6c/G+X/xo/IWE9CpW8/R62DO02uL50nqtkAqDUyyezOY0G/gbVVx8
jlfGZiyi6d+8kpY1Xqz8+pUwNuOghqISQIV79cnWkVwlPRLY56K2D0WWkbhccEUCIEkfiHE6hwU2
7v1vfzzdZ2RaHjcTuov++C9uqMwU/VxWjO7YjBF5MMaOybZJWCQclQvJ4/dfzUVv9mlhJgv1Wv+L
A5+CxTIjs0/NRn5VdeW6Vx5KzM1YBH8jlll63vDqepIu1dw72yTi8Rp5x86wSEDNpKc2UYW9tZOo
L8K2LevQ19JxAmfmZuxG63Lu8+lILn1oQNYzw/vdz0wwzdeNAVITUOSrr7WwermUo52d2jFn0636
hdNbTGtO4DW1+Tcv9u/3kMsGRfsTXLRc5/UMpoPGbA+dl50aa13var/rw8HgCW6SJk/IQ6fkVGQV
5P7fvO6/PyUuoqQFxRCqkcS29PNtRAfznMYUrp2qucUdN/FtzvY401aoW1p/64KCSuffZw4GrIlV
0NQ7t5e3rEOvpzUlATMWq41DWg4lx2mzWzSc1H7z69fS/9aLe+jptVD1uZTECsljvfrysnLwjM7g
HlqXdbbCOpLluUjtyQp//ToM6P79dXRSwmOR4XYVP3+m0Sv6jqNpCrLBpayNLCMfylkqYKCT7T4k
aYrYoCgpJFpL3jfamWWcPFuJ/qNY/ure0Z8V8woLneVJwf731fxuonOXQuaB9zD1cUiivBWbeAUa
F0GDPtOyQAOEZy9/s54/XcJXl1iwBJE61eo5+9+fP/oUe1PN1JxALTDldx3J7DNb4+W6yark0NlN
1W+QlEgZzAvM1m00j8t0mr1KfSVY23Zfmikoz3lURUcYssAzYMWcozUz7n79Df3V+3S1UyUAo0ly
xXt1eXLXjuZVGsbRtKX3GTOrQ/t3WwR8RYU3e8fKyBq5WTICATC35/yK6D2RXCqaoxO+FOciGILo
pFLfvg4Mr5d7b0rqLKyBZE+HX7/Xf79r8VhgU6OZjB2J9/qtwuQdaujzJJMDc6EpJaaIagtwadj9
+nVePfXcMZyO+MqkJCXNA6LtCi9+PFJDcFGMnn6kuWbMkq7YCqq8di+K3nEffv1ar5fzpxeT4Ev5
dcQ5wrns5xdb/N7tHZWxnNfUC8V+NIVmwXix4FHZR6KJt43CZEtOT37AJBMfOAIMf3NhcXHpJ/Hn
29XnfCZNDGN80cSGfn4bRdcYgicjOsoRWe6km9j9DRMnuznFY7PeGZg6P7tJRHwdukK3WYgmxvz3
vAMEU5poPvEUnQMcN7fDFIhx07dZ021bMGZAcvJyvcIRHp0TEur3a2FH3yc1Fm/9pViv1oKQNcpo
5z3IVuVnhEP3YupMFty+nMW9O+begwfo9ThYFDEktIiMIcg1AxrRvN4tgN9HCm6T6QbVZ/hUQD/+
TEwxuuoZFVGnpqroe+kj7p0peC9XPY+JjmtvOf0+k8kIhEUiRG6MOnfMTdUK5xNdXNaXaiztNzPu
/3ajoqmEcqMi53sxDQ5AY/hSCcn5LLliUFuecZDGodVN6ecxYfHGw+5+j2vDF/CW2DZuK/pS4+2c
BvEIW8RzDrODpyCkTbr/6ktm6BUleB98cI7+fW1l3G88/XG+z+uAlydebdz5AiL8xuxH+WElf0/u
M4ivpP67vVvzNhaXWEebzj2qQVoYj0FtL1f8zhRv23aZb54ub+TNw05UiXnX2G2SgyaRRXKKrNiz
zwKW7hVNVwj+pF+yZodFl9VqtJaLblhZoXxLGR+rOueOrE1lmVt6ftYjnV9cO2RwPec0zeQRyovz
buxMYGYiNqtb8p0SRd3h36GeJLnyhiYO+1amnzszgA8Xdd0SE1APinUDodR9yGLbfuNX6JMbQ3Bt
S4qXP0OtFnuLcd2nzG2ZwvHQ4JCJ0nK9o4dODQiinbrlXKtu0sUhlykdK/1YeBQ8KDxFb4mrOMXO
1vdhOaPZ+mM2Q1pI/CENV2WxgbFKLG7VxNhvIzG+XcXzAnQw4uiFnEghwh1KiAnboGSfQzd6s2wz
PgBockxE0bbnBtuZfdJ8SqiGONbK5+51wXEjXCZKt05zYvDc2nj0kpwLhh9iuYqNIjvnfrELViOH
5uCom9qgI27IpHWMZ8hr8MRd3At1d4dVPj2ZflddzHDktimpVYbljFotu1rPIynUI6bO6DEe5K52
xvwT/qD8CtUj30aRK28YyR/ydG3AskTqYKaZ/cH3eexgZB3Mmq51I2eCbRpqJRkjxNbyULMYCFNk
21WAPbiq4i0F0kSLQbvTPYc/pLX385jUMKFs5AVjZPZezgGBLz4WXpoOj0VehMukSYY9WsVAmqzD
mXIVl+kN4V9/A5RPhdPiM26lmGiP4PHGi7AtLH0jLgq3YIiSI2IP1XzIg5Lg72rhm1hNLwwa2tnT
ILnvk+Vz0IhPzWj0u8wobSjiTrURK+EMw/Tft14f0ahuN8V2UZg1orERH0vbOa8UBG0mkV7T3DiH
IHMepym6oOU1fj80Yt0lzqLOSVGyADt6j1SK5dpLbftqWPv2jtlHfzYm9P11JbYEdx/8slNiwAgg
arXIGN9aYCnHxapB/1V0qLcbhrzZ2aqd2tpQxyIvR7fgDdUFrM/NtIj1jct8e6/mAoDUMAHrGyyr
vWGj5EBJ91gvcmkWbzCFx29GYc4PFF2xf6h74pEIiOtylQMs3EXYW/dODqCSmFp3UpROnpI2KHlR
dtFXXWze++4838t5WXb2OmLw4ffH3SjqOJNt2rTlbU8aG0gmUKiTY+BA3Ii8hlC5sBfJfcVvYeX1
zJlkylJUzQy2In4RZBzIY5Nx9Bm5/8KSbd4+wGdHCn5CS+oaUd4g2b2VOG9DawYU4bSrn23jovaz
cPByJ9u7mSgvaN3O91VGiYE5qn7vyTF+N2TxfGGPKhzSaD5nwPSGjSCf9NEme0lFYSX6dDuxTp4q
/F5nu2XfvhGz3x/XqeTGzNg7cEQojLti6eSOlkbQLlA/MbtMH0an8r8PjspBXVUWyL3Sle/UTDbw
YLq0nABXVJuoHtmPgTQ9NusaXCuj9e46UvdbbETN1hhaiX6LBTRQlqCryBq7b41ASSPpuZzbARpB
6ZhXAYH/YusE1iV54IotTCUPoyyCuyJqKZ+P7Mjm8J8lZGCTzno0/i9757EkN5Kl61cZmz3aAIf0
xWxCR6RiCiaZ3MCCIqG1O9TT3w/BqjtksoZl1bOdXlSR1WRCuR8/4hcJQnUWHlQnPqp8HF09bziE
c7VC0NL5Ms5md+8rg65BU3aboEL+BRXqLXywEhYeZiX7wUcuwwsUqnSwZt5nU1dBu+nsFWTN9Bim
jbjhDSYbu+jXTR9a+951WdiyvPFoH6xDTNjfRU3uHtzGt69lFCEoU8/uY+g21qYIhoop0Vzv8rkL
zlrxSAQazIe6IbHXGGq3SL6hvLSP+1KA6RugxUVdGD2X5mjfajOo7swZXSj0ritvVXdGWm6nzKgc
BJSxP80z6F1u5tHEqZroamTwWiGy4+THyZDTN0U5fq3sQd8rx0DCya5l3+EGUXKmO3Jo12XVu7dU
7PU+K3yfAsCqTjlTP3YXygNDWuTvas9Vd0E3jge76WK5TmRwKPD8Pg4BkoQ9Qo5XcGnDm1SXwd6J
+uJzVjY+0nm1bD44kdvsPC/NXqVbIGpU+3V1NHCY3dbohT77Xf2p4Edv26ZyQOW4M6JVXTj3Z7PG
yYQg0CGTW0ML43A11bqJS2Ru0llfobqWrGFsbfniyTYrxBe8McFiIaeTod+FinQZRdONL3X12bfK
/oTQALbekjOwie15P7lTuGEqo95ZZt99TtuMmN3knBoEAaz71Lp3FhO096AFS7/7gpIapG7TKcf4
NTYwildJxwQyclRJmaSM1wY9i5vRrcVtMrj6vRGF/WenTYKXSEvcUXDcNXJYg3MA1sbFocYv1nRE
yoPhOdNJiFQCVvB6EH5WcmtmuJgbQc8INm1S1E3hUa/JoqLbSUz+BvwDXQ3RhEeXrj6gNkeNcG1T
88YZknyDARNnRiWmqVjnWnuLh08VM51Lm/FghYM6WW1R641yREU4mxCHCuxUoInqCn10JXZXa4vu
EOsyB9EZdbPxlOTShPqLWE7NobC3zVqdaqa7X2pqIyoMRo0lJPrXBm+zT6FYljIdJfMm9muBOK0A
0+uZdvg8MZE5G6I2XoWnh+vwwi7FhQhVY37s6IzyvVUmPVAOt/0EdiQhnTRBa3bJexLjcKtCz8SZ
pnnw7GfQ/TDQZ8JrmIcsquLZdEtzZaKY6PcjKh5+OeP3Euyc2VjQF2paY4gK2I/kBF1hJu/41WJC
TI0NfsOpmAUkn7NcQI02qJNXOlbwqr0IYTb8vrQ3fMOUUu6p5Z11A9F/lzEuWiNacRJdgS5z0oNZ
dvUOUCXSGPgQbPyQ5Wymo3U1uQU6WtZ5rvnBcaWDvZiAu6Acku8dlYyPjYcYqEBa5CYt+1ejZmLT
MH4ArN2LE0APE1hIPJ6SdsoZztMeEGM/sZ9bva9jZX7OlCWhxzqcOiRCJ0dX2JJj4oVbjequTTWm
15k17jOED1eAyMY1RbW3UcN4N0CEwTln9A5uix6eWcDR7ZoaZaog5oCowncjA6SVApG7C1T3TbVG
ta2NagYSmVTQsuWndjKKXTvV3pWq6R3AOz0CAb3XtnFOPGeH0RlzfC1vy6I7FUbzMhTznc7Ck6q8
93Ub3hByaRjlibqCFfaaNtEzDJkH5jL7mmwahyRUl81k2M8ZTUpfIYntYt8yt7hZScNy31eL1DIG
Xp9HaZFYGRFBPhbHHC2/jRTmLtX11Rj7wwrE6peiR/VRFHS1V/BcGUsNWn+Y7fnLCHrHA66za/w8
GdaTnKIPJraPKIi1QXZy2rpfgbRGIT+xgWxu+yb5OPZjd0DD59pt3ptBr5+aoMHlpksefTuKD3Ar
snXb9PqjIdpgO4LgOfTUMNdat8ahRZqWbT6ZJ9dO/I9e55To6zcecqnYKB2TxqM9OqRLOeHLeNxX
g0UKnbSZA2bEm69V7xrtLi7GB0bu8qvpgWw5YY9JQwdHjy4w96JHfeBKBQXyyqsmBsGZi3b5eaLJ
0vNE0xnsEBwBdYwKxYr2BzD0K7qaDmJ+ZoqGI8KEwKYy8qGDb2vfuFVaoZzcGVXarAxJ09RD2OU6
RlB83WoRvgRRFr52occG5KqMGMAnU4iIgEJqI4KKsihi2etNRXihz7TMNKZKhy8aSYVtaDTUGJVw
r9JkBhnGGfccNOF0YyBauxYJHGEFWMi8TQ036bdKTpQd2icsDR1DPXS3qU5QAO+/pbMY7lJvsq5N
K5t3VtRmpzgbwpeoMGhyRwjRP1idq7aeC0OYfldvfmaa77k3Ku6XkleqalrHbt19aJDW3oDP8sx9
bdntkdyeH42EprGNKwp0UJ/RvPMtn/pq8NQnD4zBJmlJ/1ZOXL9z23mdWT3GzZgzrBlftkeBnMU6
6ezwZMcuTYGOIh8dVXoEy6Tmcr2+drBZqLwW7rrNzAZh2z16KsXHyx9BjVk8gNL1His/lXvfdeeD
sLP63BWKGmxsBV2CwB7uBoCvG4Nik1nPXHqPMuNlJm3soiWuIJMvjWLkvhmjjFWw0Rm/zYsEqEaS
xBKVQG6xiAeUKWZV7r3C7T5UieIBkpSfSByZ7zsaL+/cJLc+Ftrkq5eZyT1jxXps3XJ8l4Ek3V2Q
wcC655uRobYCzs1zOQW98Nql7ANKVFdrd0qbPakatb3WuY9vUxYOGTKXdEVoXhIMNKZsodnKTeX0
bnPMQrMoWP94W1zLKqrPNP8SnM1SOorBfCXbFsaIhd8gLZkmVDFGjHO1U9kwONeIX5i3LsLOV1UK
JLmbXZpX4ZydLuvOSEqoWLDqSf9VDiArn+9j1XmUSQhicn9xHb4aDIZpilBm3ed6eSe5Zspm8Vu+
1Yi8Uc9ro0m5XlSMb0SJiWe1tOI6+Dg3/hQOd3M+BJuqwlPdg3F7o6B9JyvZLz8wT73HSEhjK+M+
4AtV9PMXDNQIsOVjYS427KXTHjHz4/+tFG/L8kYWrGX7003PD9pOiGm5SIca5kcIJ0gWZCqTe0D5
1kNskF5bqLeyI5eCH3HK8HW2HJpKKavJnvmh6WhUZ1qJEGk4zvv3SozWtbSG8NTHYXUOYxPgQRiz
dYyYLQyVjNnkoMJTyGj+nGEldJTNaNh4r/e52a/aPLQeKA54whLg6iJiGWVkwKjQ7LESE9fULe0H
JZfXWyCUedIVr6kHmvYwZNDfLhtWdBmAt7moz02A/ydHedefkNEMj4qWa7HSgdGd5ylaRyYdObDU
KTrOiJoSfD9rt+vXsZVQeqj6S2kGci0Z5u27vg1PpuLrKBWy2Ud2YKgnSceilHvVooYSVd50Y9MC
v6mLPnxpsQzD29Obras8EhbiHF54cnObO1dUPu4GGKLcm7ZL84OxKJy/ZRUMNa05t3ZpKbiOg/R1
AAZ7BSeQVeLP5ufFTunMKNKo1sxi2dNV64abiup0p03io3R4U1i6GYDUwvDVD3E8W0m1rMEWE7s1
AKvwlERicTm0pxnFDNiGiCZS9gVAO78FHnUyuq3W+LFDPfXT2AdMoToS8pZWah0hgFAKTsY6ba6t
ri9v40Hpp8Qcgq9174SvCRoXp96N0SECjTrcOcnQ7CbXB+qFVxqiQbIJX1LPdctV19ptuPErGtyb
vE6q6Xv7+f+g5H8DJQddjfLVb6BPH85dnJSR+hlO/sdf+xMABZwcxx0XggTeSRieMA76EwAFnPw7
wvwCF/8T+7TocqE5IVmxnkOHkVv4A+QAKRqRAAsZA4tRDqPWfwRy+HmqANsCGMV3OzRwmxcRg5+m
CuCuG1pU2rsv+hzv1jIZ9dJAUMiGD0336YcX8+574/4/6EC/q5JSdf/1n0u7/r/b+ZeLMUpkAM6I
GMvoS7v/hxFG5I5O7qOEeE81V7+UTiWeJvryzxnHm7fyhFm/RJy3Z9mn7eHfuDQ+MIDQ0Dn4BcmQ
GGTiqrKc+xkJwxfaMQAz+wlN/C0qxtaTHdAgYRbfCnuphYkqv7/8Mrr8+cl94QgADQxT+HBvgRTC
pkEJ4ce+zwsDIHxg9OBZTeSG61NSLZcbIVX9DVNWsEZ+vShLxQFEh/zkW0JuWZehjmop7vFNFE8l
Q6yjKDw8EiE9yOdawVh1kiWCavpC3T4mzfzq1XB2SLt4Dw1cpn3tR+l4wJkAG9Z5np2zR8u/WYdu
b1pXjCxwrk9m+sMoIS/96jEvbfsfQTWWVUPlR5sYfBCTgV8Yv8EQ0GLDjfceuiFrRedYrubIue1o
kFhPWNZVV2MGFer3X+znIfEfV5VsD1BIXFi+GUZ7humngDKs+9TqrafSgPjb+GX8SmnZ3APGpgBw
auvWpUqAGR/DVvv99X/dmL6N0ylUcZPpe/B2r/RSlpAzRuvew0z2IVk2zCTJ+qK+sf5uKvwXCwUR
E3bWMsn0ATP8PGYLJ1+VpqmteweK/AOURLyc+8RaXCJsu/sKs8I596a37E6yPxpKA5vFSMm90wyx
qH/+4DZaKPYC8bR/WbUCWSXZmCFkRnKJZu1gVlFdC1WQzyRl9nd08r/aJIu4xDLklDz7W5AXAvno
m9i9uG87hbfcFGMP7ERjdaV9s7oq2tQ52mREVw3O0vmKeZB1SzU7MqZJLWOgwTNXV4bXjw9R446Y
LpuC7h/kyK2lgInGMaUnP5UkeeUG5TicJKD8fPf7V/ZmXH5ZrL7g+wHMd0FqvR3XpnkU6mCS1n0Y
pmazm/22PVzWzaiK+qVtGfYB2CfuofUE4XmQ2yiZcc3uJknnGKGkCJSmAw96Hph7YhRjMgFsEeT/
/X3+RRRkPoeShwk+xwGp8/M6M0Zg4F7oWPcus30sVZfXbNVt/WKZofXUIDLxNytbvN1FHghCJ+DM
RUeECf3bKxYqEqlJe/l+qO3qylWFe4ams/zDhmegTcRrW9tDDQckAya5Zp/GYB+GST4mOsNr1y4n
9dWuKOJTkwhgGmyCxHYInMuauLwimAUcXhal23XX+9XVhAfZNRm1cxQ+DzRPurr6/WvkCd5Edo8n
4TvD1nQEIKe3MI45yCRSaVN0DzEDLjkD5XaT+kZ619j5pA5lH/cD/I0ezV/hwjFZJ30RxjsJlSfF
Sg98NWOnmgI0FcgMF8rf9RfCCXIG2qKijyYbhx03nCErzBKidDwY72ujiNTG9KuKFPrCYQHrRlsP
cAs7A2E8NO++c13SvFo5QV3e03SOr4KuSK8Zn1e3fQphk4FAa2LmhbrnRws40Z1VTfkXM+usDd2o
lv7XNDMRnMY+/jq51eSd1BSXm0Rxfp9AChR06ewUYbQLQWe8kHWchbfj+nEAp9/3jfpZl3k6bOzQ
9x+xM4ghxqZQ41ZU+g1EBDeCCwONb2rXMH6Dz8xu24CheKcyxHFhMKwaDeLkKJopMY5hYDnXIqL+
ZJ5F2QL973EaekuvfaeP2ntjwHhulbqqdGmaiixeF3FU1+/QK83b9YgLe7hBSF8+R7Hm2M1YI/6E
zimuTpPcNpT60ZbUQG59S+GWXFSue+4kPmPrMiDakAISiPuaU6BLJv7a5NMF34Q2uitBhwH8arRg
Ii2yhRkGcqEVWzCm5u/8KZQ/IFOh4NBcQ3OCYhV951vVCVYOKAXEt30m1RfEBzycHmA9L0PYdiNt
+t6tQLe9xfMSmDxCKqY5f7QW9wix+EgE5AGfIX3RQkgWK3Upwh2Y8epTsfhPVDZiijh34UkR4U4R
6cWoYl48K0z6WTWKBXQ22qh2N4WFsQUL68Kcx5uPgcm02F8E+GA4zI9pkCdR/cSMhZKyL4MO04zy
u4MG8oO0qUeKo8rfFD6z7gwvEFDFqLExxwoF/7bgtLv1GmqgwYw2mYzJKzZBZsn6oxH3ns3tZmmJ
YwoG9sHOMJfkZ3bHhyrLeNOMs6orM0KGhGhvOBTAw+Jhn8MSQCkjzN+PRscXm0LFoQDXWq97Xy78
pYpYwWwa4nocYGW6c5i9An+3/PpFth1fFvQpHxXJRWNtmm2wGVBdrOmVdHz6rCdkJ050r/1gRsaT
yfE5ZDZK384kX1V5QDQqBvc8hrN8HtBZ+drNsXP0FhKU4RCHaFnBRmgx/l417FBsWQqbHz817iJ6
YLvVFWld+Kw9eg7ZVFRXqFCLp8Z0lz9U5fJaqZ74TDgLw1XuAPrYWJbiv0TzQsYH/WzdCnNpnMw+
jvW7wOXltGKxlVI58mSIMVjprcY+j3of1NR1hNzqtfSr8eEPJteF2L7ESHK44DpEy+DKT5v2EFZB
9xXtWV6lbB3rqes0v7zcbaF1lK7sBvRCRdopVtpNpnfNJRfJcs9p78oiaw9R1Fu3cDqt294hM5wE
ij69Ncst857pQSeUG3aeomgYCo5nNS5aLkv2OAnevYW8RwJUIOZKWdx3XxOG2Q/p8is0emrGhCnZ
p5n17hkRGrkFY9B9rXNO20ZGzUuaFWS/I+CMh0uiMGcNsIQxzb2zGMnvFxXFF2Rc5XYUQfoVhTOm
kokPob5qDPPWjNnSXhXijIb6bEV/jfnlWix3W1YNB09XtQewF+ODmZok4VVF39u1svoFd0FO8ykT
RrsNhSRL72Z6Ej09lOrYdC133vN3+kV7AL3gxmhL6B5LgqOXVGWRJv36vfhBLJmXlsKO2+TuxHzQ
MbKGAUDtwQ2jBxNcx4ULFsmHr7bn2OEGazGm8ypAQD4FrW6Fn3MDuDo9yWULWWixjLsecghpECcP
ZMXhPnAGpOZkxzeqw4Dkjt/KyOIALh2X2FYtpUoWF6g0ICXMwvTso8eXvkVS1T/yONWV3WNjl0ya
2YAR59xtr5FAHgZOXLUsT7fMrVszSjmZMkfzk1NEQd85AeISN/UQGfGhiENqQBAlrFoUcAJsZfjf
tQghga6Uk/HOQHbJZ0YU/lOaoRKzVY2Z7BEFZI3kMQoscTHwTse64PkvQSDL7fFhSiCrrvMskdce
+KcjKAc2nLdcnsFQsE6XXZ8rq35JLQRtZMRXJd1vDk1o81UTgTAs08blPQx8IRp14bMRo3Q8TpF3
bplfX2X0loutAAPobSKXHU/blTu5rERgE1Z3NSSEANciR99abU7wcaIm6t7JEWeMY1AtHyhtHEKT
qMLmULSWfE7UjFC2ohzttrNH55UBAkAq5lFR8TiZqXu209R6EkZADSBTyhBnDCygxy0v2RaThQtT
mEoEYRJZv3hRTfbeWMP47vKEnETkyJ1HBGoZwO8vBS8uJ/XLbNlsUcR/nhJCt7nCGsF6QhnGemIE
w2dRS5Y2QxPHbnlZnZdjc5pNVlSdG7BAg5hnn91aXpcC9RrGSajAaE0ls7w1RkijRDzFyucN4Hc2
vcdTZEnogM5R7NcyRqSKoT7bap5semj2bO90l1vBCgAd4SjJ2FwA+omOcde6NsYKAjHxEj7VQ5ww
KtgOkIcPU+LmxdaVOncfxnYomfQPDvQxJgHuGakHVg1/Wj6Xo0nZigj1MWsq5npYag/5CW8o/jZa
TKJ5RA8Eydo8RHNnPS+HS5JeYt8oUmNfRRZBnlQkWkpyR1GvwKqtri4v4HssWgp3zFeIC0tgbSOf
E+eydkPUu/F/VXV7GP1k+gw0P7y/rE9H6HCf0gjYI9DoZDc0Mpempqnbg+Nm/SmOJjCV3xdEMRTB
a02rvV8Xbd8ewEdIrG5q9xx59FIuq4JZFJsCxXfrFuATG7kprdvUXboNWWck1dpDAq8EfIVm2BpT
egO/MEETonUZBqwAYFNVDQxFVkkL4Kp1EN/ZTyRC7Yba07q1HB6BJWc9IVFUDZtFuzdY+2HDCQOR
xd5VNYtGpxXR3k6sO+SvwMzGM4vaxCEEC+qBoH2JgICSsuICNkeoOTSW4xt/6gj85cC2WQ4gJt6R
PUGwBp+B3FfU9uGuMcA1bEsU8WBVM54bt3Yzcd2onsaHYnJagCOUas9ynEj83IjnBkqNYMIgsOcB
ediO1qolF4KxbAXJeFC6L1EN71KzYmgF4xWoKXfhggWcOfkrVrtphXP7pFxNEhIZmXw2hxph6Hpc
nteXwztHC/9RB2NxB5cHdcwQ3WOZdgcX8YaV37J3BsgDrxHeH+ADGujjHiX1uq9sNjB6oQ8pU+9m
PSXgCzB7VZIMZfKes3TiPSc1H7Ryh3ncGzrF168Mph5nqkqtGHIWx6Su0xuG4Za15tQsjlT246G0
aoTN8I8FsVGhIybHnHzBEyPBkCQTmn0nkF8YR8waT80S/E9pGNGIROOFnErjd75B2jM/GpWgC0On
SIPeDQfjMUoFnwdQBf9sUAmfEYuZGQaaULoZwrUHxKCIS01PjlMsKV0TBxjMRYoMj4nIWi/czUuh
nOVE2cGWbFUZA0RkfsDthbNPs0lU5AeQNrnT8XKYhDFxe8bMM/tWkWNyushabtPlDLeMNHwOg5AV
dCkMIzMq6xNTJeRoWkVMq7zRD1FgH9uDH1fyGuCtcxxqad1GoyufLUMhSD5PwcbDK+9IDcZ3LT3B
+dmmHG66iIhWs5eIp54rry9xUyJD/m6WHJjbCyVV5Eu+WYcyuEZ6OykQQKJ9NYxO/ZLhMLyqFHGv
bdhCiinBPgmN7GRU7s6Llsg8zxUnELVdfBBunHxzes/srlyGgLfkfzhpYQ8vr43vGUZD9mBwMhcY
nzhHjEVM/0jBNqoDJByNsIZu95XqcFLEkSKgVlFoloGVfAoCi5adK4lK9Hl4JX5qcGyEoaCSKDwO
Fq+fvKeYjvVmBuB1ZIDDfpijJRxcUmbXLF69SIwrumSFuUOczA+23qTEjivHT3Grx/djzLgeuGTy
vtZRtunYIURnqp15x4GoURsHIS5gydfGu/YiVUA6jWyB3drjQUSu8UXXtvs1lXr+lpNVvoL76Ui3
hxzzOm8SdC4689paNBDyRQ3B4XZbVMYWkYSmATq9bSpEqlx7TG6TZYwYpV7yoahV9OiR449rXeQQ
WxfphSlwp1tp1+H72EA+qGomfhK4GtDLyUWxYb6oN+RmNFhrX5kgMjCf8l4ubYX/m/D8zYRHLGI6
P3RgNmd1/o/vuri35+Lbf/3nzbnrzl9iDc5GdT+y3P/4m38MeTz5L0ix8LJoVdOZYcbx/4c8vv0v
lyTVdaGK/TnO+XPSI/61kOacgL9m0qpaOA5/TnqsfwmbeYGJ1CWCoXAi/wnZ/edWGCKgXAESF21V
fs3dvWE9SRshyqw26kOQ5K9xhQqdEVThKgkImD+8nb8Y8/zVlSj/AAgzaREX7e4fmSp56ZTOPFpc
aZHZQjQIMWaED4cw1v+oV/z9mbgG7T2H+Qp90J8bipEyOBFrAM0KRTImyOZd12M66jXz8z9+JHrx
wqGd6PFYb7vEvZ9bsmpnkNNd9prl2WtoJK8p//53LrNMHBkJyl++ERI/kFLdsT7gQEB1GSAOt5BU
19mY/BuvjrUqodrJRUjh0lL+cRZXmzhFxzxRD0z6egTSDpiY3nVb/mMdWji2i/EZHGIb9eO3zUq/
pzOj5FAf4gFoiaenhykaOe2mZ/Rqgs3v3+DPndHLigBLDA0LthCNuLeDNpBpFXuzqg+yoYzyuwJf
HMBMq8pIzrBdAIA6rb3C1lf986WIspe9tN+R9/Lebi+vrbTIESY61E1SPWoY2kBijezZSP9WR/ot
44ydHHhkrEQFRqns6p9X/axTPSUVohGGpmUCkByhSmGGj79/k3+xi3+6yjI0+mGB0FR3ekPnXIWG
OWiO8bkvhvJ0EX7/313pTWQaYOpWfcmV4lxPG29Mz8tEEXmlv91eF4b1f89hl+WBYjgj4IVYSNbx
lh9cIbsXFHiQHOpe4DRtonW2mmpFCuUU01aiIrGxZIsSFYrhyC+N1ebSmaXrVJ76hvn+eqjI9YMx
Qka0KocvfpwUkBIQI1p43zvtZ68QR+xjhMLUTe3DAgCYvpTSmGFgss4fmeKw2JrZINaaE+Pg49xy
P7VSfMh8UR3dMA0/odg0bbDJcw8h9sWragIUM6Ss5wzP04ipjcbvjoI12PQNKaRScbnVWV5uFaym
R2WkDo3yefjShER55lDcu2dxldQh0Q26HslYH0fiLf0dXPqWEV7ScT+XvK4IeeiMSmdXyai+i8Rc
bRSABNQQbaZLKwvy+EgHXoHKDdt6x6hu3KYNuBejrQ0UUHm6GTNDKEi+IlkpxTr0CS6MHtAS9zgC
4JdZOwX6DLw3oImTU/TJPm2pVIGbwxcvEKoOJCMrPzfFhyju3asxstJPUVDlz96QMYjt7Pql8Qrx
IeTZ6xU9wPqlLhw9c089STkQaKnwyJnY66PnUHzh65c/dwMcPuBKxT3zGfUp5NVcxWlT33k6fTUt
vqlOPfEBxYXXsRvCR+XN1XFYQmPcMe6ZUOnKSB6RKmVvo5f2Dncq2oNwy45EdIW8Jy0rxGbtFWlA
Eq9IM0vgQSTnKwcD+tsILgD4yKh89UCD3ULC4SXSLijR6xqQJL8s+7yLoAGZ9MWgAJXbLOElhDoG
xegA6S1Q+HwKZsEjRX6SfZIzSX1BLbNB7XZp2ikIvusKS9t8n5QgKm4s3ddy48Vh/zEOa1pewurp
T8GZo2bykAe8NkDDfaB/5z6NZVa8CoqTE884bUtF5ARS0RwQtZbPlViQEtAX0rVLTwPwqeP2qMcy
5Kx2eqTF2461TU6OpvRKhQzlVyNUUaTpIup7NEDlc4fW76Z2QA+C9eeIm9F92yu7RhzPpa0eP6vS
QExTB2V6Rnzb2AFz6m/wMkRjNJGQLzrkgB8Gst+PM/Y8e0oThVO40Ypkl5Kuz9s5DTKEEDsgxiua
ENbnWS4+TzN7C3Eo4Ar54Hbve/QHXvDCchnF5MTQseJmW23YJ+jwybQB1G+srYwv4SJD86mJ0KtB
vK/ctmMn1kCiX0VA2y204ChyI2B2o2LCDLOjTI8LL76NMjludZTLfWrwhbTN0adtoloc0O6nZRc+
pn0LIymux/hbWUv3wAyGWYK3lC2OpT/W3dTv7aICsCY1C2GG+3EaQOd3YdKsGkOZ687K97KNvind
+pu4Gx8ZMxxU1X/W8ZScCmrHrQ5BiHMU+vexZlNaJbdlWnl/0yuciZCurndOoBCFrv3sQwBo8sqU
4w66TL6m2Y/HVjFkHTaRCXZxtspZ1JfqOM7raUP3Q97ZJJV0Q9j1IDPw8aaju7K7dNrOLdGNhme/
t5Zzt3Z4blGk5wR9vLsAK/Mz9VRwb/f0tyoKm6fUCe3TqFlRGQH1k15qXJPhzqYveXy03dhGiHXL
O1Xq4QuQFCDOUUfMiZ0suLc8rKMdMz/DFAo2l5G3RzV1PyeA9QR0zg2zR4p719bBfYiv1rU1aCLZ
JdOCLtJAGSr0BuFtgpjQ1cYbuDRiZe0h6QK1SDANX2K3PNZlXq4iiZc8kE+xbZP8zq5VtYsHO+Aj
FPVd1yx5dSWqq9yqWUxDAzxkVVjOOkNSd0UPEK6upy0EMIi68E9fVIZZoDkQrfpljbgmcz+EhjHD
AlOwQ1iWDjyG0KC/MYS+TSN318HIoXHTirVrM2xqFFJ7/YyjYTLyhmY/LCG++C3t+25Ya77wMvel
5RVxGjz1dRQCUCxLuPu6uO80sceIiB6DZNOjBsk7l5Xe2ZDtVlHZJ7d2KMzP0tLqqjfox2WVRk6q
w1jNM/FTpZmxL2Rk3Kg2ubNRbPhoYJR2N42xugnT+UNi2sOHIKOzEUy0Jp3Zcg8zDPYtfuTFXW20
4bs8e/GbttgkdvyKRUa0hqHxnv383PYmbJCgAvcdFVCATLu+c6YOsgsu8nuC+2fDraBy+hx62dJQ
MZIYdnFJ5EX8kx5ZQY86MS3AzjOftP4eZD2nq3cz32BH7QXrhs7MmnO7XCNQNepDgcVguy9juRJW
XA8r1cmULmCeE8xSiryGJZLKYpHgyRYVDhMeSO0vfPwW892pb1Dwz2s7KVZ2BOgZPP7QIKdaiPdd
IYrT0NhoPFDI1+sq0M3JzjskNRk+CSShm7HyvavpuxzwYCJMeeMV/hA+NBge0ATM0tjYOwz049OQ
SrsfIVaEfXByetC7KCBrMDVrcvFWe6tZtv5rN6Uxin59VnyrXY+RTBL5R7x5amQmJ8aRdC5dc9t0
I3F9CvwMkpdqlXqHcxCNq9TRUq+7IEq3qo5bZzPb2uoLYk/3KcjMTKHzlz9iHjDm8As9Bmck106y
QqusPzGFzzYg2z87gYaFmeKoMdnFysHEdieYTW0IHP2966bGwhg2IFz6BeZijpj27FOBgloK0Vnn
gTqIRqvt2ITnLHazLb3ZbCtM4POV34CCByl9qzmjLdp0iCyXtLONNcTS+ZbtGn2J0GHC3djqjFXu
A7xPc8M4JiOQkR1TeuKb4xG+HQb0i6ES4q6DI3N3U/PAh0wPtOGDyf074YhFw+oHfB7JKBpV1P6g
IV0bs6oFZvpjht3Nc+TozswPsESIN2Lob1SE7CntQ/IERGWT28k24EyJmbwik211xYZHBpvpfLKy
5N8VaoBQf70fOgQW2Jyl2F3qjh8yfj8SEXuA+2kL61kjgN5mxNTBR+Ur1w/hxDH3+8T/ZzzQ5QXQ
FBNcCVAofY43uLMORkERDXUOP4ckDLRiyAHFcVwiG3xlML79Ltb2P4quWL/UNHIxwEXRAo0wuqdv
cVJlS4LjeBhCsoUH/BNL4nzSIb2wSdvijPIJs1Do8nfAeId3l2MHrQ3L26M4au1iC/WAMGPuB2i2
348d5/rv34f9V/eHAg7wVN9HKvFtUV6PCfIM8JQPMfKDJ913xWtlN+ypgREpNDo4zeM2p6WcruLU
UrfMjChmM+64xuMVt7viTCpTngLRBJtJUHkiWMyAJZ+0e+UIJpIlgoLXmddJ2KYN/VSlQ/cQhURl
e6Rw3Tr4pT6CwXTOWMSCbUBFvt8HhuXfTyFwxRWKqvnz4oH66XIqliUmRqjVZjgH/P5d/CJBwu5A
W8kD6QRqGvGTN4sj0kMIGaTLDmrpTLsGMwsYdehV2M7HBlLSwSBtXCF2IXYurIt11KrT72/hlzpb
YlgVgP00+SQs0zd3oCaUZmrcxg6SenvvGhFjXGf4uzDwS8eCq9CoWCCujvBB6v6863SiMR8pq+Tg
YW6EBCSBq6w9eLdCUmd4WQWdI6V4gN/Qf/z9A4qlU/BTOSxJURYrHSDgiN29LYcRIXL6Nh/ig9MN
+FLlDlMJA7XwT0xeIEZVDPzvpMFsAnWT/8femW3XiWRp+ImoBQTBcNln0izLkiwPNyzZspnngACe
vr+QnNXWcZbceV+relW2y0oBQbBjD//wUERLB0tSauhgk0QgG+MSgMtJ32OxAnORoRSW6QfPA4VB
/h1d4jHA9DQ2VDcrHihcn+/+v/3qP/Sr6Qy6hO7/LMb6EQwXjIRfO9U//52fnWp0vP5lc+aALQZU
T8Oak+kvOoLj8Fdmro7Tiwfq+t+6i89mbOwWulzP+vWCjfxXo9o24va0vI1dH91qTrp/oMp69Nlh
USbBsQoUYTkYmAKaIPnLMRSP2slk3OnrsXpKUJFLy6+/rMbf9KePzrnfLnD0xfWzKKt25gJhDjEY
x5kxekT4IYsYpD+9faljBSMwp/gEwNQQwsPU8TfI64L1CoohnnOVyxIMRYuuuos/JWqDoVt08suQ
z0n4DcnUUIG9a93BonoHeZPV56A0u6R6An0XBgkOSF5Ke/8kRiqDgVE9fqdzz4Dvcuw948wNPHs9
K8lTcewOcWC+oO3RxPdLpw65cfgeVO7c5F1DHbfkcVdT0RhX8FD0+FO4k29h+aMnGJg7UAzI8Nx1
kZtMACS9GlTrjptAFC1j7oUZy+ie91Q2HzgLRhh83Yj1IomzPtDJKUV1ESiU7+Tsr9ehU0j9BZMa
/CYtBFY2oXJ7COJGj9azAsrNXEWpdacBk3n1XkxJHIEPxEhEzfFJUPbZcPLfqPH/Emy1bfHL3v1t
yPU/5ePXx+rx16DB98y/8jNmhB7aqgwmIO6gZ+WbYdRfMQMdV5i7Ln11eu5wTcxR/XO6JXBw5G0S
TyBu0JT/RaxV2P8i8+Pso2uKYrH4Z2KtR0GDjwsjVnMXRCgXFoM5ZX8JGrnTut4gPOsUMqOH5nAO
G2+MvOH+lzX5m9BxnKCZywQRfrBczQ5/SwlWZ+hxVZ2s02EFnVg0VA1itMN3lZ5oyb59rePsmGuZ
U9lo0KLySEr++pF4F/kQ0XQ1aj3RO4bLFILwws69FRpo61f0Yt6+IDyko3yA4oaUB6g8jAhYq/ZR
RTIzje6coI9Ps6WPMdEB3HHZ9CNVb2OBS96GETBmmwGMe7DHZBLEijJfTkDgoBvQSRqocqKvtxln
ID+tAS1EzUyrkjLT/lrPWX/ZRWjIPvelcbnLmPYvqJHFc32+9HSoy4KGWWn16sNz1zqaaDDTWkKV
eqEZgmA+rVJjKnKydDaIk2RY9p2ineta3vodp/v1IS28/gEDoCubnG2vg7Lejm1pn64wta/Q8PRD
3LrF+N4dxuoHCgTNu1Xo/IML7BmTqbg8SPRO0JVAeIZyWp/aTUzwWzv3JJww2ehRLds76dxuSiWG
i8BRzXXfhnQIykI82mVinaJP2O3W3tKnHWLXyQZ9jdiH8eU23waQc5f+Ws3vgXaiDgKEDZGkPvQO
9uD2n7PCijSSWylyVN0mWNDUGj6TOcplQF+uzQ9BHaBlo2P2+Rb0u90C5q3qr3T/2s8gxMKPeVS4
t1FiR+lW20P0lIdDS0FOF6DeoBTVQJ3OM+AkAJEAAoci/VqkZShRRfHKd3Y5ARz3vaS5RG5vvFjG
WqOFt9LuibN+57oley9f0drxsly+ywSk5jlDjccgh1K86vaDY/efq6CZDs1sqwPm5sDA58avnnqj
Kp7W6belz9sdHXF5kUQhEkjOKtNqP7A4KUDMqw4S4kdPuNZ7UWfrJTI8GHtB8yrO/HqyrR19yNhG
FM+68/xMnsUUKqeTrulhLFlxaefJSMrgq6+Fg6fGfk1Wv95bGH+eswTDLo39b50qt9rR/TVoVLCb
QfkEvFCTZ3vYvivs+YrkQwRCjU3alidWiyDHalUzOnu63jZMiLdRnPkAYtVFbvUe8wWFY4Zvh/kj
Ao4xPxx8ETGqZSkgkf0c+N1trEv3Es+GG3jI2kH/OfDOI0TGdoi/TFdgfdw9JLPvcxVYlDKWuiqw
p/+qDLWcNyu/tnNRvMsi3BGLValbZEMpEVR423VRth/l+gnZF3HtrtjwwZ0YrvEeXPc68vUdCjjj
NnGi6bBU3vtaY0QomPKeZkWI/NVGJVO6fKsxNAdNHcmp3mG+6VUgOEP88TbrkE+7IqkKuYc8jh4Q
TvM0p0ErLvMZ4jTJUm3TpLNtmqhWsj7gcQIhgp7/SDXBQjTdDszbkN97fR4mCh+6HAU6fR8sKt1H
SPUmxrurL7ZWXGT4soPzNeTquj7RtDKDT7PlJTRogDXLM0hLUDyy0lrCw5APWeehX698oD9YpdxO
heQnRZtNyTW+R0hJ0Dav9U3iWwlFa4tMWXoRxcD5QbXHWn5229SIL9t1bKV73c+R+5CP2pKHbiZG
PmGXw4tKVaqs82Jpk7G/K6oYocYTJxqKz6g2FneRGfb0dk0YbqoAd0ob1YIgXtDGioUbLxvNfO9c
zhOMb71OjCPoekUnEsjpuXZjCN8zAz63gmi4QeSLPnG1RsBrgWagCg0eHIRS7Md3iJ/qb75bY1cH
YpL6qjB4cZwF0g0SYSCIRiDpQJGYNM1MVFQ1ruhddTGaTBZKWBed54HpCqaAIYU/oODfm266mY/V
g41umrWkOIabom/u+f86ZdV362DTMJbIkbd09HX1fhZe+91juH/JjaDxX7iMEtslqtbd6CP9vO8X
3ZyFdhm9K2XmP5JCcn+inJxDPATM2zTsFOj3FfcGh4q/k5Zi1BQylRMo5dD/zf11h31Jc5dUKY0J
mnkj3bym8HGlicvd81H339rxD7UjlR89gP9cOpIFDsVREmj+jb8KRxeME8ADH6okmBvfpFkvhSM1
5L88+IdgViRQD8hT/84B8f4G3mQgOgB0DPyIROdn4Sj5KwlQimqT7gepm/dPCkdDiv+lnWFuB+yv
kTx3kMrl+Doq7MJgWioEUbzvKepv+Q/OkljYO80csVM7pXJ3eYAqmanDsFACgu1dpPw2x2VbXzoN
7pLuobVQSNkUHYoQqKqAB0D+LiwL3Gl7G0csArLX+qvPDGdOJmaYYuqQlRDgFlaxA6U9uO8w324D
JlN2a+kPcKrhHpQczpBLvSXKXMw1RxvtOTEkCEBvZo7SCDEIPeMGitJnPrQQOYYUv8OXdsl/bn6+
bvbgU0fP03VoaCE/zxF6vDrN4DvAMVf5vR30BN6ySoIUD1bOMFKjKEH5z9rOTlZX6Kr12XIP5Cri
1lwiJc9TOzqZP/yyt/4mmz7qP3FLQRA5NNTxp0aROjrufQW5O1fN0CdPTmkjUY/2WFKcr97YwcNK
LRQwETQKMshEsHHakA5+PsOf2+Q2GlWPzTwsjDSDETO4cw7zwU73a5ys424tZ17FXqk1JSPEa9ia
9z5kHP96XQuHH6uoDBht2ckwBtEfsujXlQhG9iyyRDKdNoYT4W7hvk7b4xSwlgUYg3kebLM7WWdW
c1uVcbPevL16Rwx1LiQQ2UTMWxqeONd7fSG0V7po9ef4SfC2HbFvIQx4OPLZfOGzYB72Tg+NFCkz
ZVlaats6STDdctL+EeH1umwwj4zcBW0LR4bIcUfH3vIOnmFMjXP/CWBB71/LdsmV2vSVxSjqnHxs
lf4/XWQp/JBQQs1pA2k0IerXcs9yEitoykB8K4FANcuuW1qLwfEUrvHyp6786zrMPB2BiwkF5SWQ
K8Lf62u5GUqzbSbdp9lJhsz7juoNQnZncTuy75KmM0tcLr5xAHr7Bf+2k0gYkd/n/4CNEnSPaloY
VkMPvnv4Ntu42MMzCMpwuo3BfrC6b1/qqPIzDwnUxqV0ky47isHU64fMm8Yp9ORWT0PpySo4zaK4
/lC6ihi1VZAFgQLN0Yr402WTMVe193JKi/UhH4KWrjW6v/EMVCRHmfN9nvuBwMrYiGteFjBkw+V0
1OSVf9L0+O3FSDTXIwidvB08NY4DmoOzgju7dv0NknbPXaDpUeQ/JmexYKA2ld+IXVxNIN7/tFi/
v5iIt0KtyGAAVY/jsBUbmxJMKa2vq4RMAm0gkNk4bIOQeSE6jvi7MRrnMymCR/QE4Cztur7vI6wL
ocBP9+hDa+Qp4SOs6mtSO3l0EGA1lgsJcQTwwtuvlu+Cd/d/XX6aIg5Ooc+fCU3F30nwkhEbZn99
8xWDRPiXmzxc1Hoz+HPPploX8vjpJBrawb+2cD/haxpqpL+oMfxlIVhGONUt39iAVf7DH3A1Mccf
xCaNEKnX5D9eAjD+fUQXOSP394nmfwTAcqqCgp06lWrg7dS98jmGa+FMvBEIaCZEW0OackGXTiKo
jLRV8+d1MSnEppvXmLXAmUUQ5CHf+11+cL1O8n13qc5MC8TLq+++xgbLAZsSD+sNn38kPwEXYWsC
KMu5RwQeohp9unp0PhVDg9HBfvTncn1YlQim+6nv/OmWLmzJz6Z1TgTZpFCKeGduigQOODaRZgW6
2qK1+NCpR6EWbRo7z9MELF/t13Iz6NzlJ338uPiRzAd26p/ICfjDe6WDisNs6ZBCVduhx94QtCai
xNO9lemIH6f/YK6Gv1XrX8NCybrPCG3J6TT2mNBdlcgALyfawTH8Iu2sZTwf5xHHyu0cxibyZQh1
LBfhhHwhAt5gRvhHF8YuX1sb0hxxt41Xt0Vx+vMBZK5SHhVJs8jPd7YdWyyotGu23wCqkSBWVoFt
VQACYp9/QF1Yqnw7tAWaPD9/R9fCIN0LDNazdMuWa1AixmVasgajyBYuPbcpwXERDc+UvKyqhwM2
K2dcSvkBrRVS7wx7R/AuThqZKwoawvmPBXdolqVdgo7HI9Cb7dJEilNLFPgwo6eNknB1WyvZBMEh
F0ZuB7JV7vJNTXUUsWsSFwItIsizzS9E8sSJg4NKQNmIcwsp+OVbV+E4CPoCzIPB2xAYnfguLBlF
5rsV7lupkQCsJxgqCJ6a3C13ZsHfLT7ZIg+RR/DxrzoRT3WybwCwcMeBOxEF9v0KN7XaN25s9m8P
dJQ/UYV2YkJ0cPL4LQ0mqXwKsKhC/mQlCi4d2gSN4pYWnp7/UYNE5B9elNJX3TIu5hNcQgRhmp1Y
fZ+uBx1Kbg81bSSBt3gB2EV2PYA5kJ+y0eMPWxD/AbeVe1hylsgoY0H/Y5z1yHKuIVxsSkFSQO+U
VrvH+iS2b7aoSa2n+zas+e/OCUs+4CCHDHpN6gjjaA8yju986ZfVBI8U+vcjCOfefNIezT4gU7bn
8CbkQN4Iwa91xHQPUtFlFdImANV2Os32kFdXE2MRfmHXDxBIt/SVRrOrRZahINoWkQEJzWEpZ6Qt
7PsoleD/djgdBSYypWWao+Bn0zAB9NOKgyqWxLN37G14s8mEFN2NXBYD1gsHutbePqpoW9QkCrrx
0bwHuNhvUkr2Dq/jOBfZu8aBnTlsyNXNG0YQdwGs6/ItY0KXgdLIFjxhwFkN27kcBktfFFS23CN6
ybybzgthvT3WAx5eJR3NfEmau4gy3Kuvm6GJ5pAeUebpck8gJtzslUhyJI2TdmyiCAUmP5ynDZoF
Kj2NRT7KhNlMQZj1v60aen1qgu3CM0c5loTUz306p2lyaVSGnQD3PfqqbJ4MRBA7Uemlaw/FEpt9
afTK2UOxyLoiuWiM5BeIPXcae9RJpCBUDh3CCtDkCt5HvZlhSI7d9aB9l5Cb193IW6pRIuEsaJZK
87uizjZRcGTx2bl21sZqOtiq1fwkJUzH36k+NnGpsPEWfg+j0mSEKShYwlOL8C3rp1KL6DCxinwL
jqsGNtTU9QLYB2+/W4DqQnj2TsNyWLnxdLZGLu050PfoCtN84qxf2oBTvorBgQ770CvNIavU2LEd
Z/xJG0DEYb8QH5Ywtbx3s70gxYoOBBx2gPqoHqV75EgQNFnB/HF9m0bF8g2UIdXIzzqEqG8WRzed
AOZW0O2FdZ+kuRbW2Ziv8E/o6Am8kVBVjPcesoHdHSAuHj5rOPyXZ5kx7jjItcUqYXcc8GHnGBmy
ecIMP0ZkKl62dZVp83cIRwg2LshFkzj7jTEo3oKa5NCCNWGzxiLoo16jlFImSM4HVpLx5XohlgrO
RqfITFy7CI7luyEqemVtgtVZ/C8Q9Mv+zq7m8j6CrpGzh/ou6879up3gZDbT2H5rMe+2YAxXlncV
c6eYCNdt1n2h7eojfxnUTfnk5eXa31a0dftHjY0FmprobNPkskpYu4BwdVuDy6gjhDc6D0YoxtFa
htM1Usfx3Gyg3VXOJfz2rNgz9pycbcc76gnyc9itIFtw2fDmLVTlyaT0a4/nxcYDp+tGG7T0F/U5
cp3Ru/MRofSSLTT2YrZQZnKXuNm0CGk4Mfs0TtSZSjnJym2A5ue67qKsXG3M0CElGcWwJQYgrIor
hE2c9jBFQcI4gwRtvYdaCjg+C3wVnA+038KN8JTrbBeHCIcaf6KGaAchNciZZKKzvU1kmZwGrlCM
SW29XsSY5NonjnbApsTt7NRqg9X5mqF7IqR10zI38j6MYKHzhplvsLTdPsK9ZL6f1SzUlTWAgr7F
42BYwUOzqzey9/3+wxrAkm+YPPhB356EswShu7EntBl2WGqWxUmcKciia+PBcdigHC7Qtw76dcB/
3anysH5KMSud5l3hI+jLvESKEcg7apTBxhWDZAKt4rqTRpPWlqV/EiNW518jW2IVxcnkM50u0+9p
WAP+d0AuFiMcCkeqZfX3vlDCMpoxPEx+8zP7tjEr8Z1b9AMaNBV0k5kDta1E1coPepFt6+3QMu9j
dClsTD2L02UKJNlYbGs+mH5eTK4J9ZF+7wmszMkcKxGBhI+7C0362HOA8zmknm8iXAUHj1CCVhqY
k0POQDopzYO1OrxYu8QiJZVpN3H0MHPIOWVQ7IHfcLIEAb/zMMrGZH+QM03lEOTOyt1i21Ixkxq7
KvM/4UJecytOC0sTJ0RL0Wtox04SJuUwkNmHBc1N98RzJVkw2E2TRUeLbollOV40BD3gxjFgfVHB
+9xPTu2v4hSmSklKBFpfEFOqsbJ5UPKSkH6TlFVvAmJVupzRmhkoqQmwTcUCtXVgTk6gbDN32iew
Hlx8G9agWe8mT6JqtG1Qu+KX2XiX8y3hydNz/4AETJwsPJwnSjSgkFZudnXcDk7/GPWRyVejeCLa
uADL/a9ad3UDZxtt98ukySeORXA+Jpeq28CkLGmkzBqBB/KV82O0BlTGdrp0phFZQKemb8C4JJ5Z
28iG319dEcNRL8cRxrR7fExiOaV+nmCe07CORWObjoUfIWlcbxx8r1jINvHyqDlZsoqio0QLkMQ1
5FzhDsbBwtXl9K+VWDs+oc3YipWMFNE+fmPDsKDydoVTLyF6H1ZptmJmkwfcymqO5SfEx7iZl9fI
gek4D5R/o7qHPDbzxCKvHd4R2reBw+wIa1qd3qw6t+Po81QEMgez1/pJpWGCSH+6x+HWZLHO2prm
U9+PU5aetXZtkgpbMakEY+ri3a42od+xWSr6dc68zbTdB2rnQTwncXZjk81PTdv3sJHaZJjCm1Wl
bpNd+nFgcz/L6pnvQIje5lGngiTzvhw884l0kHBoeEFE5gfiyTOJGghG0sOOMV2NIv2I7dVJ5wYl
eXbycrqm04RDFKNPxkP+FgcdskBf9CbfVL7ZjzHYQzJrmxXIf8CRr/kD/7v5abKSfr3RJfK34Q4/
U5qh2zQNTGpIEz8xybxozd2+fB6FYvp1X4664aX2A4GvuhQzCJAvU6gTRsfoAxYBX3XHXii32UJO
kB+83jN7t6zdqMY0yUkmtUvKIXTGc35BJUhqdbPwbkcLixUcKdaeR7DbidlwPjgmtY6QxZlukyDK
+kcoGBmA5KEYsfPBI0J74tLTjipAUkuXfQZF3BSBeSup2GxnNi9k8CLSSwpP3rNa5LpcCFSYQNwE
0TIDDHVFVzxOqTOzKPFL5jMk9kSuMaD9zdNmM9A+kPYvFTEa4RGJwZwkNtVXncCtmg4JNUu/RwrL
mr+JaezWG9uaUBlHxymlHJnSPhms09BvxXjvryiwW1ucGll/Zkym6EY0zmRhqEyYIj+IepPIJ23D
/oixOuGtKUzfSdfn0FrRRe8nyWwJrmjDHI8khBiwOh0171kXtLUeTP3AdvIll6e1h10Iv7YlJvun
bSBnBnrQutj6p4BHmCkuBXD/by+fHvZVJrUqrQqyPiJUTTl0OzVNg9kYtTb9IyuGqsWWxPVO1+9s
b8YgmwVZTcUNi1KxkNoJzCdOtZy0Vz7jWiOtp/PkJE5rNGsB8K/DWTjOTnkaMkwfeg42yyM/ELOa
CJ0+ikr8mshTvSHldLXJRA0EijijX6pGtFEKvlIE8B2CFAn/6G8HOlcuXljJZKrAl8ICzXJz0w3U
K2Sv+coWA6QNVypebwpzNjpFEhN9qB11zSvNnNHcuk8IFSXoAWK+2ltzbWRWWpoj/OC6sKMWtzAB
S/EarXQLGCPLMKOwsmFlMpCKungUzWwqdBxJTOSI5sEkuhVWkjzL212jv+kZAdlBq5aBjrE/PuoH
hijTa5yZ9Nc5VqbOnFKrTOUOUDYujJth7HneP1zyuKtGmwp6poSe6WECSuL0ugW5tHUd2orhvfS1
md68bI0ytExn9+2n+/1SBqvkIovBwMggeV5fykWfD8CaaL5mXmziUwOzF6m3mWBN7Hr7Ws/dwNft
NwBDyJm6gSfAARy3KQfbQTEOeMjXWVTI/l2MaeWyE6XyUj7DFLA9ZyHUHYLGiP4V0I9xKruw3LbK
pe6mC2EmGxElr4k9L5H55+wDLxVTItSBRF78EqyB5k9v3/5vSyVoC5PYGuVdB3iV+ftfgFVzHyOi
qQP5qDJn5j44oExZyOFKCfX2pX7bc/CZQZ0CscKR2QuP+92kUZlbk0A9RimSv8tpvCCb+OCsgflE
/DjRf9xyxyMUME5OALJbck18fI8R3n03iDChf//YeqmJUQrttvUGSLY5IFx0q2CNReT7JBMLf/5e
uoHdvyPaVfIP1ITjZWZqKlE3NlNVPjcEf18vs67VPOkoEV/oSVA6osBClyoE70ME/Ger7OKlydOi
YsDVaI4dDUkLEsNQOLnzZayboLhSbWlK8yynUjudUtdkjW9f8DXclqEJ4sm0nRny4rRN0nS0g1Qe
rgSTpf/S18yJgAqI2IQ5giI0rm3cdyVSSGmG6ky0DQr4lj+l6//j5POZuPLrF0iqhSqbDdAd7X0e
/TiyQOyBiRfUX1ACXSBxMstaiz1djzTKT17SlqlPTWqMeIeJ3z+b4pZUpuVV+QqUx5l+WZwKEBpr
ROt/4StuADBTLaxlWHMkDIVGwHAXCgX0YpM5hSJaB1qaw3JCCBaaTxrbfPjopTFDN3ynkeaRAwJF
465Z0KKDW15krjrLGC2HK44tWKpxDAGjIVjAcw2oYoC/mOMcHAW5DdaF5ohvW+jX1LovDfqB1J6o
WRSuSZowqn/O+FzHJMtxjjukMe0EXkZ7LMl7OpPuNCM3dZHWBW3Zt9//8WdN3AMWhWBBiATE71t7
pLJILaTVPjcpvLf+NGmVKYGiVZkM4GfL+u1Lmq/l1Qsn1MInYkaDxgWqzkd7nEHZoiC96s9RApxV
7Mcs8osrGQZuYV3bg80dbLwyGimiZic2SaFVov76p0HR8ZMLAU6WyGlwnHxzz+PvX2Jn7Xe15l2m
n4uG9ud5VvWq+uBC/e8v3UH9Qev4OIIASgW9SafIF0gceMeC4RBpkHNth+HL1KHU9SDzwGyLPG9N
ZvX28hq6wa/ry29Hlxy1cD9g8oZD71F2kOjZLst6cj/U6HaFu5j2pUoOCW1UKt0MI0S+BQbeFf8I
aNiwL2cjhkaxJlGRa2nr0oKh5DHz+1aLkjzUWTHouLezhAolDQgCgOJhOtLWmi3TBggVqnbp2RT6
pk0MGoufnixH8HBWITmLksQykyJnQqWYqspBIb47syziaIm7Edamf3DwPlpv1iAirth8p96zWMvR
GkiZqAgW7/xhrHJzMscNowowV7qhcn57vQ214vV6E8BQngFw4XMs/uZeoJuWnqrjxfchmi3mWqOk
dVpMnUn1R0I9Iehl9l4C0mEV6hnbFwwQX/7UT6PpEFig7OUn6QWmn0kt2BLp3AoJYX1mFflorZcD
n6rPBKutCn2CCCsF077AU5uiEfY1ZcnPwR/TIjNEwinW5dtZQ3vl76amMi98hc0pP1nP0/HgpTUx
Odr0eC2ZmjeZO2Qt+AFPBH60JfrMNJZ/jtD4Itm7OTMPzr04pssB+8mpoGL/4bwNX7++IAgQpwYs
DmAJtSYYJ0evr+MJQMG28bdyEsGnvK+le3AZj576Rdh69PhTdUi8ObpY0EuKd60X19CCi/JhQoZ3
2tThiIfOkCB3ACQRR65UdR9i6tfhBlo7lqVpOIGzjPL3FaO2b1PrDe3G71Gk3DLL8d9NMm4uUhS+
rjiR0tVozk7FzsJQ6+PKHHk6j3so8ih6RraH1rNESGbFzhOcMdDE7RD1Nx6nEsrCKGBibNRPO9Uu
3Z6ZePmQMsNHd85lSpC3inZeU2hGeMopv4CakBfL/CxHuHa2sxNtH9y7nM+Pbdo4EuNjP6WFkQzD
iZvX9b3GgewhEwIWamhbXo3GgURKbowQcLXa/g4i9UBaFI+n+TzmB8YEC+ZxzIvmLWjEzNqMyHuc
l3WzVzqaaNikef5xxEedrnmM/AE6jM39msPDJP20sIsCvr/FD/69pxb7q7uo4YsTrN6HdJTjNp39
6gKbo2yPRkP2B1X118GaDcFYmWAmSRUMD+8YToPCBH65MqmfeF9olrpxXez9ssHOyO9t/8PbX/Tr
D/rlYpgNAMhyYb5yydfpXoxDLTV5VD9hWFaBEZrte7CdLsbNVYGVlBip/5Kmes+IENzk29f+bec/
PyZYHUY2BPHjemSUQ4SpeF89dXVN4SrKFi+NSjgA396+0PNv+r9j+PkpjcgOeR/qZQKu4eunnN2q
cCewMk+ObvhmhMtxsWkoeDJA7mVwW8Ncv82G2ALIXkqsRMXUZuXJlEkfJxEF7Auwnv+u9/vovLa6
4APn7UCeNJbqoapIXlxVVwjUKsd7j3R//aMa0d6vac++n9zF/Rjl1KkbB/+7dpsUyTtRoVWysYLK
p3tTMItzNLobdh8tT3mD/WjejT1KHtJ+tGeF1CLv7w+50BGrlSUxaQBpEOsiOKOPUwLHCobZA1T/
5I1m8dNMpCeiycvTeZ0faycqPwv0lnYjVGzEK9ElxGR0gfXw9puRZuVfvRmcg0xVBxgQ4BiOOK/f
jFPEqAvRMH5KRgYHtNP6YjOH8Hh2A1MStZu8aj4NKoXMbWa1FdOepjrFwSq6mlp/UrDoE+vd6iTe
qVgXGme94YxmRgG/L6yrbKmDy0UsJ7WoxD090BILcV7axmcwtmxXNTN2yZsh3gZtFNySNiIgY6RN
Fj9HayJAmLKgU3yaJU37rpKqVOizDuPXpUzHD7Z0i/f4wHFA+LOjD8JVYKtFnyX3uozQyUk7VKan
dMacc1IJIwCUxXMGIZyJd560wsssXbyPDl3teMPQQc5/2PZm7Y7X1qO7AEuSajY41oobaQnz3oMY
4WBPXluYFTy0mVhAane1fe1ogxh/+3U6r4Gv7KqAMgvUrSEqA8F79ov4JdFEL7jsUQbKv+ctMhi0
zSAj4admXdCozA8MIhSRHteDp1bY5UOWzOoyyyL7vTVF4vD2vfi/by1STcKnG7rGdugYDNhrDAvD
pK6/JzMDBur2Jv6CdF467bpqwRXAhve4GavGaARJeoW7PPXlaQocdkefJIpQQLdwEuobGACZKifT
+qWFXltDelX42XDaCYFr/ZgmZ4kMEm+DsKerNwOS8HgDI2s3bnonbLZgzWV7YrEsh7xQ1hW8p4kf
0IF16WPPfrPMmuMsR9f2kGhO723jQCGpGPOSUWI8nWzKrqyBlGCVvZ8Yej7IidKUXGS4Q26iPkur
UvRo+AKXYScyLtr6dP1uRJTVjFxB1M1MNJkrKR/dkC36o+2VbqMBBeGs9cHVhm7jIF4d6P7ERsz0
o+qb7BOcG/XDy9yMVg92GX9qfP0ef9gpuBqRuzs+7+c4JAuXSWgx6+I7Nll2sIHPlX8F5bEwNeSV
GS3Kp3UYY+g21tdlyjWqJ/7U/ona9ncbNjQQZI4+dOToDbyOPyClhmpAZOg7vvD4kj6/EH8d0/Iy
K311sNcpuu/6ejyghxTv2yiePyOcNCERNyAg+/aOPWrQPX89hupseMEuWMtjxO5ajXpq0Kv+ngS2
f9f5znCLOQlWwjR2LzgXx+ux7NR569XVGd7PzpXCnZoWe6nmmwzTEQDJtZ4uM2sUP0DOd3ITohl+
94e7/C1lCCDmCah5LphpisqjJcPAZamizhu/0/Xukg9kFnJAhsZDHwXt92vXnwpmSsPqo7LTy+ZH
ih5vsVljt9UnImiGBxmVyaUd6OKD23sjExJOAZSF+5LlTvJg63WMe18i0395FvdLizLs4xNEexRC
KFK+qVfUWRf9019e8G9025PvTZ9kr5kWL//OX3xb+19orSDQGVCkUM+bmvAnRz+U/8IUDLwN2QQt
09d8239zK+DXUjOCsZcU62R7/4iTjz7Kq1MNQDucV/7DCB0KGChRkz7/csREblOHcROWp3RMP2sY
EYgiFc2eKPKJnu1dDye2tsfuU1g5nxZobkghLodhns7VgjbzanXumdDVcjaU0WrIBPIMF87ypF/s
dhdYXb1VU9T/WOLJ3zVpQM0Soq5sJWX7hZrRvrXI506ogMadAMyxbcMsOzAVNhprwW0+ZeGNXrOd
8fe8oOei+W0MnwWju/1gue6OwV5/bqvejLHe0XakslKe2uTlfNYPwfpeYquBlJAOts6ix3uUUgpk
sOf4LKWnsvEs571ehTwZVPLR96Cxu1qXJ0FVplfKzpyLXHBPNlywG8cf+r20/O6Gc5oypXwYZ75Q
MeMQ0XHOVcH0CLEp30Ad0TvYJPPXrI6Si0J7KJhHKwgWSHYnctD2nlFncKLrZdhqr0T3RYgn8B3i
4OH5vMsK39ugrPjoYmO4BVl0DvmzOlQZCnT5Cv0W8+Bkz1sFEBTUt1U3HNRzmLfexYYbOVo407ci
0nAgG+c2wo/pk5pk+1FO+aGK9PvVUdVtgS4LITnsR1DDQVGgsVte9a1I9N6FEIttcld8Gtcme18I
LGjEQMNGCHzONi3iAXedsOI7l7HghVcsa7CxKkn/DxzwJVjf7LpvSv2JbAn3D7jQD3MlmLs2zah3
fhOgfzih2D1otNA7JKDeB5rOR10KVFFKd5KnSoTt5yDLmRHnwVQ+1EUtL1CQxwYWFfRrryYAbsAn
odkIGae/DDoX315oqyxe5EIuS0c6JYPbohQ2GGnLtYFE11nriLwerfduk5UFKkEOahvXKFMiAEnj
/ODqIP8SuPiP7J4VAaWLP0fuls1dKFDBmyvkX52ica4F5sAXHhpdl8k8519ahks4DTsB9LmsQEup
Qhlwj57ZfLNIJNZGVSQ1bunevB8yM37V9EqFMrYX2G4vu777X/bOZLmRI826r9LW+5DFPCx68WMe
CBDgkElyE8YkM2MePGaPp/+PI6VuSWWtau1lVqaqMpEESADu33DvuT4JRLqVf8ErqH9resDommX1
6TLifNpFSgzcxAPpOBXL4GGS4B3R+ROtUTnACzt+JPR8Llt29/JiRrw1nT6U2c6BqUhSuYzkA8RN
nmOBFumBlX11xD/iZksLn9+69nN+oNFNsVjfLIRywPx+y5eL+fxtE0wFGBknQKAhWxQcsjF+SLBE
QKyETZKOACRk9Fb9HUUneP2e0v72zNIwrf3NgIqbHTFV9TWaFZDUaUCOWmHsX20VnWMru2BexKQ/
OWX/1Kb2uMRgC5A1Ub94ZxXyAchR9+xNBV+Yh6m5d4afw/hKrnWUt9t0tNO32zuNsC4ebY4CuJOG
BKl1s076yLvuKdHoEeMoxcs+i/yLDYby61gSWYG10vaujQNjjhz16cGYmGIDv6ENjXp0tPXAi0pu
WHnQMJ6hPApHJnBj0X3eUF6lXrn3kBXkESSO+RDqqf8wCqWK5R3JRR044VtgKuCWgwFycTPFa4PP
I3qSQU8egcm4gadmN60eRSSCbZV35DypV4tIjuqRFQpgzzYLgXsY3eAvq5S/nMR+dWeI1g4Xrp9T
hrsRP75Xq2sPnxTMf/6R+P6r39hyaYqKWMB0Prcl2WBCXpDzPA0CAsDgVG9l4mO7dYmc809m19/r
Y3SJUR6jSSNQJ21+OGNwZCFCaa8Fy9L0HqbW2lhDvAWl+iVqWnfl6JN/57r8wDp0oG1pC7OWVOtm
WT103GOg/Kyq36Lpdx/sOn1uWVWRB8AZnhl+tHK92loaXmkvk0KeaUhX44TOMawOVumFF6PTpnuD
nJSNX0USbhYxzOAJsnThB4O9lnVWoEWCmjwMOUpRUKEx3Frjs4zAJwrzOzHwOGbxnx7TWalHzIIS
3XQ+GoNUPd+5ck1ihx96694UUfiqReYLwswPVjvFYi7bYkO/0i0KWQ5rrbDobVra64XZkG9duy5c
aOIR2aWn82cxOEss2/TOc9xuMD48lmlfHwIv21pI9BF+zbzAiWtsJgEXLR1lBrfLeHYlMQxeQBL7
JIs9jAprN3IIr3Tc9GvwZmxUgv5QRzMa2ap6FXpPQBzz7zuZ6d6h4Y2/JdODtDxCtXUDoiIdEvJj
+cOS9UOd+N73xPSSnT0K/c1zNQbzWfbUkUvyLqWG1C4d2kViCX+p92W7CNugO9hBaCM+mmfOA2vI
d1E6WwZCf91eAg82QZ2Kov2MZReuVWjIGcDBWK+taEjwIHemLheodPr1PJjlXWW455wz/8rbijxG
NzQuTBjs9QhKt1oWWK52hJXVK5g3A+Iys/7eMg+AOGzuCTLLFlZdv/d5Za6Ej0gTW/2LjlZlqVfc
9oEpnK3m9h+YR19FbG11KcLn0SDNDQvkABp0zFjoOdqpsZ3nUJZIw/kYLlJgSy+InFoc09aqozS/
G/0+WlMk+J+sc4cH/D/Gc0a+GjUE474lakR5IJh9dBaDGfqIWYf0OVUYZLu1i+9t6KXfu6bJwRIU
nop9I3R80IYNd/q4yVq+NyoI9Jg7/eyFaXXF4TetolhQWalkPfw8/rke6vGtRGL5NpqGdXY7myw+
KqxF4ybzisgnvO5Fl8DmiUuHXMCs8APVp0Z3w9RlxqElm2cCbDy7ZzMQ/caPRKHzkYi+dO6k3bsI
h5YZGS6CF7GC8tBE2npgTXDnOY3NO6YEEIL5rTYX9jziKJ/66lyRQXDAPxauQ+EU67AV4ZdAJB1x
8nOSrlGi0lB3GE3PXeQ7eyqFbGvolVgnUx4uIfNW9jpuph9lYWKkZZHzPDbJuKtjT3xF2on2lbNw
Fc2Kb+GNLXIU3LK6N6OPpAorhkE76BUHWG2YYleFNEh106XLNJThpkoMn6eViy3Y629kKPqLtgnH
+4yo31MTls2G6LoGPVwM+mPMwiU1w2mqkJxp2hY0okuE6vyaNk0FLRBNE/Nt0RDCkhmLhIn7prB1
WJhNZm9R2J+w58tto4KRCVayNk7eDpc5o8bLBhwECND8ezmK/FGk7bjDyaG9Wl1wZgbcfge4SAFC
mskmQFG46fOwZiAhAIU0SbLqm5mPOBPlBeuLB27Q6h7lFXmaQS8XrT46X6x62k7jFK1aa36UYOfO
U2IaCJT8dCtLY+uO5IrkRrNmHR19ZyC3tTquvAFh1nrAw7yekCIfksFowWG34X4U4V0SiQc7dJyV
F/rpHsHvdAxTH+HnKkV5aSD/nR+CjNPVOHo9xt1hndZq577NCjRaVzasYsVHWHEh+IUVJSK4ISOi
SOEjsp8sCQ+HxrSfbpAJ5wacSG/wCak4FNMNSYFSSfEpukDBKoobuKK9QSzizB8He+He8Bbchl8n
gBeaDvmiuDEw7H58BKY+rw1FyAAkU23SwbFPHfgMMVvJeq7dhyRA+5jOXfcQK9pGHjgkqioCR6tY
HKmicsDz6k6jInUkIDuaSJrrER3jyR/geaA+sA/2DfLhgPsIFPdjVASQiFJlzZLEWknwIAxnlDyz
T99HxQ5JbhgRtmyHQoMsEqXI/DLRwqIdkmkZKgJJrVgkU2eTQOsHTwjipoUDsGS2KLQh8Hx65jgs
6N+bs2swza3sjxgP4go3WHCQNwhKegOiRLLpvun22H0itEjvRkVOMf2WKa6iqTRp8KgPfUBaKrUM
sJWhy/bzDcFC8rckLLzRrrUitOSNnp/auPigAY2U10mAchm72TnKEl5OAuhFKOJLp4ni07thYEZQ
7Rtm3sOmUZQYyhd3zYx8eujCgAQzYDKWospYN8CMoVgzuh2Ilaf4M5Mi0biKScM+sLybb6AaIbv8
PiuF5yzZTcbfStECtQkV36YwYq4C/Ya9oTWsqAPywP/0IwXGGSLHeEgULaeDrvI6K4LOfIPpDDew
jstmBmiQPpZPJUU/IXqzfwwrCM8tB+PaN+Z9IsOSvTVNFuT07JxE/fhKdquxIqTQyuBmxMix03Ss
FnjjeAtFFCVp5bPmK5Oge0JwpeLUu0qUJKYuqJ67WRIbCSUkW1ltxwBTtMMPWNLFzrO6ZEd4Yr2b
tPJ7Ns0ATGTo0T62d1nTAxWOGv8BS8VwieKufrDSYF5lo6C6hZ65cKLKX+NOS1Zp4IcHntgzjR8Z
d0FcbbS08Pc5iJTmn6nPzzygfzf1gVn4V0Of/9dkOMDe2z9Mim7f89vQJ/gF0BdUxiCw0a4Ev4Os
BfYvDNMDRKJUFPASVLrQb5A1V6ULodO0A4XQuEEbfwVsWNYv8B35aiKwgbDhxfw7gA01NPr9bkMJ
0/gP63I8xWgqnD8P97ELmXZtEl3o5L6/hLyAq6cE8T6H8XTIIwHXW6uQiVdkaH8SpOndcU5xdfnQ
0x9oTHWGlbX2ntNonjKGTujTQ+vJTdME1Gntcre3tneO86F9kHwunrBJ5NsM8fy+QMnzVhEXCk3D
SyHcumBIW/ENYVTKZ8NvEjRs2AXQptbzh16TOJCEkYvAbMrMR7Rd2SGA3H4MPSvf9la7QBdcniq6
dzjRYbHiwxAfSEYY92VSAHwuiDYjliHyDgWHG+lk+XRf0QRv69wP7iS3Dkx2dzKvCOeDMwZH/WTI
RD9JS1KZDmB7N8zf861RmdGLESRc7lp2MSa3P4Wm8TTr0K8NFw8ScYuBBgqstijBZbyghAMXZuCe
XwIT7y4BtiPISR6uL9uZyNbNk37r5Hr9OY48iNVw4oiENFZgxtmzsFNXLKbcTrd1MaW7oO261WiP
BcHd0kADYPZfKz8J77s+Hq8d59cHPgr5Uja9dY0yrPqWTLlGrHS6Iq+iujKJVhCh0x/1yRXfCquf
APJH3qYe8mHrMelYGcw3FnZWwnEuR7KzCVz91AJLRTfiwQ3qo1lGe1v5IPoEn1imV+WqdcJTkdXF
XvO1fZ552SoSFeivoRFbIQbnRxSk1aJNu+TYURRvGYiGe7OIiwt60NncBFqaHRAQhtraQj5wrDFH
folIHn31CAZZE8xRH4g+GB/rYRRPNCjJaUZWcBpbHZ8lvKyE7BC7vUt7PX+0K7veFuz0GJbh4No5
U+6BHGHgdp2ll5yiyJ43uITyfAEQjL01CbNIQDogy0lrDXdUVPqFIAbvwBbZDSkh7Pyjn6b6HLpu
vpNTbx1dhJbbonaT1973khdRk29YRrVzLfD17SaSSs8o/K2jSRG8a/oquqegb59opci4Ltp8X2g9
2QPhGC6C0vHPpqjN1xLB5YkImGyfIOfZpaQTF4sCMD/b1Ni5z+vxaMajzduRllfTuzVbs+4dqSs9
lyQcY23WofcurPG7I4hwjCRE5QJzJHnEoQ0an9Q66ZXmF8vOPmg96mipRbb56vnlUzVYGEfbWm5n
vdSvVey6WEfJ1D04GnrlBdpr/RwPaC6WI+PQ9zZs0osXZQIvH+zZjyT042058E3RnOTPfqIX4HSw
levIII9pxIs4Et25d/vcXeGBKx49rsZvrJOGZkH/8oTdaB+Zo3uoRrFFOo4BxfWKkqFdml3RIeYP
TpjvXDl2Bzecy72dEWvQ1vRgPYfla1cFyd6jVdlI2tkVCx2yIMopfahbAELzJKqllbE2nmOZKftH
9oKXcHr2UBdca7MgwLSrWfw1cUav6Rr1RWumzZi74igaTADLINg4XVpsQya5J3Tv+Vbk1yEkhUVT
6sfMtYxrqkcWEZm+Tj0+ssMp9aH5sDrJM8HLPOqTt62McVoPudGTf+BZ/kvn4exd1PqcJ4vRkxUG
Fxndz22VbbWpozqQ0vGWzTC5AcxBKpAolOu+nFk7zlXPcC4IhueIjpo8CKIroYFFgmOOrf8i74v5
iNlUnCji9LVhaC+pmaHXi6LZWid5wHjPxS4dwP9Y5lrylZJb3+fIKdfgEMTCTLPqW06EGdVSHFyd
wnf3betMTEYwWVyTTstWnlcuMZq0727qTdsUENJFb90COE1h6efBp9H0w2Kma/Jzd42dJ/hCEIV+
nu04/gooMbkr5uEN6ai740aciWVvhzOBOcSgsqe9a1OXRYLUgjsA1s2lA3R7SjETftHCJD+3WVGv
K6ONNoS5RavZjOs1cnvrK/Ioc+d2/JZN6JPkMaXm99mLegKvg/rdtoS6XPrZfmHlmzxjBR3yBb0H
2I40iLY9LngMpxFTeCOML4bBfn8MbFr/SEyPes+fvoydeSVlV6/byfSPDBoB5BKFGt/D6Rl5oxnj
MtBQZvPKEmIkI6vflsnU7TFC18850bwJHIs1ntX5kg2Wva4HLO4L2elzitOptCn0po0rquFsDJF5
CBAzvY3CzGi6XB/rONdtwkf82LIO3LFRwoabiSZ4zVw3WRXlqL/kIdhPTibANh37EtN1LgSNaR81
C6pD3fnaBlhAew8fKt87JOlsAEW211yO/jPC/HBj6EJ/jIdE5+G8UFsyLXI3FvavcyPFt7Kd5Yc+
9xz/SHJmbPaTTXqHNRrkSUDoM1vtSOClibSkbIgwWeBAw4yrsB06YwxCkK7YOBRJK02jp96hECF2
V+RyWYIsvjINzXcVMSTwyAmyYZraNqyuaVbFj4CAwP2Qx8wpplG7S8xiDT65uAxDCVve6V+ZNEPp
rFqBxI0e41vWua+ALd71sP+Ba/fVJ7a+NGYgefOIts0Sxb4pPbnGPP3EFLA+MJ7wnoY6M0nKHcsP
CKvTVxxSr/5Quhpv9QQ8TcZIjt+CyZxoxdBtc3cSs3ui1CojcjpMDLfrBAKEvVYy17vJdLxVPzJN
v4hOSJAqbvijT6Tl7/Jh5IWD2mcy4YNFuwwrfctcv563BaFapwQ4R/Vac4BSeylkwhRmGwEeoTj4
WtaslNJyRZGXHY1Iloe+SbxXRzriDclKlF5ClFlHL3aM5olU9Djc5nOWQ+2b2pFw2EUE2vnTj6dW
e3ZwRjrYmQaaIeL1MpLmvcRalZrO5COoys3gtl+BPI640KJ8pUteyS6yv06aOe7cpCZxpej6M185
bYLco5wk/Tdp7LuemE3wpFrlLLKIW0bzWC5SizyXc5yvY3QNB24Q7THWkugOgqexBKIjzwMsynPD
q3mYO4CscTK+2zDrD03ganj2NIbKJbs4HFmUW9Zs9gtyOZpjkuzZg+N5I7yoCjtwA8CLIMDhk3Ud
HR6HfS0Y0a5SoUX72cZWTsZreGgKMzl0enTnGjk5RZ5R34EX7VYy8sRbbxHaiEFbbhMxkEyFYXyt
RXqo0oKq9Riy9ltUMQSKDtftktGZv+t1JmldbhZbh1DcHzZR6nJJtGUysTRi7/Tp+qXrf20Zu3rt
R297ImNGKWylW8MOkDAVubUm/6zu/00TB71Np+353xmJp6RlAUdwRp38vpH79ft+6+T8XwwdYQuC
rJ/MQ37kr+v7wKDJsx3LMNmh/9bC8T9/a9n0Xww42QYxaTYKc8/5Wy0b+vA/tmxcJUp+icsNDTkS
zD/7AhKmiU5Wt9m+SJlLUoHNG81sydFGnk8SWRfru0445KuZRqfSe4TMVMGoZvF2JZ/nUG1Jq6gF
Fg+Ms8lZYcqqgQlsTpcmsbnTpcYYpc6a2aRg5548hgkxzOuyrc21xVzkBFuBoprEvHAhY3vK+KiW
w3cvxeW1FElCIHNsBS2kGst9EJqkfknDaeuP43SZPZ5vbTFM9QY7PFSOwkm7SPnYZ9gOLt2xrN+t
oJw3SBoyIsk0ay97mRoosm2NOE5y6RW+lej0Xjv4N66r1HTf+xwiK3I3Y+Bp5hd9CKNkXfTRBBSW
PETnFdY+UVVKH9XFxwoLJJfUiJZsvGCYhi/rRZiUz4AvYn9TZdKIoBzo7kbPs0LYiyQqiBYy26HT
V1qM6Hhv2OorI0hHcG2brC63lFIM+zRFvnVvFNzwRsQ1cLlZPtlzrsGKdlG4JGRDwyqjb4Wq9AZV
81W38o+UbUpBIxL+y9xPnQajhVqRZZC37WGpdvw/uApUlE4qhrNHKEC7zFTFmavac+a2WY2qHm3y
K+MDmpOmoIdtaXH9YFPfithB1bNNMW6ELeoLqQAmbxhV9nZ9Ui01GYTXwZXTc6bqY11VygC346Xl
9NWySzLnOwqN9IHkbxIjg0msykALNnFpJPtO1eCpQ/TSCAFslXhNuQdxzDKJoh3kWv4QqzqeVQUb
AwAn3pKYra1mUO+3FP5TIJ+8sqEV0AA+fXMqI3wosthjAUXPkKnuQR/Rgnh63q7b2gZUrLqMSvUb
QjPiLdbn4MO9tSON6kxY54v36NauTLXUz4H0Z6AEqaExNFOtjVRdTqP6HUQl8xfLzJ9SjRaMVSZt
kUmDlADHBxrAh8oeLXsT5iEh7lkxEEdMb9XQZCki1Pus+q6grmjBuLG692aGaDXjdzdUp5bRsg23
3k11cdbAeBLgSEhLqLq8SvV7YeUZrxO4mjN7UNpBc+z2YALzPSEtwbJXXWOr+kdLdZIZCtzjqLrL
XPWZheo4ibUyzv1Qpy844NJXXlGGy6pH7as53/VlWZ8z1cHWt2aWxY/HtWzNF+F0w12hut7i1gAz
mvYY0wB/IJfO4lgh6vzky8a6BvTaDF35SOxyHKTaQul1DqUbWfe937d3g+q/p1srbkn6ozobkhNA
MPHUZwzqE9W9o/OA3T3R0Veqt28GtzuC/Aq09dQzANJvYwBDTQQcNRuocWNvu1mPVjqjzk2jZgiO
miaQeiO/UtEzYQi0PbvDYt8xfMjVFIJcTbg1gTOtDUYUJqMK6ehADhhe1GqKwdzZXCBKyXe6mnGU
Ts20w0BKAEPZ25ixPq1mNRVhlc18RIwJjhvi09zSHq9p5QhCe5ioQNC3rnAp5Uuv5i1OaAxX/iDh
/VTVPXYP5jJA84sVnxOEzmpqM97mN7dRTqGmOrWa7/Cy82nRRrFhSVx/WprbbWe/YCQ0hbq1ntzJ
ZqvAxMi7DY+QZyCMMdG8+qxIf9DtqLpHTZykmj3B0HkCLD6ciKO91APLJ1NNqkyfz//sBNjvb4Ms
Xc206HX0U9BlwVmrCvMK5KDnomhlcAc2kghKRmP5bUhmqHlZj4ZlNdsBQ7Rw7KZ9khnRoa5Shnu+
y2C8t8oThKYFSWQcNWomp7lOejCFbTy6DB/MpU6u97JlBfYR30Z6422816tJX6tmfpnrsaRiAMRd
ErDTq8y3VM0IczUtFHaSPBkwY0A8dN7ZVO20BkAB6ofMxHNL/XeeHG8+DWoSWauZJNfn+JAnFYNK
Pj3eXamml/I2yMzUTLMsnfFAfMlAN28M56FrrIOZm+XGT4T4MjpOe6HWCwE3DfPWSqaYZqWvX92g
r775iEV/AKcHf+52LXuvIPocsylFGzYHi5D8zZEMQDw5Lcs1gxWiVinUeqC12p70lHRc6G0+vNeF
b+TLwcQst3QVaSCPbfEl7MtujbAY9LZTJOHScdPsR2kbYkNyhPiKDNt115SIxTcrivxtKabw1Buh
fxx8NMr5NDf7OPDJt8rIU5Qm99sit7v83GFrvE/9oj0B0mdqBPTwICrI9GGH7Cm1M+c85t6w0Iay
/4pTjnzjOhha9t7axFrVGvsrtBL/bgbS8l23+pxauwc8uyAFOTrmY6c9xbHjvpI4xtGTaRUq7lYD
zcihXdMOzSHrEd2v7r2stM6JjveqL9FAZSiVjUUaOv7W6yq6cjaKCWmHgUYiI0ufJdmJ/nsG/Xmj
J9a73bfVSYtK59GPiC0w9Mm6G7vA5hiU5kWKWV9GYUmX77QHkVsGmrl+OcgyWQWpME/EZqaMmAjg
auKyulSRaT17fjdA9dfyjRCVUhOkZb0IXGvtu1yOeZawlK6smhWp3l49tEIfXQx7Y2F0Nah0uMuP
hpPWG5ZVRGjEjfFE4HNsM22u7UsWCnDTOHGDax6VSP9iLtlRt+4gPY687GyYT3i2TuAwpkPQmf7a
SDTxnXBRswPjPgY7DHPeztNScGF5S28cyvZSz3l9AWIvdkSlmbvJckrMy8TbjuMczNvQaLyv1ALm
02QFKVJFx/J++AwbX4vKdzZhVr84IvfWWhpcLbgaWGUrvaPuGP12Z3LksdHtUrIoQXOhGjfbZIko
FZoXos75I4E8isYuCceDyeDYqbjeYINEvDXtFgVc5lzogLKNkXBZ91A9cCv4jZeuLDEzRJs4hM9W
1IsVsKwvpd4U9wNrXjzMs25vue9oMonLI/VYkxstMbydWeX+vWd4E7eCl7xSoLntUkvh3AsZ7vo6
DZdRnAVIaIyGVAnAXeDHWNNf8Fji2mvsCdedp1eUrwPpIpmWjQ9u0zDRgTyyd3VZ3ncZ67hFbrkN
b47A+6Twjdc2yB5MKxwrOEIopicqVaQOpj4+DsSCPOtZlT/bJjUgY5PZXjqhEPd11gXHmRkMgEgn
3OtezUIv0lOLIXnFDUZoZ7gnH66ZV1NkpYe0CwJUiYORYMuJgmpXCDNqv1tEbUN6W2SdNHwMXcK/
CweHIJHObw4IIsWVMYR1su1GngPRGCsgo8S3MZ06xOU4ryMK/xd048fUdp8il5DR3kzOZeIY/Jb2
ocg84y3xbHPRkIC6FKEbUJIV7ouBYmfPQlt5JGJrJZCKrWEuvTex/EZA3xUfJRLEGEVvPhsxmQaE
hVRdOW51C5NfRo7sRItwTHKjYLATPfOyWJueCMolMMOb0DfEYprcD3ZinVrHfjWUiG0aWJDi28lX
WeY3DA5z/jDFGCzyQmIqhFmEIwQRHnIZa1P2/iaOSnnwk+Ee2w+j7AacM715VWAzRPQB2B7UHtg3
FDLs5+dKYlGzi63ns1tHtGK9Ss1kVJnM4HsDHzKW491Pbpwh6CqzU8nb711rvTUUlfCpwPi4q4mZ
Pjhmq5/UuHA1RCM6KL/hmmvjZM/cw9/ItkPDjOYYvliPVrbqojNQAW72LJX3js4vl/r5Opm7gj4B
DcvSrb32Z4P/v2IR/mgoYLnG/ga3o9KW40qjP/yjojsObckqyU/2adHS1mmTx1Rj9jmlnT5zH229
FB/Ac/2SK1vPVr9rmS8/7VD/UfbFpUpwe/7Xfyq5+P+YpH4+OF4Lk6gmUN5G8KcHn5OyceVcJ3tj
qpqPGf/tHda/mFThIHv464diMfrnh8IWT0+jut9/hQEkIkndKS54qNoU5ZrPCNa6Ej7n979+nH/J
c+UPCiPcxs+ieLHun/klWSWl3WRetO/rUG7wq9hsLyZznZdJdxFNlgV3Q4Dnlxe9eK9V3CqnShTf
a2Gsmusw5tn99VP615cYWxjGWY+RLj3tn5E6vd75cUeXsRdTOZ8AhqH1AUOZKPgBUeh6FDcfJG7z
OhtN+NPq+M/86N/Mj/C8mX+pAjj+qwbg57f8Ojpi0+/4AX5k3Vd4fxya/z06wshHOiPODxfEA1In
lQn26wRJObl+myC5xDHyDsSDByUfB57xd5b+JLz98QNEbERg4eizDNex2KvfHH+/s36IsPM5nicX
YkPtG0tmVgYKfWNEwKbIezW2dM9kTkSONhub8FyV0sAI6uhaE6zmjvfnY14JCM+HtnWtZlpr89TY
bBsUN2LZW4PTLjyRz7SdMSEf3qZohsIezx0U43iiLvU4Qe2WfifadG1euHeDLdqPLGKBbSdeuDRM
DftS7Hq0X0GA7UREq9qc5aPmz7NxBzIvAUUaGKXOliow03lrGg32khJamLNMW73BsIdEoN3BXerF
JSWQ6LERoP3afLaoCloYuMumGdL6yJ2BI62SwYuGG7niIaQ7ryfwoySekeoLxUyWsKyrxL/H8EmN
63njSguq8S3BRXiZnc7bUOITugVyBgvKYE7cOFas+Yuu0lDMzUW+B0Icv7mtI17M1jIrPAhJ8FEF
/kc+ybOvN6Q4siaVe/4Rnobete4TJ9F3KqRz3aVqZWzpBV9jBQIPeQkyQIfljtse0e3Crr2gWFQ9
2NvcDsmiHA1w46U2F5fe6NsvHJbs2kn02c40p9egNeVBoyJuFjIxQa2GGBl2jGeST94PzjXN0L6t
mRhq93FR+tvJcZtdW03GHZqv8imePcwMfk8BPdsexoSIOt0mB/JkO4P5VQMHh25PmNZ9ZUf9Kqhz
dL6Y9vaAzedj3jlyWEG07teGWfZrLR5MmuBw2lijNZNYm04VM3oxv2myqGnIcm3Lcmje27GJDKQw
vX3cGvUjeovwjPSpuqu0qC/IoNfk/dTP7mCgsB7gu7o4oH/97454oyE+aY5Z1z2USDJIUGQOgV02
h7SGm1MeCva6ebXyulCA7zcb7YGQZPahlELIl+e1HoeG/nE7zf85Uf/NiUpt8pcH6up7/j6+N1zX
P1Va+8//+s+f3/PrieqRQsm1DOfNxpKsjGz/faLyr1BlkucNowdI0e9H8sEv1ETs2bhAHU9nXP8/
ByyBlzYKKN11HSJBKGL+1gEbcGr/sULBwsaE3tYNYlwQff2Jk5ClOAKMORA7yST4pUu7sl5BdsTW
PhGItZy8pug2NWYMhO3zuMTEgdnMw2AR6pibh6TExWHNxkuY9AUIjTLDFRPo4/epc7WVzw9nqY5K
KI+6SwlOb9H0+ZutNf7K6nE/l1HQAnvRozU5aJwG/BGTXVg4zmPajeXdhKzgnKcOOzW/1+edRzCA
rSBSzcE1qAv7Com85uVMS2PcK2w/m+ME2njhFpaqKp10yyfVYI7WuPXem5NwDzC/e8D1ZmO8St5S
T2gvSV5oTxHnJTLWqdyyAozWdQT9pfbb+n6eINYw6boOfvTpaBm/JHTqBXzlq23KbBMEWbySjqUt
0qjstrCEf9SMGJmdBB1oW/A0a6dmz2AK5i1i5tE5Rq6uNemLxOtOKDGBmZvmFYn4Uzj0JwOC8yKG
F4CQ0ribwBGiligHVAnobE2fEBRZ3Nl+/QIcj+4BVxQxcdFb4GKcZglP22RdM5m9CUepxKrqcUq1
+ZVQIH3FLiNmjlH3m16XwxLE45K3IM03mnmPPOIsdNVTIE3C4UcHYrK2EH31eyTi2qYbMvLR2iD/
Usne/mJMVrm1SpwsmFGsjcteH1US13GsFz/aub7oZLiTI6EdOriN75XNUreGNQp2IjStpVXn69E3
6wvC+13oz/7CdzpxL4GLvtiZ/+S2SbWtJmI6mfWx6Awzbz1jTt4FwkVVmvvP3NmaQM8zPpNMHx1s
wpy8pRepRM4g7D80HQ/30hO6de3M3DpjTowNJAkxQyJgYPM6j8tHSzOmNV1ZE68YtTy0eJo2rR8S
9GnF8FP55GDAGBJioLVhCUwe31MjLHb6UW0YAEIkClrsr+jbB7c6m8bUH0FBdf1mbDTn2QPFebQL
V3+z+cVXLTmiyyIhERkDTFZVG8Nn/I8WUOrHEf9Gt68QpSwcUjLkD610Zm3rN1UV/pCBN55ys4E6
EQHuXOesupuFgbG/LlLj8Z+D/v+SUWzRM/2la/pr0n4QGp+Uvz/qf/2u3xav7i8ATUxgPibN3h8l
tOYvJMQRycVVwCHmKizcb9Wz94vOQU5Rzb+B/kMQ3W/VtE2wHeJZOFEuhbfKQP47h/0fa2niN4C0
wZsyWWXaBLH9uek2SR/Leid2j8Almx0oHAZVRtnsZimzefn/2Tuz5biVa9v+yv0BONAkuogT96FQ
fbEtUpSoFwQliui7TPRffwe07W2R4hWPz/N58A7Z2ypUAYls1ppzzFYqG8/4373pdw7a713QNRe/
OOsVNLzldPzL5p2+pVmbdWGfLJaytdEPbMb8brxxcq/ZYxg0PsDQvT7Y//UDKfBxv4DHIjh+s5b5
xDiqRap8cpEEPqU+F7DS1LhXdp/8FeX93yxg/LwUj5pnDb5Td/Wf2MdffpqMhzjqMkOcMJnYT4lL
QA3ARqg6jhkZV+08+w9uhntQhvb4QU3hnV/JSOKY5gHSYFO93PVfLj00GfEg+DZOykzFofQwHK00
u2SRAtFfBH9+hG9oGT9/6IKQ9bHdU8iAj/v6aiNb5MIdE3EaKk6SGBil3q+GlEySoG/dNFqVFnab
YzGyTAYTJmD1BY46QShjTp1XN0v/4s/f6Pef7+gMJmi24FOp/L1hUaRGjA88CsXJg6FSBOSc4Eyh
lY3z+n90LcPgpaF+A/viLbEEqKCex1RWTpYaaFsKTT27bTGeu9SsH//8s5b7+O+i1HKfHaBI9CvY
72FP/E0q0VLDdqpOnPowflEmop2OfNYPnuZ7945JCH0HF2OWevMw4VQJl9UQ906mqlPK9oyqpVNr
AXkDVGb+/IuM1zSev36ShdAcVOEiOXmbi86+z8DKY1gnlrysALDFNQ0ox84qp5n9SKKQ/YRZkZc0
8cfzFLfWIcIHc/jga7Bf/+3Osv82Aeo7OuyrNwMGxTtxSJT3TyMHP1q7paGtOF97FzV9rkBvaBZu
gJVKglrmjsrUz5fXrvGsM4PI/Z+/zXtPQCw8MkSYIGHfov/IGHdGtOe8vD02bl3X4aYgnj+JWn4U
4ffepRyAnLDqWVqA/L55c2t2D9JtrFNic3vp/fHKajkJPoFHFu8HBLvXUz3Tt6Atx74fPgeX+234
Qmav8qaptWM46elMT17WjyV4t8d58MabHpCE98FYNt4UGLkkdSEORw7OFF38Bqas0QmgenD9ox6y
TRR0FYl8kGo8O4M2Lmg3nqtlz+NN7KXmPYHt+NVHUmJcpDnD2kucZj83LH8/Z5BWoFNiAJh488NY
w0+VGFAXPnj4b6h04C05AeKRgSiBTdJhaXz9TEpvTAWoCXFUuV7AvolnvKGOhjiHGAAUMwV8xABX
naxCHPT15Gzwwji3kqwNpKNpzncMi5AHGYIAfUag0T6P6KTJro5n3quFoByvKdFgEbCNAVqFEfmQ
G4j7OyOnkXtSyttnqTvWwYX4jiAzNa3DYKbNY9u71YnOmHWUKTdwNdENuEEFhCresUz/gTxTDb6Z
HzbG3lA2H61cvNRrsHZgGqAyhNYq6hLL2eVlwzU87vRPtFLTeNgsRU8DasWRz7hSMeF4BDEZ9eNU
ue2808LZd2jiWUAf2qiQ60kaZXzMwGA+Z2nePJICYNZH0H3TGcT/eKOZLT4XZF9R8tUg2JaQgdly
kN4OgOMfmrxi7LWZ8wTMmNEuUtN+mgjPfqYYs6zQfW8/FVNmfq8hFO37xm3O0qHbYUMKDUBkCM5Z
9LDxOvs2K4wxGcY9Jlhe0p80iBB7jzUK7mgIfYO+TrILLUs9SwWln2ge7AFoaum2D6F7Vopwcogh
6rn2Bc+pcAafs5NUz1kRmSamUTAKswoNK0C94j90IHMdMgkm60AKJp9SpBOOnZb7JjqdMO2fqxyO
A29bKyeHUFrEMt1D7qDJj02EkU0xEjBTUU6ze4yXjYmW0pLEYe0TUm9C16gmvITQNmin2yW0EmpW
jJoMPfCT62TczQlyLxGKlTdhBNVD1znWy3yp9Zy/d0oAT90RfsmXAQKUFRtintSzU0HpZwRHU7Qp
Zs+4irUi51HaReshEyYeBbGeYL1psxBABdEsjGUS8PwH8r75WK/FIDAi47mpDY+1qG1d0JBTzrq8
gu3HkRHyy3wJt2uOAiMp7CeMJfaTE3NcX6lS+vnangx5h2jX3M/zELlrfNPia4nW+t6bk+kyb/p8
3WCn5VCn5YZH41eXR0Sx/SGitc+n5OMYDCVehbVOAOF9TmwSx3jEr2jL7HQpfnr6qRBxVSMLhxaX
2MqCLkxDccIKcY+V2N50VVzXxwztCjsjh2oBzfjytq2VR65O2BU/Klu2L56Yq4ONmu/Kd+yuDKYR
1WHQZcxMwZwzcQ04wLkJ2lR/IT1Cqq2yJ+f7OLvGmoQm9JEUjqMtHS53QN5QJ2sjrcpdT2H1yk9h
3gbYLuKv0eLYd6u2voRl5uyacgpPiCrcZuepwXmsE2o7U1nPX51ogGIh0CasRmhAX8u8yTa2Tb4o
ohMeI/FefUCIYvkVyh8hMWWPKhlOortbNqOU0EdEBWtJ7O6mYQ8IJtOEB+ShDWBiClcwIMJzB3AD
DVRTH1IJdmKyu+lHGFXDBi21djv5VfElyXoREJXXruoywfpCFvPKzeST2wrejwRfMOGScUBXGoQN
ypNUetqVGGOd6R/3NcYCDslYYV3s9C1CamQ+NkwC14uIQVVjPVyw0/X2MDIne40feFiJMORCtKTC
NQFx8cEDdxyQixEv3Vhtg9mm+1RnTlMHfam2hM6hbIj177mrqi9+npirxDfGrSJEZE3ZXKdF2xa3
rEozPgCm9wtHNAuPSOeJ0nRLLwAGljd621H4UC2DWnPYkT1NYWtcaSb13ZWiMztuqro10xMBy2yw
MSpDCGS2bZ8jqTMhVbNv3E/6UtfSIVc9SLcbow35I8Q6LV0Lev+0PHBTuWE+B6aNJD80BDn3Y0Mm
3ZTLPZpw1mOvs8ME7o2oTpXMl08zxlrtsqRlCmI2ZmNWV8y2I+coBQO+WDtgZnAbCF79LrabvRip
ge9tI6sfa8zZfDUXxADutTJ/NJHbsJ+Lac0YVoU2gpKZqouvdhp79QtuL7Ei0AguR+620E6A6vwo
vKGJAjvT7M+Us/yDjH3aIthbqLmNEcKD3EjjbyhbnzBFWRubDKcogK/QqC/5rHXaHY3yytp7SB2u
evoUgZOT8xYPA/oTjQw5vBf1p9mP4F74FGc+9bYszmgoX8x8/jLCirrOWrPdM69CWjF9uCCiq83n
qI2j5zlJhjtYOzw53vh004Cs91cicgfw+sTJTasmV+6R4D9FsM2Q12S8O8zjQdZRtN+3/qifBKmi
l41qrbMzE9S9kkXWIRbmKaQBmx3/QSv7sdyMRptfjlKK6zmZ8+vGEN2ZqM0mkJWhvoteyzcVhqFv
le/0OBRrtM92aGLfV56VBFm8KEa6GVVC0eRMF6gG1ritxXEa+m9hrQ13WP+zW6Pr9EvIpfbXbHCy
KJDQq1grEciumsmKrnzUhJcSdjr9l8F3VnEfqSczGepTQZLGBolGdzJIwYRm36pC7gymvK3GZhZe
gmGa4Yp8E3fcxnmJyTarawyaMCHqJA4v9KmbbxF/ExSHQuEROmvTbXSlRHIck3G0A7xYGtj1cPCy
K2fUh3rnx53ac8rVLlJ3rj7piTT9QMs6THc04PRs3zF4rgZW+Bejb9RlV9ekIbEQnspUFfkashIB
m0h1rUPM5LbLRGjA6mBnoQFIcfvbyOwHojfRd9WMy1w+ZmOL+GrK7QsQFkyjlk7yWQCdoBwgl8sO
ZkhZmZeY4mZ7NfkNhA8vdwUTojH8qEynCzGKNvMWia44CNGgR8+dea86Nzmrwmg+dcakHhCViU0/
zlkwp7gtsIKIldDj2KD8nrprq4bIESAgj5/1Aub2ql0Kt6HWJ/lacKtu+plzSpnPrgzsKkyuAfeN
n3Q5aJd2Qszngsuxtp5mSVAvdWlvG+Xa0KuAzKldx9h9CfN4/FwDWP8+2KH7PDitk2z12iFTWuUG
OpmUrHNJ9rBVvczt3CSAvuap27tt/WLHY3Sj0oLC5Jyo9mgNY1wBUSubdTwmzbQSrkStz+p8reVD
uqG3HLZrn/irIzbAkQBBUllJWepE650yatIrTbj9l9iZqo5S7pxe4wtC8R3WZX5d+jlatpIm4G0M
ZDZgzVYGcrp6yMeOviH6QvHXCfZ/m14fNL0svCOctv4u9f1GkLyrujb+P+unrGopCf678/XPv/gv
MYFDq+qvUpWFY5/i0d+tL/wp/6ABQGQgMAFKhL+WQ+1/UCM18RVBMH4FFFiqoUTlQIwmMJ4CBn/p
//7Xq4qdevPff1UBmdbr+gTKbD4C7qWBasKnOmAsSRO/FNJ8NmZtGJI5SsOtv0UQQRSSkPahwHa2
QQ+n1rBgzTOvbb/zKgG/pZ98hLEeKb9ZNdxPGUh4S5kcEZrW22Ox48wQpmkZlJWRBq5Txpusjc60
kvYio/URCpkHQpQPQ5fdDCZYqGyIPKYxjkaGkwJcId5t5RclB1mBXWLViNy8a0vcgXVtusFsRcWV
GHp1j/MQURvbovXUyfxZ11BWe9anlNQ466cmIuzYUU3tOa0ce9cMtkAbkHbFOYEtdqxqrzlNbozj
cWwK4jUt+JVpXo4X0+C44A5GXOywaI4Ctjayh84K8NfODtnWun4lHURpq0EgOu7xmQM1GxtmAEwK
056QU32jE1gQ1HZjX+gSz2BunmvdcIlJ9w1898YJrlWxTkcfKR0VmQ2pLyye5IZvW51VkwFTbbzS
kKsmgiqbIPSIMksGPKziNHNO37q2BhkhTenQVGGxwo9GlIoZjeV+JOHdDmzFdgjj4F1jMxMNU/yA
4Mj8BBzaOYxMMI+lUZnQpxofY+AiGqnlZOobLLGJ9INGiw391MOGmO9KAAdZt0mQSWvfM7KC3HlV
Ef84bztHpXIFF0wB37QrjoyaaBGWY1GczmCcvSs/8nWNHldjjSwjfTPsCpNykuna4w6vONaSxBDI
+YqyPWtuS5bulACfJj5kxtePWzGxL9j76kFK8l+20bIZQi7bPRwPaSeyKw3veK2tNSqv0bwjp3GW
8hKae6LFORJODzUaauhe0aut2VXM5dEFzufIR9LB7bOc64GNr092FzSDlUTRnA63YZsVKLUrz8XC
4c59P2z9MF5swWJGCXj2FfFvzqcBY7F+p/WT40Ub1Bl54cMhLNCbbalteiPeIXJMbX28HJIS9S+r
Tlh2AU5gAwBEPd4OGFCJ4yPfeQm+4OgSZFo0UnKx/TDQcC0TXDf12kOc2Um2NmcXtBgZmiOScGrD
q9Jvnu05aogoaszwXOaxVgeUXZCQp1kdP4R2mRVXWjqZRlDgqLme+8Hpt7nmDmHQNXFFrieHqKOh
jcbeHPTk05zTmaV80E13MozdaGVhqf+cYTwHqdM4FulNAol1VETXTTw1106TeJu2r+vAiQ1UpXwB
HciDsjcFVClYePhdINHXN46S5QP2IyhZLhu5eYWfRLEV9g15MNMUyKtH49arXW1Y2YozLy7X0V4b
Gt419uOlyyOfs2JFXm47raCIm5tYV+25693ypvHqaOfi+YqN3r7m3BfdExE/nuq8hjKLZ3T+q0j9
vwviBwviAp6hfPr/XxC3OYr/51dr4T//zr9ag/o/+AgWGVoXIIypyP69FnruP6igOYtTkhbcUh78
uzVoGf9gfaJYbPEFdPPX1qCJUg+J3dIEYkE0oSP/J4vhm1qqwCVgC8Rw5NHwR/2nvPSXpTAaRn32
6qrbm2aHqRc8A4c5Knb+hegWeyTcvRIEZAeRGlH1RzGFryvVNp5X+CZLjRqdKMLgtxX6poGq189j
uxs6s9+4U0HZMzFz+B9Jsf/lsbzTknz3UuT8oVFhb0Lt5vWaLy2KIwaxDjv0CMkuN41hZSlYDKQ1
Nuv//FLcSv8nJtuh6fr6UrMxZvUkBH77cUzgDczNWrZtFrSj233Q4/D5qH83j/66geDZYUfSSbWY
Yl9fapGlZ7nNDfSTkOSJybyFqeO8jMjfozJkK1IhT2nCEOG4Dqrxz7/zdefqXxdHfbyMYoNW9euL
Q+UNQzYd7Q4rjQMtaCSP1RDNf9T2W67CXo0eHB1Ix6Ss9eYqKvIs1Tdhh70fiwdjc8lzscfGXXB/
xYd9z9cpY39djo4VKlbDZJi87e/aTW9SSWq7XTQ57Qq7/A/XMl+oIxUIL4qTAzj4g3bZ77fRNk0U
oISQsv3+TYgVxvitOGR1C5nERl7lE8Kp+9Xmzw/rTZ/m5200BTIEjy45Xbnl/fjlRcfab1CCyzqs
Yj3oUU27iDR1zfbIDEa9sD/4Te/dxV+v9uahOUKPGgLqu53XDwYpZckq6guKe6zSq8r3CfPNsm9/
/oGL3vnNu0A3yvUWvTBcMnrSr3/hFGcO7m1eO8JuxTV4pfwh0pdUiWqGdFBFqMaas9tPXtDksKEd
vF5Hqkn7Dor1ru/8fsM+Bm7E4Nbfx9HSDpPDptzE3nQ3ywkKaEz9OWvmDyamn2KI1+8w2gyAJktr
nxPR2xHnKYBhVctrlAxs71ZCG7KFaW1D89Uw5STKaEDPV8Pa4u5tTCAmX/Ghjjed4dVXtFGsgEqD
f40ZP/rgBbffGZroFwks5Q23+c/y738ZNKmfO9ls5y0YyBiUJFm8iYzHoPGcliTLSH0aEysN9MGh
CE8CHcTvMpUEuhUwBWm5UQ5GmpwJtZC+S31lGXW4DktP5zQfTaeoMyURErN2mImwXEMogRrm2gjL
2qUhMiTaA0DpMPCthBKY0NytZZmLvlh6VNvHY0t5HFlu3gVtaPvwx+xTLLJPHSaxq0xMtEhI3NxK
9IbrQWuvK9+d903CTh4Wq4V/NacgFU/6Zw3X0y4t6e6E9vSSTda59Vq2yGAL9q0Tt9d8crn982j9
/QXxmGss8jJQ2zu/mSRGFdmdPSwPXcVXlLPiIPH0g5GM990c1puuK4z/+JXkiksj0oakt8w3r5+l
L8fe8+es3ckwPGBq2uRG9N0vxYW0AFtnvvPlz7/w9wV3iW7yqKsvqgNUTK+vp+Cc05jtWsjPOXFZ
mI0P1PzxLCLyXv/5Ur8PUw9qoEMVCQsC7dU3wzTqUDwOfcUq6PU2NKnGOFRD535wA9+9CsUMtinW
koz45gYWeqgV7cAN1Bypc0h1fW3fNZF38+cfY/w+j/FrYBN67BYxgr1t32cJTWiHzJ7dOBrVmspv
ukU6AIVclRVtC+WypWDg664VHaX3WZrRrhJZ8tG0ZPF8Xk9LEBxxSRHZhobjt9AenKZiTnpX7QRg
us3Q+Pk2HNJ2C8g18QJLzOIA2sbfSL36kVeDe87adNhFtt5fFvNsHe2s+ijbzXz3OyGUQwJFJYgG
+OsxFUFFxrdkqV0ZdeWBtK6Nr9NmmKHiXYVg1oKYMv1jTiMhyGF6XNMfm5aAJHONowzhfJn/yI2x
v8o8PPTz8BXWlAkMpK3vprJLVnWb2HsSyoZjOeVXoOs+ElW9/wN80l8ttvS8/8uz/2VCxffqF5M3
cFPj6RxJ6hdEvUefYmaxoG6woOL11nEiOC0rliyOJF4+eYl7r6TjLw6vMBhJJOIkWPm31exW9/QT
f8x2WB4twMjboY6m9ZClGmtFm29lQvvqg9H5pnbGPoJh8csvePMWDG3OF64mxNtaGh1p4JfHFtcp
SGacHolkku+Qc6epfrAqKtYLBuOD99B6dxSQIIeAnSg5CuOvb6I3MZfQRFQ7MNCYgonpsL+xrbpx
hSpXZFc+V3k/fsYRG39XMmi7PqKWbS6Nbsj3NDO2pk6rRtKAWw2JMVDHMrua7Exdx0aS0pFJI+MH
0GqDqdKFAEhDVE+rtaP51Mtpq3PmJiXGNvI9kPInt9chCHChSBhdUA++sj+4579v3TyUbziv2CFQ
/VwOpL8OmmXXk4VIknZNmn8uQ6A0ab7WZniH1Uw37M8P+J1p22HLzcmT8ix7xTcnCpVnmI2YdHZ1
VL74iReyaqMnF+P8kUxp+aQ3EwxXIp/ZF4t08+3GvgmjrnbBpe8mGd1nhhV9TvMlwqKYOE3YUwb4
Unc07xg6+Hj//CPfWX0XRZjj4kTlbP42CYwSG+WjVF86IdMjTrObESmILsIXWpLfOPI66z9f7+fe
87ffalPbXjRx5Bi9eYR+r6kxSRiyHMPLc2ex75noHE8lrgp4Kz/0sLivkhze/lSzuREeIksVSfip
8wc//d3BhKqYlYXMPsRxrwdT0pG3E/e8v4NXtWu9hvMjYggAZI3QgY3Tlz//8ncWTcjCFo8ZILDO
If/15RwYMUt9kIc8yXGHej4M5s6LPzgjvnt/DSoZjCRuL2rK15dJlRFVhqCHzRlZBl4/xuu+TIn1
CyG9DooqcoRnf61NDe6DMCoCqgH5Zuy10zw7H82Rvx/KkTxzKuRQTvPWfvu+DkTCwG7L+DJ9q2/i
yI22Ss6XU0/6SVQYGibsotzFCDKBW3X6By+w8d4bzG6Im71YrMXbsdYipTQtsAW7yRDxt9qV9DAH
GbXXijJrsRqcigCbquMD4Df4KG56p8ltCDbABOkcu7jMB8AOl31sRYB+2hYboh0hZPrzyHjna3qQ
pbFW6jiFf1MzYz0kt5u08h1iB7ntxNxvkBf4G/byyQe35J1L0fIRLjpFynBIpF6PjiQ1FPErbgOq
JyxehDW5t3MZF3CcHP1/8LPYg9rYupaS2m+zWo2opq090eyAPMtbONzOtprc8JTKpaP2d6Hx5q/Z
49c+1juTGFeiLMIWkSzOt+dGzK9Rim642SXYqMDul/UdNWiTZquigkwUAVyZePpg+nj3VnK+FnDB
DXp4b97nKNLL1kcBsqPE3geFDa8gSQsUQLr5ESoA8CHP5c2syU4DUT9oOux4b3fcXiaqLpoNhoiQ
erN1JpiWQRKLYV7D0C2hk0jERw57cggRRJtpW06O3biZR9cqYBzbvFwJ4jH/EKopfzChR5PxWWZe
t67z3EFmFTbxE9BP7TJDTqu2UZxDo1NIIRCe8JMsenk0VNZoAgmXGyzdmk62RthXMkl33lRCxsQF
Z7Fx73Qm0tFcjCR6p0YxOhsY1LH5xR+QrP1wUool0armBBOfxlha4VommYw/qbwypkNOBq+9ixOj
EBtNr41jMY+jtlNd1qsru4AncSnabgpvHWXk5cKX0IZtMUiVjTTB/Kxcl+inIigg5ULwtMn2RbFE
0EevIac5ylKr9oYkU301RdKUSLOShwJXNCE9kLvSA7jMqEYVVJFaNmXJIuSrp1JepD3HScQ0Pq32
nVIDrLuxt6dxXfVTiCBOU6FO3aGozXVd2MvmKsGc8eSCXZ7goLYjCApRybsa8gtU4VahLEUb2d+V
iZDtZtLQaZ31qqCZ1E191B3YxI7bxhv9ZCtAlBKCR6YQUjSV+rtSLnFYebiU/3TNpD/TKNv7lMYN
SI+8qJYAnLhH4lfX9r7wulvqvNuuJ1wurImZyzVPP7elM6CjRbqkoandWI1/3ZFPBxhnOy6BdaFL
EVXENBGXMDv4asMaNESxjbr+aPVE3plQhFMCc5AuEIfXpQTjFSTkCUsbNovWme+ANM4Bv7zxReLs
xBKux455Jq2TwD0Fg/Ob2yKJFOACVyW5fHNDQF+/RPWRnkboWv6g687GWcL8bL+QG2MJ+Mssov6A
0honb4n/s5YgQE4LxDIgRB2XkECbtMBkiQ2EuhYeQl9kwZhmHZsKzHE5q8RaLZGDtDIPTUv/OZkn
m39k1xnVJZR/8piNo7me9azZjC1kjjQOEf6h8jwNVrzGC+fdhJ44F1oMt2zw4u08S1DIeN6Q5i0x
iWxdz+ESnVh6i8s9Jk5xahvy6khAfHGWsEXyAuu1twQw4k60D3IJZXTpCR8sPTEPaolspEhxxE23
Teza2Gb29KXQiXcsk3Dv2uIu6aYv9hiWiCSJEESJ86X4GSQRETN06DsXMM+SMzHbGpJMkifUkkFB
6pe30ZdcinxJqBBLVkW8pFYQLNLfNBFJFqqDFz0QbtEuKRcQqiBaE3yhlgQMBDLJnuDYYl8WXv8i
FCCY6a/UDPhxS4ZG989IDXaaS8IGpvn2njYswRsmg+dzgZN3XLs/QzrMJa8jXZI7MIZmV82S5pEu
uR5eZhz0jqRfbcn8cJb0D/5QbUZeiE2I62xSF940RIN6BNvoqgZAQSiGbD0rUz5itdgi8IZfqwFH
qnfQJavvI1LEem9ludmtC/BG/WqqUPBfoP4lXj5zPUmk4dTbKPerBCVnWDXJXkruFErdMl9Deevv
Y6r6N2aOjD4syiw5DKlD0qSfNFfGYAKhREk5IyWgGBcnSv/mLJrhFfXdeuPOen6qWWS/tyQzO5sc
9kmQDnZiYe5VkF76LHzxKe4TeVc6YAPqsNfX8+SNn+gzFS+ylgsAsVDG1xIv8pojGp1O5OCPEBuH
tYrVtGvZsdx7YMUfe8XnTJgcEMiZzXEGrhQkYykOeOLUZ6pwi0tXIbonopORAPmz+RJHXvO9qdEV
ZKPWfHEbM9mnMmzzA7rLbEveofpsV83E+ZBkibUT2kW77uYFW5Obmg3WEg5p5DjAHNhwHTqIp2sE
mSa4gNaX24xzU4FKCYXlqk2i/qEJh2jeeKR2eSs/GsIkqHTR+EFBaxDIfpwvY1AbjoQQxHd6QTO/
cmVnQlVra+2hRDuDNqrO/PgUmTNf1cn6BzgO3XAZhWF0jU6QAFO9ni8rUpcuRCz4VItUc6Enzl3f
mjYShsltjk4dx9fpoOqvlO5IEiLO6TqSvKqbsirm7dyNGXi4ccERucgB8rzuXVQdoP15iRpeKp4u
RfjmmBW+uHbjuP4m+0jeihmymEq430maQeifymnnxdxULGvTSWNo3ta2rL/ZywkzKJ257tdZkyY7
7myyB9nOx2qYBA0pmmNtEGE5Q8v71k61/EKyuokN2G2+V0aE4ZvUZm5rUxbhMaIasev8ljzPQdnX
Ym7oqPeVH12P4ClICHKKYnqeU5hEIyvwYIklo9UIpwuUN2a9HvyUhIHYaxpMtjHAQK/rUAwSyWDc
18iFgVxU4afaiaMrFNsVimknWxNkAanT1ObQWBGJpZ7tzjI3Ues1x0nq4TrSuv600Jr3hPeNnzzo
aF/LKEz2Vs3frnUtuu4wNM+r2LPZgZdABK6F1eQHmWHzIGqKIg5pq0N4jIuW/0PY+wsSfyCUPkXq
2q1m3nPKWKX6DHt/evHcHodaJOwgDKf8YMh2GeVdXJPRhQviLini/kFULcFsSFqaYw7u6ey1Eowt
Seh3mk/qJNLrIb6enKI0UCGV8gvSiPEGy1D3oANtPCfL4zaB1V/YKeTTRvRcKIOBBlaGeEA2GfG1
UNw1L42nGz3SphedkFYiAhZmLkX78GwWGBcbPS4vHGLvzkk1Z2e27OMnX6cjMw89rvFZUhInyDCe
XlwouiXpr3FYrai3KLmCbT6UAQmB8L9EOuOTSzQnPIuYI9cK4VYzHQhkc8jS7BhJs9ZIpl5HMNKY
s+LrPEsrlCHGXN1oVkoRt59ynrWuvLg/OFYFdspX7QuiH85MvV6kQVMMzQtQRuNBRFgseoSmP5w+
7UD2mWODbiafXyr02zJwzBKEokzt7ofpdUhDwx6kgVbX3BaHlVzt9CFD3AQTAl8HWd9nv9WZzVyn
/zHWXnPbhiWF/8asr9p+qh8xBjS3BtF41yGik13rY5NIEPoemMd8CU6e97vUovYzMOOFEqt5ijm+
ypYgjani5uGhuuRMHG7rLpRMYiDMqZu2VkdD2PK+zsprr8ICIUmf5/1eQPo7NCybF5YUWJJIuU9u
HKHqbV0K9UnWfbiCOffSRhX/k6rreh32tfXN9iN7K2r05rWA8IlmHbZAjxvI4H6t6GiKddZK3sOf
aalGQQwrm5BhVYo0fDDzCNm/Vt21vriE4J/Qi9QTzjJSrofOT68a6j96F5MzXNSSy2YO8Z8FHhO3
YN5AvbYb9US7HB2tvi4nO7xzQrM6+CNRW0y6BdmxJc3GBpfyAVnssZ+mfE1ken+pR4O8IFFmQbaV
04qtPltAn/YfJdQn346JunTLxTLTW899Lo5g5CA1Th7/sFSzKR2jDsYWayG+rs/st3VkcGP1zR+W
PlPVbmMqy4cGai7dspgNaZ9W02fobtFZB4yzdcd672CcW/uAsRDrNtXeG+Yn6n/FY1bAXmDN4SaZ
moiY6DnhIN/HRIMaL1OHTNOtVR9q+nVWiHqrus4+FSGkQ0SDxS1/cCnKh9p916CltgY/OneKiyD6
d286HcgEhWmiWNxQPPmJ7zw4qs33SeI+jKle7CiX4oHQ2cqtioVzUCVDfJl4FG4qwzwgjjO+xXo4
bHtP03etacw46mDYDT0vo8IOuCJ20d9E0+Sc2FyIz6mwd6U9VlteJybginTSVeQAVPBz33/ps878
POIJu/ILfxEaFuK+JgsjGNnDbm3mLn6ayh8M23VvJwLItnavxmbrsi9EvCajTYQU8cdMq8kMYAcn
V03KMCAwIkrggJSEKNU1AUeiSFUw1qkMaCCsyPIwg8512NCLKH1KiaU5AtjZQ1nM05UtNFgbZBHN
uvm5RZu35VXcJkT+sFGzMWmQgH1VCDv8lGcV2wxBhiZTYAo2pE3Ong45ESaVd1ITnI1QjzexTR4r
Ukb7uqjtqgriwTdoWuTzYZqq/tLBVkCwIEEJvHBOSWjDmF7nqYWkukln+OVSlhxLcy3lNaKH1l9i
Nkm/FKYgs9ugAE9pDfNFM9eUNLpEG2/80GouJorZnOrcHrlfJwHX+iQGnW3SAiW+sH3Y4/TyVHaZ
85RPqhxcZn3MGhMNnlU5qPaCuu+0Qu64N0bNx/RiAd3QnmSFoq8gWwRJvNOTgl3GpG/0rfFlnIQ8
VKb7zZidH6Gsmq/sWPOv+Mgx7CjCG9zc1sBLk2Laul1xOznsWHI8fzS9fdiE0RjG8A71cd+bRZ8c
NasaxLp3dQVfNDPwqZTCqa61IcIeV05udU35ptJXppeS7Nvl2LYYo3b6tSjS8tZsPAw5CXXkVTIx
gaYxCYS5MvVvpUrj5yYE2BqYWK+vG1QAR1sScIynzxu+SHY8PLeEQ04ROzmrBLFch7zGzzr7Y/3I
akntbMY401H051+hvzfv2R9zMs2WtOgoG9VzgYb6WXWKIoKauuIlEyVVBTW34Vf9/7F3JsuRI1mW
/ZfeIwVQzIveGGw2mnFykk5uIBzcoQAUo2L++jrmEZkVkVld0bnPTYiLhJNuhkFV33v3nqsz6wO7
Bjt95czTnUbC/oYrkyLciVMD3eYS6y/DrY1iJZYhhICSu+WjarCBrbQkAnrrJ91QbR3SHuW6nySP
hxQ9B5yqJBNcen3ucsas4jeQFfxMWE94ufwszN21U5o8RqU9d/l60HzKTQZzKFiXqLT8lYPMHtFh
6pT6lC5uR91oloNF9Cmy0WTL4ZXfvBigLA8OKZPBWjrhbOzg53ME6JiQxiuKqfAmk6ZTrr2W6K5I
xR53yVjY6iIk+/Hb0A5kf2IaDQkdStzip+h7/tW+sXFhj5io3367mO4ANmtF1gGOjUWbKNN8ayFF
hnqi2tmhm0R24+k8ohfEpUejXj666MfKnUoz2j0oC3CRlfmU72uLLhDxye5kbUnfJDIS4eujO6Ko
4BYyb43GuOH75b5LP6StzTw7aVQMw66YEX6cw6Ebfg4evdFVL9xanj147t/yeRAkoJXlS2GF/n1O
QjL65zowv42y1vMeG4oV3zo9X3ovBtSbtNodPnVaxtw8GPalwfyvwmvBPeHdpfcv5zV9Ga7iYHT8
/QW27VdK9ZKu+LAhEXCD/pFmOgOA3be4J/sQsMwOZp2YImXy/oBocAEmlfT/jmOqjSvVteNE50qC
rQ+m19JEaZmtEHTWkHfOq46xm5812L+IOjZJBS+DHlmVWCY8SHKwzai5HiEVmVwd7DYhn6zMFBvc
tuaRmXS7H4vevi+SYLpBy5Q+L4scnxC5D7+Nwf6jQf0rDarNtv+H1vC/mDL2gMjS9I92DOu3H/ld
gmq5DngaDPOYHm1eeI/p0++xILgp/sY2cc0MoQd0BY79Q4IqxN/QwIHyZGzDWIUJzj/oNFbwtxA0
zVUkR0f9Otv5dySoZIv8sc3rMMvHYoF8kJkF3WycHn9uz6PqUEvmJuJRc6ykYFkKPRMfBUXnaokN
b2qH6lKmqv0kZkkA8c6NB9KjZ1jM2GQjlQZupPREu8CMFdhDj8jB0CBmaxrqV22a/B7aRPRfjaFK
77J2qnMi9VzWbUmp20OO2PwqN4Vhwgy4dhd+FbAVkK8H6sZlj3FJI7U2+h/lYiAXpwPt3JISIG/R
e6N5l7ob38Oknt99QkNSQrO5bJFMBl7bFlLzluTJ5ugSWfLRC5m9d8k43xkEeKzZuubXGQV/FBLV
5Ef2vHQ/hjaxYJsrkhxQRt4n0qMOMNIUB4IWTz29wr8C4/4aSf13p/3XLbhOYrirpsmQ8ipS/uOI
uVgcB/4kbZmltcODa/fuphYTbtCwmnAf2KLp/FUqivCu8msBq17w1WovqCBK5iZRnDKbN9BFOXsv
nK6X2JUXQW/5y0pz46VsXP0gZ7IY3TTLzr3bMdEFEquelYqDHUBYdBDarm6DoH3qlI0I4+rYTUbx
TUix82X4lTUkHvzhJfkf5ifhnwcofGnH9K8PMGpPOD7/MgWuGRQlwOxKohiL+NW63v2EbIHvlnAw
v/pme+gzuyXCZuw2jiwLpmNGt2w1ccHnqZ/Mjzq3uAyhO063Vz7Xcaxs9zGe+VOD8uuHqCvrlBA8
dSt7z7qxYV/fuUH8jGdfINil1ZuX4xB5uTL3aTkyEjRaAxuh7a0Ju+k2i1nwTNudOZzMxf4qvf5m
bIW17/rY3c9Be91PGCKn05xvJncU+G9CyRb9quowOzpONX6mEpC86uzxsyaQF/YDHuC2AxIRSybP
9dBvu3ScHngp84s/YKZQGiVRbmM6TDNq1bj1sHtnbJgBmcsR+YlTv05T+o8Vp4mdubQiEvCckdZQ
LU0ldwnTfpqdC3k9gQZKvMwMpn4EqmF/KxlZMNp3gQ5eDe3bUmq950SVQtzszHNM7/oOA9Bwdomi
7vA/98AvGrlk+5lBSxgRhCUejLSbbnVncUEFO3a6BMt+dK/vJk6Z+4IK/cXB4vMRckq8AT8eRtcY
jb8CTv15zUJxHYgQ0qBtW3BqUdNdR1d/EPIIhqwx9lHjQRKHd09xXpITQ50yT2OwxpeNoza8Pjtt
tXzSKWWG0RHjEiFckV8Z5upL7Yn42HRm84KPg0hEqcwdto7vE637ddN7xRMRsGGUD61LM36Auae4
9zdVTPlidjQSNel7m7moxMNkEgC/8qFIRHNvzGfm+WnEcjVvB6bD1wW1yo+tW3fWxu0MsUmpnfid
0zBdWtxd978e2zqjFUkGynxuCWa6sWr4c2Dtze+BUeiXkBHqC7DW5pLqFMxiQWdXrm27TD9KM981
VWsUUY+zS6L/6Zl7zAvcvjyQwW1gYn7+i4HuL5XCf69X18t/lWejTvlF4gIy/efLPzaWxuTS0lFq
a3CTHfPl1dw2xmO2hHwDKxNm5DXa+JbNKWEk7lSHNc7qUpLwZKZsLzbvYL8SqomPQT7U7/ngMbMK
6aoB14NL/UrPki9jCmUdmrQ3tv/72vM/fQHnur0CZWJfpv/85y9QwmFqLaQB0FngRE6ZNV2aOkm2
jRdTcGB5W7ZxM7JeCI8lhihHYwOOoiYf0HRP1kgwH++ezcI8V+/25FvEwVLDSkGvZ9uoIP6m/IZT
pCwTFfzFCPjXfvxPFx/iuE/BJfxQoCX/82cfizZtF2d0H6repbM3Qi74ydMcB/uW5vizhXn9nE2a
fBZ/KHcdhW26EmXp4XZKhyPjvjQaQ9EelDtSLwLi/IbFi34A2m2SWpq+vF0Cnd74gu8/FkCOV50e
9U8IkTW3KHU+dDz2B3NZAiZU1x5lzySkRBaFF7rOaAROghZxRxv3RTDA2JP2Gxw1kp9NjL1gq7Sd
bGvcz69MGJZdO17zDpiqbJbSL4OoE2L6YYGTbFeicMA/EhdgbRa7Jnmzyj/oYO21tEugo3jbD8oZ
4tfS51XnTDDd/Xr14tBIvgggksMG+hQfr8zjI/Rp8aAEpeC6yOwhCkWDtbvWyzYD2/vKkzf8IHD2
uoJcL00GFx/TzXJ2zGsVA6BDPBDIQ5tJFPk3E9A0sTGNl373i+zTrqiwm0ROh3wUGma0GCKDZtAN
paJeu76aLqBe2Uv+94eYQyJ3+k9PAioxzgxIe9xfx8F/OjawVhe9zoeG3CyrI1qR3ta0+rU2K5x+
OwANMvKJ501XtMuhlphV/e4xBLtfaMHmm6TQB2k0PpjNTNFiA2LMxMdM82ig10EqRVJuuya/vq6W
b37Mo6meWP67DzE6w4+eeAhjDUal8BkHBXSaSWhT56HsMOP55sxz4ECigouqYrVVFpGVNH6Kfh8k
xrQmB8A/MOR4opqGweMzT1KRAdKHtrxxj9B8ZsjUm/0XYx2WyLxEOVDRppusBfXm1dDvq/R65Lze
V2rj7kVTZ4KJJTFmAia1Ce35xaprkKIVMW58HlmQVMcLAYKWhzUT2olwTvufyLSKdTsM+RHzsLlf
QjUbK3qbzW5phKzOAn87LYE+l8/sA+kzmTVI47Bx2gBN0yJ70QFjZlixjZfsJecW6jgM+Tmdglp+
GYAEH4xhvB5waBMdzQDSraELb90ukCxWtuy7DVaewuTrokNfqeraU9Fjy5/jrr+WpVCt4ys7zHGu
oRrltyTp9CFm/OWsFiuzP6Qdo7NNUC3nJwOnE8efcL6nGVcZG9ya5kcBmYnwj6ZgJszKbkZGCeI2
ccf8OPMgMNoYYW4Zzgyl20U8+92qFkTGMwbUewbncb+y/GzCu9oP+85gkg4tZVl+gs8ODvTajQ0x
wjncCC8mBYX+27hxhoEsYu2lEpEIQ124rDyFacMpczUhrOtCRMIrt47NNY099RNe+gPwFABbLsfW
mCYmocFqxE3q+4W8E4UPzVwgLl3pcF7uf71I/6ls/6qyxYjHweofoqd/qWwPSqUlEoU/1ba//dDf
7ZU+oFSkjIjUQwvI9h9QA0ReYnXwqC7hW//uvPw7eVXwv0CxBUhqfX6fw/lBX9EG//f/2OQY4MdA
JRZea16orv9ObYux6c9LJJ4u3JvU0JiufAR5v4qQPxwUUy91MmVpeZwayyc+uyZgFqu4d6ob3wA8
N1kOYpAsfKzzhlPZVf0WR+YQuGhBNU/kvrUKZN9BpbwjZHwHbM5QLUTNmuZ039MqcnZW5s/GfR5m
7UtDh9SNmMskGYB6hYJmEHq4UWMRNCtFYJxY9YW5OEz7e+8GbqpP3v3YLgcW5M6BglIBJVNsZ5vh
6ueL7LFCRqHjelg5gcGhOpv9zwAW+LoLQnrvi2nDrK7hJkUzBAf8y8noiJtQdBL+TOGdR2qwVTH0
IJaFsfU1Mt/VrAbTXoMdTR/rLJvvwTh1lzYRxUOR0bLf+FNlMOoIpsQl/c5MgpWX1Q/KBezCr282
7B3zPsF0dBSwsk6WBP+fQsNfySqttm7pepHQkr5vN4rcWk/EHm2dzhcvmLrhNtmterQECq1QOm8J
o7Zbl2SFdbnY9l0vsvYwVLOzlpa4k2BlIaUR/Ibn3iPlmcgmmxiui12OD645kqKrFHPoevLlJ5On
eudguIxaeo4nqwA+kxK4/DC0HABXvUyTM+1g5zLK667U9Ut/Y46bRlTVJa7b4mc2eOF2wLgE8ovF
L0Hm8SC8kOi+mADAmAGMZ0gQ3Zr/0H5/CR3DWrUQBaJaucdhJFzIRxvxmLXafrCncDrZtT/eoctg
8J7Ljwxj47tbeeN6SaaTMt157TIXAFwLPwVMunE/VFPxqNq8iMpc6Yuwc8lxiJlJHOb3rcq6izHl
ZBPwxj7lE3gvR4vpMqOOWdcI3zaWyyc1GHKtr9mm35bAp6sL8pc+eVZWIb82y1qq1No62bIxj6zv
X4q/f5v0jrrnsEgzG/lS+OCj/7kPaCGuOONnMRytZbk4ht1FWT1QIjNq28F9Kh9MwRPte313I3LH
Oc2cFeuWHEyLx/5cYb19HVofPSm7kjw6GYgw9B6Ks5s9OOsGrtmuz+JkazT9CfaIPprSOw+Dbmjv
e8A4ACKAsc8mYw/wfGBH5RlE0IQkpI8N8pGW7tkglU3q5QE1q7mN/ZMz0NTWTfl9HvvsTtoQcOhz
WBRn61A5D1Zjqg3o3k9Nbsc1Hfd5vroSOBi+FX6rtjRyuxlYuDi5DvFr5fVOzV9GEuObJM4N4YP5
4vThFEEkiff1OBjnEcTsJu7rZJ2ZziuLob6FvTxtDd1WGLoT9zA32nl2GJ2jCfP1uog5Rxo2DMLM
gA0hGVWn4pXxa7PpfYBOlA6Cgc1x6dKbrujkqgFJQEDdpYzBsjleuELRUWDwy4CbjXW6zUcQJk6e
6QfQr+q+DtzkgEcBkdKSgzOEfHpfTGrZwWZEKVjX7W7JJ+/stAOjKxLO2tmJSY239HhPDfDcW7Ox
N5qZvD/HkiUvWKWd0XwsMw614bqxWpHdzfFoFzc0zy9FG3xwMnM3nreE3zJ7rreYhHOkFWl8N9tB
eutK/V46tXNwmwLtSGq9e/Xg4u5tze5Nt3xl5Db1uq2VOCWqhM8pXB5pMyH8sHAU2iWp7maWXfD8
rHcgARji+eX8tvSEv9MJiKOh5xlM52l+C+eJYWuRms0j6oPH0qQlkgRlcVsxGkJeGKq+vkvI4zzY
9SjxWQgwJivlDhwtlqw6EEuK3CEtOyyVdRk+dJn/k+DWMUoEw4tRBuQa4tkiHAQhV0ATrixghjop
KvsEWbebUfBfyaLWlTEKiK/YzvIXIgnE4BWYJH/DJ82ck49FacqevcVoPnODCTWdzQzNLIHFwrvN
2wChSVZNEG76IFtuJqf17ic27Ee7jXlF8pFH79B2g/tdW2l7lEsx6xWGVPej4+kHX4U9TkaWEfsO
Mpzaf2hQYYo1ISXtsYIJcCQej3yBMCuTfdx0B8Amya1UvXpEMGP7q3ZANirzmAc3XEb5iq5abwbh
FHsrTeR7QGMP1lnQ4tlJ5s65SewWiJlP1AxxjiPW36EOeD/sYRhWdE2N+5ql/WeZO8B3MYaM527Q
+o6CqzFRicxTy3G2rMkWdGmyXi0v/YvJJPW9ac30lT05odgt+rO2l+I2HtzwpznJHjWhim2O2Pnw
YgCfuRSmf6DuVz+Kwva+3DJ0OXjSDuuZwA9qA5c1PbiwJwtW20hzfpjXtOWCYhVCJmuxTsnguR9m
90Z5Wn0ZmZnFx6IX6Ku9Oh3viV/3ntlHwk09Lcm2n2dhgN/zayKJcloKhxY82GeepqHDYpTEz+iD
h6vBBaxQMUvjLs08jSHTLtpXtIf5xVY0HniKO4JyRFgsh7Bv8i+gNjl1TfmIsiYwI8ljecwtUIBW
LnlZSY9rbpfGZuBFbR7MgFPTGFKtCAnWVXJ8dUlq+hEHsnmj5T8wPQert4rDAnbe1MzGkR7NcIdc
mfrC1q3x6ZgzdnQG3RiOkLLsex/dF7GSY/0WQvihGCDs6VBb9DLXWZrBGAspfV+aIHWcVVDZEI8c
+ODM/O3m4nW1OvDOMRrrhUnfbXamZsUnDze235qvcdjFDiQ7M5+g0xvurldO+hCHNT043AFR2ffE
mzSBk5FRIrNg5aLli+xc+ICSuuZoyc5be7VjrucBWpQSPHC+qperO8/ZNKbbRGjLyP+QyPYIra2B
7ulurSmjb0iUIHDRj3HfTH5WH7TvtOWqUCXkuTa7ttmTXls00wBN5rOoy03HiLVBx9UsPxCA2+fY
HOs1SIYPJ5Hhk09n+p2o9GprSwXolCUeNtJM0ARpm2HOiugSNHFIsWGcQ8KQ3oAfqn0ta9woInEX
RJb2bH/4YytPHTjaZ8LHZboKClC3q6YdNBBPUe0Z7/HHfOnzYI80YX4ISA4dookOy/sQDogvCCp+
I5Gju3fDLiyjbBLmKzTCKt4k5tjzLJm6XwWlb32FjWiyTVx4CenoVRZ/RzJbPjH68PTWpoVw6nU/
72DEGihRWpiTgAfzQ5bkd+bSp9+b0r8kBDRVsiCcI7iylvBPl3MX3jtdaF5630nIXSZAae2Gtbhl
hG+sAivxdzRMoPy57eB8YAYXWJ+oS5+J9PSxLBYjmjnLABEaWTqF6KmS5AKrc9mM1L9AexRzDsft
1kttq21vmv2NZciN17fFD5mJHmtC7/lo/fHIrwZNwyD3uvYpcf34g9CueDtUJoE43M1FR3Xr9Gcp
JhJFOGahvo1ds16lbYL8NiGR9AsExFCu2ut/asBOLC32eK5oqLyoeFLfUteUOzN1DeqDuL9p6ykk
HRkCwilvgTIlhI7JYkyOARo5vS3pqu2DNIQnhvM+/66xbTPGikd6ozJ1YXHWtfA2Tbwsp9yw6uPI
yPCGb6huBMnGn/GSdtuCzgt61mbYJqFdHhqV2Gswyy81PW8YT8Jq3xO78e/spjF+WIAaD/+pkv9/
AkoEfTcmtv/vKvmclojR/4nI9/tP/b1MDiHoYTpGbgdSiCqVgfLvI+DQZ857LXQxmf59Ovz3Mjn8
G8kkWN0ZE9i/Suh/lMmOTd0d2hTdtnn1ifv/FoWI1vG1afzHViLVO/NkYrGYpZA4+CtT4A91si0h
D3VoU06liZC04YHiwApQtIz3aQeedpM7dlexVg0IAcFFW/bGqzv7x4Q7Xa8Ksj1XdT/r8zTTLUPb
wJDuBQGDQ2ARyiVOl9r6SAKRPBUTItg08dyXwXE6so2T7g5mqhFv04opNBlBhn9OkKI60eBNYb0z
MpkzNMvKEz0o0uwn9161nf1hjE48n0BzEyzE/Ly7GTLC2p7sPO79G700BD33yhtZ7B1UMF/ZMjMB
ExrY31UOExLIvMyaYoz+5tpuTRvzut2/It8YaaL2yOkwJaV0s5u2wCeOMsV9TGKCCCNblDRPayjk
TxZMshWG9XKJ2pQC8kD5jxCYTuWj5/SYKvxO7sSUfakmnDepn6YR5WCaIdgSYkc8AyxDG9kZe0a2
56/Y59nP4mLdTXa670q7a1ctA4BNZxnv5CJPq8BknTy02jeipQztTYO9l2IE/ex6kX7jAlI09INl
Kvc8/Iq4R3JsHXoihKtTt4Tx81IE/mPtk1vbdrMIDgjubWOd6dpVJ0L5WOx9Sr7vA9vRhhrFj8hd
97kGdCCafiqPXlipU1dDJiUIdmSw4GFCWuXzPJ66vrtCFZNabvzUWx6aMnFYx7F7tvvcImqva2c0
ld24n7NxKdc+TnKJ4qrJtsEcx3vGwOJ7vdiUd4s2lm8hNGDMEAkk1r1jmIF6TlukMU8J8yjf3PQo
ZyY2n06FWu9En2EYOMgEcjzsdoVS6p3QZVjdua+Q37iKFAJavgLHwQXH/riZSBjfEGtsHdKB+lHG
vzoSCtp2NWYgxvFnOFVTRNK78nJ6bBQrYMc2ph9XjBus0kPUTgFSLsP/loOOI8T+kPTt2Z0Dotnw
ZfhpdXGaBWSzm+9IH4iPJJtvSy/XT+ys9xNN9VXLP7NNQHDRpJlfLXNErOCn8TYe5kdTZfoA1Vtu
Fq/JbprCMA+1i18C25w4hga07lxbeqMNXHCFM6VHpE7VFmNxejLUvBzMhldTeEo8hbN4KztClhu2
YbxFnRE5XTZsq9LvuqNr29lBp+MHuRXq2KZOcmo8vwfRUJgbhj67Ck0c3ql+66DZy3OjWaeFUUZJ
Y4TGCu2GJF9b/nCX5rs/WRkHaUDtXmMSBE02bhCZTjCuw544MYSoJaapucZLvzyi7SSgvUrR8AuX
Gor4hDs+fXbK0GpwWp26+kA3uv8BV29eB9Lm4vCy7Zurc8GvoQYnS7evmuZQju5jY6uHPEhvFive
haQXR5lYvqVet6tMHR5RMzzoMD2UC27JwJw3ScbVTzyJW9l50g1k9nk6Z8KYEBT005ZitNsM8aJX
RN48X6XO5IUUem0VMCwcpOuiHD3YnbJ/TI3yHDSWFYUcoCjWXRbBFMvgVQ6aQYlcETCFoIR+yj1a
6pIwjGtAWjiMPFu1tsDTg4gXuiCzXIacE1r1SQQnNGhhhkeP5fLY41gEmGNnFxl22b4PsITxVly1
Kc39kOnNtawLlqq8TJyZ39V1Ncv7mLo2yLRx4nDhPKSi8QCQdpL5aoaWm5Hsq9/I76ahya4T00/Z
FdY+8XUfMatTK1KJ5sg14vDYUxduyP8L7zn8o4BdYGHkmf8Qe+39iMV6yzKBXyozRj9CId69sK70
a0FDY4Bm3mUXDmdD1HSgW0xu1Nasmv6Co1nSJZtCUNfmw9Ia3drJiledAMTKwv52ngp8gRyYpqym
G1TqB+1RhRgIF+PezLaZndt8vMp5l056AS3B7kAxNOUW7tCs+6YIRNyKYokfx3w81zgRosnqsiff
yJ7chLYBdcC7XsLvXiIOoncBr1t9vS2UmpByjlu6sofKy3Ykx8ZcxcYhZS5pdgTVf5bu7G7cdtF7
sxPf6hhtLMGsFTlQFAAntxnNi7Tshz6sb5SWz14usKIp4kERm+KCutpswjekoxqKCzam61paG8Fd
oO2dThmz0OOjgqiHpIlYRoO3PE6s74o0yzWdTF41g0B04Q9nfx42Q5MffboMyLIbcWo9aqVmqOE1
xWElo3xWARS8fjnIqtt3dXYc0jjfdYo86gSJFrHyxpbNTEVLHPqrYHRCMmKd3vnEaQSCiWza4DIv
pnMvGcWugF03Z4XCOYJoXm2Y9eJvR2QZjaIH1t1cFSbqyXLIlY0rNJsLG2tGc0y03SPIA/Iu/OIT
JOo+DObvmZ+rzcD38aa8yiPUcelpIH3Dagtryxw3EFHiustlch1FqErc1Ji/pHVyUzfZzgYKet0n
9iuN9PoBGmBe0hVD6rIJclamobDLu8QYdL6qWhIFO/Y1ivdyP1dutrYsiwTMvu5vBJS+KBWi3ofY
O1exbTxJY7xuzzRRq2unLaALZvoCQrwqb80EouvamZWDun1esv6BnlhwCHW+HKfBfnIms/4waJvQ
T8E2nG9dH1vjylbW2K4QBM3Dnn1WbIYu/CyM4c6SQMY7BN8P2i3vxtIwoiY37mkT9Lf5lL7o1saa
P3nVsVm8l0A76htI2qMAUrqx+HprAVL9jeXV2Y/WHL9ni9VuRjdusdAhNMmqQe68q9E6CGpkurDX
o1QPr2GSAP436c0kw5g/kw5JlsWgg59e7yb4l2u49tJW7+Bo50d/xMVAA+rVzkGDFUHhP/sEeq6N
2DMj4cvsW5nAFpsoL3ehj4nOtidA/ETxjltuWEbnx84xFacsyCEfL2l1sSkosNr8YzYNn4CkcniB
Mbgxka9clIlGeh7YsinOrSIK0hbfxUK9tqrNVp2YO1Z7/D+MPnWZnC2hcA3AVzRc/4rtCquHoBAN
4Q2B7O+Nxg72i+81L8YS7qtunr6B9aA9je8ipaeVpzdEZ341efDJ6qy2DSmy676N+yeYBScP2POu
DsFlubhENnHtsUFg2Fh3AgGBdIWJp7bKxKW0wf9Xwm1ukOkwCe70fEOWdbhntI3/STafAGyvLQWV
Wnd1PViPLJCaAMzeRh3idaNUO/zWess0KWfz0kZJgnRonxJvdreKs+CzObb2HFWBCshdha32iMDL
+iiVSxciLWkRLx2dnZjRhGEpDgw911yELJYLrCsOwMPRZ067SnvzKjS/jSlUbN5baJVY3KDHFZw8
QPCkmE+Qc1vFKE9tP/rbnGy7x5DOf2udOWhFRTk8t+Fy8MT4VcWet4OO9xE6YbMqunra9HHiHWIa
FqtlAgnHRrnjzh3dDMtzmGI/VlWVoQvo34bO6dA4ozcta0R0rmLoS1eTPTCv9tIp69Uc1xALA0vt
7U6A2m2z4VgysYlb+5LJzH5K4VHuFCrIUyoLUtU6WeCYDh/nRW7V0LQPBKI4O9P6ICCEQ1MWI7Uv
4icMjExFGvqghmOvPVJjaAy1q2Cgz9d6M/OvBrIQ0ooIs5ReMdu0ooroqih1hnVAlgdLSuoyj/MG
Bg0D2Ohcvo1hd+NxyN+aAZe5COunqSqrDSxI+h0pJm6cEOsMr/6acgUvSUcrfZX4GB3QcR+qynkI
R0aJXmJ/qrJ/qmqMjyRn3HcFtYro3Hk7jWDi2rpjgoKfxq7d9oygYNi2iyGeFcq+VUcQyNNEJkQk
rkOjaTYcUlLpvdgVaQISbcRKZFV1kxcL4rZ62laac12Ke+Irb621hWP5fkl50idFJJsJOMqbgvjJ
t9RNI3vn0uISifqm/MkBmFaU1BsrW3DTgFHnlg63k9TY0pECPLVOlgJj6NFTOWW4ceiwcfAOiGtA
O3HOExaYmdn+ltwemoVB/GHqNlmHDCV2csyn+2b2jW2oERLPyufkY9XhrVlnl3Ka+4swyQqvGvJ6
dMuUgcblRWThkSRuM1o85n/+td/MJHi8wYL3VVFzKMt4RQT4ntTezrd0f0OpS8s0w2iLCShGgbZZ
DGOn5E8joE9seTjo4b7V+yZv75rUPpWTZImUTUAETmpu65oSdxCtvbO7YScq1wLynp0CSI6cFcyj
mQdPri/Rh6XL++T3n3GffEB34Pmp7Pu+O/tYWqth6TBrlMkb3twhYgR36FJoC4nt3yxh8B0s8LoN
w2qHgaJaiQTaZByLbGWUpoWwsr7PRk5ohs7MiGEmk6E8SMxLHlcjRzTjrveaIcAPMy1sC1nM12U3
aEA31HI7B4E+tDzBbwg7f9g5sWN2PDJ+sAUmz9FRoCOlW7yqKiuqTQoY48K2BUVhqmzFIY94u7WQ
bXk/XmNbBmMiHgs/9C5LjQQNmGhNGVV5V78K8BvgDcDzo39snsY+UIdhwOzJyTo/hPROdw4MxG09
L8lpNHtv25b9NwTZIPir8DYMmOGVqWH9JN2lPy0y9Y61HQBzV3N+JIR63rqj035zSqyPQSveqeOz
c146FPkJ9PEloUGpq+QGiZ4d9ZZwzwBg6RDD99jZTFbW2UDFNCBkYgwCMYFYFg4BJYFOpe2sk8mg
sGow9xCykazpbxgYd8zbxOmDyKszeyOYPdx6VuehRpo/gqJnHiL8dz9RXDEOtueyV+W+zeYDTc8F
tulwsYqKo4WWPvtx+IYePF03gW+TFEN8E7L4kqMQDjYMyBy6wzHqeXcSGD08rsXIZA2rWjeJqML5
uJWVqQ6cHQ9MoTPi64phe5VibFjRZ269W24U+ZyZZMQ+GwHpmQYxKb6i62JPmPaJ0uI07Zj5me2a
nQg2SH2ZdXgqdclkK8+ctYih2fdMpI2BEgQHYnPyZ22uPEIN9zp3rKhtCcrOO22ecO91R13ZP5ul
P88hOsprfYFX/mKxum+YlhSo/7mNFVohvFAMrJUaI2Nkju5VaYcbPTBOo5PdpQKxd14V58Tzn6sA
9BpnbDgZNY+/nqZtaZm7ZKTnoTqXesaV87bPU35VwDg6Tbv/Yu/Mdhw30m39KvsFWGBwCJLAwbmQ
qCEl5ZyVNdwQWRPnMTg//f5CtrerfHZ3u4Fz2TduGO5MVUkUGf+/vrXW97VuHmXd3y4NMR8dhQlr
bO/YNDBrkc20LQ3qayYYCSsqWNnYamvieUQENKNjUhegiHlD8cy8nCa+qduBqNKNOfTcI13RhRwC
v4xe9iX13BuShh7oNpxvgFqtkDHyzC36lSyFau+QhMO4xZUskDSQujC30nx2t4rBOvjzxCpl5cHr
9DaGJ/G0ZMaNnw27daTWr20xzjLsrNWH1jFYnUxofXtg2BfunU/WQswg13a/y+XE9OUjTnaMhD1u
o3UlkY+tAMRCOp0S5C38lNWXqiexMIuhhDnRHtqpTUKJPP/eF86DtwZoIY2wQluZ+1653sbpKCPc
clg2QlmwnGfIyV7KKPnui/ZOrdY59+WbLSw4zrdeYFrt/R8dKAejbrqQQr1mW1UiFVPJISguC9d2
/NH0HX2FRv45oelh1zpQCYoG1BwAg8WKr7sEsyAOq4p9QIJ6uuGu9ZlijYcu4Qa9VUMn520DS3Rf
DqN1MjjXN7BkIAd4X1U4tgtdFQNP8mYktz8wG2zCaq66MEHUmVqIn1KcO9NFGkL4I2WhGPZscuIT
jywXZUV4LU/opR0uRr12B9iKIoBtwFOZgik/+NzVepRw0RHihUEZ1yVlCrJ/MbBuq33pK4Dvzsin
bmuLhHWbZE6gDrC1hnSfOYForU3Fe+SCEnQxnLh5GTwfmDafvby/RPQksrX4DRH9/022Hb7Xd2/l
d/V/9C/+yuGC+1zS/99f/5WOl99fV3Niv/zL7rpHfxy+d8vTd0Vt1B91MPr/+Xf/4+91Nv+aWfP/
6Tb+pvqWvlVvf0HW9M/8sYt33nmBy6Of9D3buab+/76K9/13rGLgIdjUX9EznFB/rOLFO88NqI3F
RMPmm4nqf1bxtveOdSMpWRAqv4Fu/w6x5mj27edNvK4jF7qVOCC5TvrWX0P5B9ipdE1mQ3u955BQ
iuLNzXA7YC02LQKGqMYhS0YteBoGwNJtHuNLkLhZb1cZ8eQTosp32GfHb94gyvs1miseMxlW8jig
uJOx2SjDuY5QlCgn+Vy6GFNM4rzvu3SSPV6Hzr5dRYFnIs/KuOQhVMhDKv1nD9/iUzcP4705vpV1
h4IF5vXajybdJjmrhO06FhDdudnMb6roy5nnpgEHbNgxaU1zUKHq2z2xzrtGtvkXDo7QaHZX8oBd
CLbY4fhKb/K55dQdFcFwGwMj2Sh90eqEbkcvLVUxPCq3nY0fYpP5mX1oqTlkR0SC4sXOvNHfIR+n
BOtVhWQFxizxVWclfKpxidwNakESsAt1jgM1fSVfp/oE8o79E7RgOadT3j4uTRa/WYnFYySzar69
wx65mLYRdOztnFJ1tuKlf3DtpQ42kz+z81jKyWPJkuZ3vl3Oj2Rbr5xn+nBR9Q1YK0kIxL7TYjjg
53GWw2Sl3oNo6UvfZHb5dabsiydN6T9IVzQ3GMv7Z3sBG0+VUjv8KvYxWhtRsGbOq5PbU6+ZUZd8
5gGSRjcr49dpXJlvNmZMFMQmdVvv4pulVW07Yyle7bIZnok1ZxM5CHbSRJqJjyl5ph97o5lvmsnl
LlkFxmVaebZiHZKEmi5MhnO0XtZYDB+KnCIZyoHK7jJFXXtOfGKYAmZAkteW3shDVTjJ/ehUxa5p
gyoLqyngOSsEGyrgsk5sAuzQb60O/IqJDnAPcVqS5m8RgfM5A6UutPe3bTZ5a8cPlc9C/ohwlT6B
PNgfaLdJH4PV5dWwknXPgiPAniYZ5yysDGQnofbzyHgag3LWTWj1Y3ucFjE+xUlJPh2RB5+MKu5O
tlkG36du8rq9NMsYKMCe/HQ3tW3wBIa5ThiE4tr4mMW2fGCjCL9E9LlRUdSz5l8d2g0DEEILZt5c
yzBwe0E0CSg2n2P+HnIqefDmTN0qsSQnD/4/2Il6ai9JVDkYIpeY3iU/Iy7Ybjk+4n1WocFD+CLq
2LltR2eod0ldNndZ5QH3QbnwLf84VyJzOJXEQeDw9sz0JTSngPmD/6krEfe0SAXjksknVdNyWFwq
05wRBSyFTe5YTiQzRyNJEk9s6+zllJAuemwn+SD8DIDE8dYtewtwUDxazzOOh3Gn5qH4FEUBhTdF
BMvgDU6g2FBa9Zbdt/s8DO7AYJ6Knq3V0m4TEI479tzzpXdlcnDIftioWmkNhRC7IBrzHQFTXIp8
X54iNcOipuNYvJ+v8BjYoJk9eKlaocqcBrTu2VkV9paCx27lsnBtjeM0dK8OQMujkfs6/07zajbg
2hhX8rbWLFupqbZC823NUC6PMIMWxkHot1pzcP6iikeWJ90TRXhXSi7dR3ZQ7Dx8riE9LxvyLdKN
aJO7knbkQfN2JuDdmJ1wFfCbbKMlphY2LwDSk5rWc8H2sgyklIyiDV5Oxa/RbJ+m/BLWKqQdQv4J
zQB6mgZMwQKpio3DaaW/kfwI45ZFXXREWJhxjJkfKk0WRpoxzJdvnRpR6ngPo948Z1ccUQS5uTdV
8n6+sopAiyzmoBfBGF0+sR307ZOpCccI1BEI615OWfbQA0E6kTtvrOXsaTqyNOvnMbWRx2av304a
oyQS57pEhK0cCME5eonIt4tGL4ffKEx4zDYV6tTZ6swGhc0rGe8H9l9OKNSStwQWeMBbQZ6cuthz
Uv56zfopmZW6DebJ2csJ5YPL6Cw1JGrGHWWnV3CU0LKDrpXUVjWupqVe75Yra6pq7JE+nMhjuyzB
k712ObVvaV885hpVlUH3zasT85SnsTivZdDuDDX5JVPATP7zWLUwrz6X3wsG0jh0hUuzgYZjKUos
iQuLlzsC5khiHEX3fs3jgc2hA2sbpI9uZ9CsrKFb3CAKrpGxpyuL8nksoujR1Ziuo4FdtzZZbPMx
BZBAYa6x3mKO3hIN+loa+bU0/JtqDFhqIJiIgXLb2/KkNCw8D1w6pHV/cDVITJolpEg207Ig+ZNa
ufd1AvR58vGNkNQ7L3t7WQNSCrziB0prdYe3Qml0eeodKOZOA83cY2jn7FMo5zYp2ycXM2PYagja
1jg0FaXUeM4q+epcaemgVmrr5cMTF2FxFzBCPhDZ4m6kBq0RHBgdhPngOcph0ZnhodRgdkEgfGgM
GtaexGd37KBVhJE/lxrpdjXc3ddOi2qiiW9uh5r+Hk0JRUAq4HKlw10dSqSBcWMEHXfVtBwrP51v
ZM8jcs5XeUM5tBThf6iVv0OtCPzVnCz/MbVCBcNfDsnXH/j9kByY73Skj+Cg+/MJOZDvpGNJXJP0
Snh0Z8Gx/HFCtrWnQ/ieA82iD8h/npAd850t9ZkbyMV3PP1TfwwIv/vE/1l/JHkjv56QyeMj4NeW
nN4DkBXb/osBcin7fqy8lGiqtpzPBpIa6xIrf5ptN//Ghnq9ma40JXk3kJX5FbK84pZX8jLylPGA
DA6PCYQ3PsC1RK/5ytf73Gp0M+nTLL6pr2wl7Xk0npL7AugpIjBvaJfXxe2nx6FrUHa6pSxYoGd+
8W1ktLuM7eC/JnONd3u9MqX9lS+tNGqKeHqTaPh01BhqdiVS5ZVOrTSoSp9n8b2CXY3J0bnLgnkk
+6h1nsBvYVyHsYl+9Bp8Rfa5ZXQFWgcJzz6tGpB18EJ/mGNgBWtRLDFtG4qWYDAy9brZe2gk7YXh
vNiKb3o80+XeUb8VYLH94ZWG8VhX1HdsvLGM70bDorHnSvDGsLGI3rXtXAhNyOmZ4YYBPToNydtK
Ov2xkJHauWOUfBL0Fs9b2y/9g9IunA3Wk+J5EQQdcmKAtqX+55hORXwgBsY/uTgLDmY9N3a4lqVE
y4hJEiMSuvA2C243YnSENUB755xywsqpg28LKXUNHpfOg4UtRuwCQYd+EOXtaYjybJcpQZofqwQi
bto5OGtz3dXng0MwaPw7h/M6D/7RG55Gr2yPMVa3I0Feiikk8vttkOKR2zqEkT+3xdSfhOdD9cKX
PNbX+ltDN+GKaymur/tx02tVLmzh+LEY6M+Vg0OVrkh0rW6yLoj+kW7bta/Fu3FJB2+h23irRGOK
SKVYKmXThs61uBdHdH/qr3W+MqHZ16fil7BMyn7Na/GvoTuASV2ChiGItpg2qbP2X+nIlMYR22/x
SuZYdoNHvd1hv850mqUc3xoa1x/k1AFq6gJiRJwO9MOmlljUAYPXTPfC/dqrOHttzTyax0dyhdK6
wN+DXePgiTF9migrfSgtajyLb3y6+D63CfZj3lu8nYmhLriglzq9M6VXRnexotmzFKg/wunHT5M7
4TlehAWxw2tEiv0K5aCObgmdroWhvRBjdYwq5FhDN4riT5HbMbC8Ezh5vlcl8beQ6B2bKNbKupXU
qwAnHd1Uqkw6S9teRHv4MAqMPRpNUxzwLFfsMiyoO7V07ykxkrQ5oa+YTnAsJtO9rA0y6GLSlzrr
5lQsQpSoDqSYlZtRd6tWLJKhz6vWvDNwJkmSe+lhBbkP9pS49ic6qMtdihELkTWYLoPucJ10m2vr
YkLYkOHZnqVqh5Ole18XUVEBm+o2WJlVNI4G6nFN+GLmVMauvv2eWJONLPz8m9/VTkjYHLUSJAy9
GINV3GHjZd2ue2jT2RXPJANy1/J1T20Agb4xr921OS22me6zBc3vN+OQP9hU3YLeFNuYTMeNQTV7
Rh2u1L24pW7IZREKIHytzWX+xDe+yhJ0glZdXAjTC7ELSWjqzl2PEhoqryQ9vFZmPUkiHkNuT/mO
ocG9IRO4JIoUzmwTO2q4dTmn7to5my9LiUHKhv776JUI7tS4Fdi3Emajofde2LEM52aSoBZBrLin
cEyBv0/dyPhqEjDFkiOP13szx9+bEr32wE60+I5s5B9rklKOgxFkl0kYwcxEGc/7yFrpoKrMcksC
KRn/ad7esSNMD15XaiDXejMlM80Qp+N+jkglJAGjhwYbTaJVeFMeSfFiZbJiMtqy2ObdtujspcfA
CIKvKXncvOf2mLZ8CP28xU9dXVI8LfeZ8qdvo0k2wFjlK4MIZbamj+U4c7xh3ym//Mg04j8kPdk0
25iP/2Pmu3vLHYw7N5+rezHSjbUUsflCX1TxQy1O/8kTsfPstXP1CP0S7xYcS/uigVZGLvJvMoI6
c7zGBqUoPl1kWztJIZAcuz75ibLfbMUlbdvtdMFVAZYkGnWcye68V8olkrpnn6HKaXmORSl98lRE
Stol2qXJsHZRbhEdzcTNtjBFeVhTg7GPivie1WR2TLGRE5rDznKTj76H48OOdc0Nq5KoT9aTWSAs
layM7miQjN4nFY4Rcipc9ZnjHxF4K93pF2vM1VFZ6LxYPeYvJfWJlCs364s92iDsUQYLgye1j5EO
1Ps2nqzLCiZ9AWMfiUuWZsb11iZPrhwQ0ePR2q911oTL1OLakkuffGjaRj3YqyRJSNUszbgxtUee
6PNbQrjgi504MHHEwcxYp+wcT7GzkqE3AMF1/WMPwZoxn9ui7z+ardSH24URJjc/LgbOpGM9e136
wWEWqBhaajnwJMpNP7tf62Rkv2sP5W4Qsg3hZOlybsx5/eb3o9xF+cIYTHCDh8jmMOF03RRBji7D
YTLLl2nGrp/mE0HsMWsdPsoiJNeseLT1JsmtQMBiowlb4sO2/zkf/63zMUdUvML/+Hx8/l71w9d8
+WWR/NsP/bFIFu9oRkA0DPSR1mJZ/MceOXhHdZjj8KBCNGTE/POUbAfvhGMFwjRNm+wUyhX+3CPT
2s4CGbMywPm/3bIuOG7/ukYmm0pamg2nWZaokL8UzdjSTjqfjorTKPh+MtcK73Eihm9vTxW1d/Al
p9H8ArTHFrB1nAmnmR88jfXYHzG1jge7Fe2BTYhp/nbF/dIH/3Nvhmv95fxO5yxviWvCm0vLEeZf
N9yzAqDLLV/eeKPb1PcBj417f5XsqwjBcvONGOrnVDiGs0s7wphjdm9GM6ptyeM9+uZXlXhUwvXb
btcsXul9WBsjvluSduq3RA+JT2WCP6jDqN0Qpz1Kg5RLkkzNe1ZYqDShI3vDP055tIZonxUyoKAi
ACtS7dD7/T6hCoEvukHu1DZwixZTpSqWkPsGqxOWsMHJ7wahl9XZbu6Clxb3Szfsgsm3H0gyHN4H
NamnU9eW44bwlILF/ZS1X0qSNZ7Ii4J/GR00U4o02COwqtCZiFTGJMWpB9Qg+JxQZF01bjuPFCOE
3BQmDCT0DESxcejStTuhSIvDMNjqa2om3X1ADUgoM3WmhOfU1FK9eFVKjncwLwdPDf2ZzKLxNBuj
EdK+yMa6YON519LDQgJvsjdIW+OJO4j6yXCCT6adqY2RqroGjS/Qb6MIANMc3OnWYEP6iAMJ4txL
FrWb0nG+xN76THR+cd8tVLjNFJKRkTlJEe8h8Zwv0F4AwU2iNjPMES0KlA3IJ9PPm6cxrWxgI798
cMfVIw8L+2B+y0NY2e+zGBPPTLwXIn6741hmAWcV08vCipM4Hvwvs2zcA5J3tW+A7POt6CSCIgdu
nSMjjrNNjSPKJmTDatKpYDYkZq79tBVtLB9519uzL/Nun5ENd4pJmToFQvqnBHSeMpfKLD6S16Re
ao9jWjsJD1BzMBgOVLpiP7fmiz2a3rfYS+Qez1W7QykgbM4i1JVQ/25npXUv4bFGZ7+SI4R9jH70
t5zLnsygbt72XGkQbEDJpjdOd8T8QI5OatgVThqwSE2KXW/gDbMm2Nu16m2CrkpYQHO1NnGXJlzS
2BKi/cQDddmueBI/uvySrTEXxibyg2HnBpN4s2LY7DJblu8wcdFtiwU29Oe5OzqNg3TUc97+pKxl
xWLO6u/GGmXWhbRELiB3PQ7bw1hb6AKeq6Dfrbb0LJQAiKWNScIItexFvGKIJ+vYnRXLXccoetKf
O3EOCNp1dzPv483o4SHblGBpl5gTHf0rE+8ehbjr1hn15DaCay2WSx+HHzlfsYFNcpNCNL2sU1Nd
dEwxb9/a5rcuOhghQFTVW36qv12J32LXKpxoPHBCtAv2/8H06JHm6UIM1PImxwAWJNP6xaPmehdN
yrkJJNGbjG9MxI0w6jvuhNOnMWG03DS+XMxNGQN/hXna5fi4pgosplad97minGQIXTzFGeOp8Mc7
tBXnZhacTQC+fA//1wiCdllqRpFNsIzjTU1QKgmu3ERovGJQI+mgluTZprF1j2wyPcpuFByFqCGb
GedVcU8QXINE5MNNcuSpDU6RAtq94YR+J7kdnEvYjhT7e1G+UjnUPpH93NNTUVj4ErWiALeLuOBp
nSHVioNXW0YRiiF1QlMrEvIqTnRapxhXGLLJShJ4iyl/jzxevfha2YjJyw3LZuKMeRU+XJXnX7OY
5BcmTy2NMErKBzD+wvhI1AXiyax1FOsqqXhXeSVuOtntHa26dCtdBUsppk+xn6C1aXVGaJ2Gg364
GhLSP9YqjnkVdHqt7STBmO29aeye6dJB+omETB6Fa1kf6rFMnzzgcHFUnYofHEAoQjYI0y00jKo+
14Qg4fjBR+weOq05RVp9StqgxQQi5vG2R/dDChWTm+Bm8llU5pwbiZPUWhbh1rxcQbgvqfJsnwOD
sPDWk+ozzDYvEQfmesGjbe+zBc9El1vzrp3Q0Lg3zDcgzdFHfMiCf3DRcZ/nS56zUYamIxh4Aw5r
bIOrOJdpnU5cJTtvsbR8p1DyWJlz+hs5pZ97X8rrx0Z8VnIuzc5gSLX5S47C26lEfs1sls+T72DI
aGf7FU2muckaz3sI6M/mVcuvFuIUF6Kb2/ez0VwI0eaW4xaXePEjdEeyIj3MUdI1ZrKDSgNXBPh0
0zjZ3eLW3sGpjYYfWGfrnhQzJLNJy59EmID9WoMF7b6ggXT8g+pc43Om5dPOsuez47ZOsSWLHHnV
Dcavo5Zcc2xuYYfn+qDPJV/gQOqvXKWuvcX9iWLrXNXbRQu5qgYRQ1y1u7PtazHYtRNUX9Baz6Go
yCAdBJEosPdLRyVRiE3cfJVZ31e7VsvKRI2gMC9XtTkmsTDC3aRV6P6qSPuJN71Vytdy0VWzHrR8
TeVB/sqik48reTOcbLw3iFd6Wkz5nM+Re8iuSrjt0Dq1rYgfu8Utg1bOuhqWFt4M3TapPy9aVO+1
vI7ezOcVXVV3mg6qzzbRB/xORHlLy/OshdB+PC3a+60SF8XtjG+RFvXjq77PuQutv/B7RhjPs/I3
1rGflCFk6C5Ck7tZ0JwyFEqPlZAP6GmjlScY3qKposSmLZ+mhFSXWue70CWWIvDp0BftX443nc6C
GZR6ioOJh7Xru7eJWydAAXzFLin7XzdEMEAmmJyUwAW3dFDzdOpMpPNn0NHaL36AC4dGAiM4IRVM
+oDpWh1gNwk2yzXMptO5Nv414ibQaTf9NfimSQsYrdlYvRbCOxsvrVjxBE/XyJzuGp/D8aT7YF1D
dUZbB+zg9SXB4hq7Q/M2ETx40ORpzDqeBNhjq/aYt7yf4TxFScSjlToEslpt/5kGXyesr0E/js78
8bucG20S2M3Br2WR3XbJks90vnsl0qs/v3bk2j4hDXuf28jPDrVEq93kZKh+dUSkzdJeWx1a1bHO
NeLStDWoxCOD0r7hkJaNeCASMylPBO0FhKp4zY+gMp2UZOgY65afFea2qkdjo2zq/8IZHdvuz9Jf
LNaW/xnr/s5YZyELMAn947HujuTW5L/CN1K3f5E/fv/BP+QP+Y4JRZqukNp+awlGmN+HO2E670xq
qJEe6IvXmNCfEkjwjrmOXCtHmpbpmh7hWr/HWjnuO+2rJYCKcYckd/vfimx2vF9HKMcPkFk8ibGK
UYoUrWug8E92XQbJRsnZYz1iuk68UmMOjBGFpHoQMqFujV7nU5SgnmAMbtZukHnWTwabPEFeLM/O
sTEuEX/23YJeuo+XlkCVeiWzh71+0tnDyW8nj0KLQJ7roTKe20o127qKjXNPF8WmcVjbj34zv898
sgM2A+4vxL2Wk5DKCF9QZAby+8TealucwcEY2QcCTlE5+RnQ4viYp4S4I8qcqKdl+mijx2lt73kq
cXYRJo6FRhxb1diEyvm0b/B9Fw7l9QwfYRK33wZXTPS/NQyFY5dBBFXLbdTFLJZ7vlij+TUxsL20
hTJ2UZaJ/UJc5YE2KYoLYutgVG71gRNatlM8BMK1gCyau/suXygAjPP+rbN6e194pY+sTAyGXUpe
v+SoxjuFLAqlclzUwEkkTmo23mI9UoUV0O2zEF2Hw+MY9xkDUUB2O94ghgOYxoFE241jNjb10a6N
pE3HDXEmM2VJhULO9m4TEUSAKeUTZ4Rp10feISAusSFdEx7KQvAJWIM7dmzCrZoH5jaKQZPl1e3H
ZTv2+i/R5H3YD9QbFssQg10YFH/5w5dSBSFeu/LUUK14RoNdMDHT1bV6TH9Fs8e5WYVDLjGIIApu
WlceA4x/qPLm1s95EKVrZJCUlNZQOGRTq7rxNzY78z39HQznY7ncWDVWIDw7643icBxCPiEHz4J1
J0/fEPbDCRG7iB/248M8SLItbEjsQGSfsSIivUExL1WEguXabTiojogY9KLEpkeeR03L2tnY5Vn7
Uiv56s/rJbN4dsWjdPYGFMpOmGty8JrybaWAIqNj75DVUcdzkuehGUBstFbw3VmNLGTf6YZcEy9k
lm/kxCVBFdtjUGf1fojzhVCOCIAl1u0cghFFFUAevXvTWpn4vNBVsM07dSaV+wuc1ExWj9/sCERZ
jm5FQvO6Qk7ThYKvosra0Isb55iszkCA9TJvcfS2ISVEHw3Vl1hY5yiUlYJtrZf2IHw+QTgjoImM
UQ+35/vOkvEtGUHl3va/AK2Zpzn2gLEaabwUjsAxOkgmOpIw0yfaEnzOJtLcZHmyHHgCdS9mBeIu
oDOeVlBThIz1VlEuuAcAmnZWxOy65hz1XZondtVMdmNPBvtDKrt1Z655uRMUM2n3sgVDazP2eJm8
EZB6+Pf98WhZ8U3vjtaZlgO6fa2kea+7L/cDKVShxYGOZXowhe5E6JPp1ljf3cx8Tz6Auek5yfDN
bSmESxpvGwwrUWprXj3nGPseomYwT6JXEyUa6CHE1Ro5QR8NLuK5x4APU58D+il2JbIbLp5R2fwf
jQtRhsUBuPzOcPIv6Yi3l4c6A2jrsYPxWX94K+9nsyoX0IWiGYpbf3Bq8jk41O6pGZmtM9k/wzDf
DNUoCe8gMRCh40lGWbubTBtKK2CWX6dCho6Dadtqg69DXzyRPPUQieGhGOCvzCwVhyU1vpfOuuyL
bj13vXch57vfKK86TPSobhCFKszMRofJCPl6iQh34ZDro5ylb20d4+Hw12eFAnn0dExokXsGR+Kh
3wrTX/R6gc7XquWSimV3u1jefiitt6C1sfymmY0BUhGFbiUx2S2BPjQjg4rsMDvt91GhIHrrEuFQ
gKA0CyFOzKb5PiuscQftB0rX57qYrfSPCXaHurA+S6kuWexgE3fnV39SHu52qXcdtrzBOVm9BMFI
Mko3kS9GBksyTdsxSqGM4uLFEsPZc/rurvGtU1rjvmIMLm4LQnuoSX4ogOTCyE58ZKn2R4dzOyQ7
Kdq461AfHAeFJHJZtbHdKy4LawGs9B2JQHaEnkcjkLITMr/84GVxFsDBCihIZlCb1tLue78gL87n
Fat1fYGzSx8wKOPS4yE0G9FMhFbA91nExb4jS3ljli45kCRry75Nz8S23cQdZOI4Ul8Y95xbC+LG
Qxgb+anI549TNAxHSKxv9QCSm8RFsh+sfjrM1WzscZa6WxapwX1fjNSxIQyzZtV/cOzIreKc6lr4
KaOnGhPVDn/Yfm5TmvMkPiCRGB+wDxOBZMzf7BS7lF0Mw40/rh33mpT2sSiSR+6/6YkN03SIaWUj
hYdSxKFDSPPZBhzS1Xb3Mf5TbAONvZ2dRhxiL/swjal7g9L7svTqrHJmQranP2yj8U5FVUR7wyto
6Wyk2DME+jvhlCbnWZOubEZ/mHyCdBjta0bPBcHsCyFZVf/eSfsIXSomozKojjN2SeZS1Ca/nl77
aCyx+dIgQG3KpuXqK30MiF2Al9wDqdRfMnxGrrKPhDGmo6BlkUzE9/aASIz1geZyGix3rqq5e9M6
S/IuclJlRe4T04EngY/xFK8VjNqovGDLHtvHtFJlRUpwD/bCbu262/8cr//e8drUCar/5Hj9ffqv
41vZwKh333+WTiz7+pO/n689851kR3ZNwvlJOPGsd67rgbxTRPIbgv/n2dp9x+5WuJRRUyRE5on4
82xtvQOW5ygOts9pmMP1v4UX/VU38XDW2hS3+yZ/Cogl/vvPJ2tDAtL43nrMK7xFKIk4r2T8+tOb
8jvT9IsG8r+9SEDGrQsNw//gTvj5RXqGwCYIaE4YcqvdzJ4ixY789G2TO/2/yOr/dVKgVYO/j8Pb
ghhPBw2egl9fimqNuYVqXo/zmNI7XKT52bLwcoka4IGWNjKl8Ige5tV1Nvjy63/x8v+PDAXgxB8i
8DDV86FpKeznvym5Bz4YiNUes2p6Icb5g5+q8J+/mfpX/BRd5Pj6JdhuM1vxudFi8+tLdIDueARE
e2QmeJld+1UFot4OFuCHubZcpf9zOf8vn5ytKbq/vpxjEbqEC4RDU2ByIf78N6JGxJEzkTNHZ2Kx
GeclVYR1YJSn3I3KU0GaiBPBg2ycuO1Nbvfc2xhEAnprSrLBuhBZmpBEK4Z7ABzLb2A7iWZFeAtw
uBUFVWpKEcnI2UI004Z976bLAjIq4IO+AM0f4pGKzIo4YPSG3rReMew1W2MJOMgRfWDfJfRWhHaS
2yFg0vy6ZFF3SSUV4ygPXpeEThuUL9It4g8pHW6gWp39GMWU0Lp9lT+xDrwKVESsxn18N4x0V8Vl
wGjpD+CqpttiiFjXG8ymt/gJx71dlj8cr3iqU+craRWPfQftOjk+w4Y5k++LshiUmdwZLo/hklio
MGeZf8hbl7IBFu2uyqbvXRK0N16W3DcLqVMpc87OscphN9WTvJsJENgG9IyerNh+9QwRnbKEs0Wr
CDiBJ/8OBxW8zJWCpRBZdrcGbfzS8xzdDoyO5LjFoVeTa8h6aDyuaRHtMoIjbyvF4zLB2BfR7Hx2
Y1PmO2LKAQniaYmDmx43Hk3YtYfEh7MkpCqW4dlPvUtjZhlBWQ2hwPtq7jr53qk840NCWch9VZN0
tENjsV5qkY/nokvBuGxXbdKu67E9tG5yjsq2u62JAN5ZVZtTJU/sBtGo2UNb18uWkUXsxoXq4TEt
TGpjc2LbR856RpJawydsQKT4bM1FXNiixS9p0q5kKdZiE8mS4GSes/gFUxHwlO+iC+Jf99isVffA
SfMC229/ale/f3GICDjixBO3YrblscR5wLOVY8jQV/MBJPET1I6LjZQuT1Qyez46Kg0eTRlnB8Nu
uts1NuqHAWXUIi3wNmab39KiVJj7DrnzE8AT2EwqARHF7KaHLnCGcxrpUXZN5EPqqX2EGFoCj9Ad
Eoj4c0bC/g0/9mEe4xMVbC2exOmxWfL3mVC6PIoVgwPdee4Vp4I04cQ8DjHGgGgSEOmpeRRmUxyh
QwmabVR7ZnqNCu2Lqe/LhecGVzSGq42BNfjRjtrlTRnMt7A01WWMMzYbsbQOMF0c/wrQdBy5Fd3U
JK2GrdnyanFuY1UMDMPWZCAZTU2yIKv60Sc/72ma9OPgQBX0dJ4zElG9epi2EgHhAGcU8d0vjY3l
gG8Rk0lDgJsHG1sW02klwfEyB7a/jzIZvNYEJOAMTinv85I3O7I/BKwYqTbuzaeUIMmjNdqfiei6
GH4RP+dUWG+ExzuN0/zUOzUEfITosDrk6RAvSJWNT3mgXLNbQ7VYxtuoCKt2/cYAh6KXmJBzPvDo
TUTT344Kpkcc9vt+BtfMjIGJL2gmwoL5tTEtuO87YXi0KKjJCJu2Y9KzavtNjbRr/jd7Z9YbN5Jm
7V/EBoNLBHkzF8qNmdotWbJ9Q8gb933nr/8euqp7pFR+KdTcDTBAdwHVbStEMhiMeN9znlOEpcQ+
sq3KwHy07dJd5SKp832u+uaO5oj5sqSP7aNs4MQhaAONfWhswpBGFv7Ucr7x04SuGU3b6XPBSfiK
BWneCwR2F6Vhf62LAZKV6yxnIB+qculjttVpKDqkNvEBgJ6l9y2BFWSupPSxbprM2ae98ZnNPPwE
X+ChduqDVTsaVCuNQlKiOeR2J798wI30T5uN6gzrpdOt8jvtnf62tDCwXhAc6qxZEuRtNCFrQ2iR
7mVmUBFyIgRSwzx8ISeWMnC0hElSZ5imVSp5gXCgjfFv6g7psxgq/dFXs3VPgqlcmylHDpFmdNlJ
HjR3ijPFRubMLzHK8Sdh2dptUtEtapqcUoOKn4j+BlzjIs1cVXW6kPlGaxVbrB6wvdNdR0n8KjWj
oYIKMfeoHBzNA4YgV1WlfigK/hQBXZ575dsxBXlHLZUPQShslG1qw5oAJkyRB8AbQ7Z0Q6+LCIMo
xo4YsNa2byWZk+RaBME3h2CPIJp28Ji5/X04fhasXBz1XWfLTUJd5QSUpHRB/V3DlfNAQspGDln2
3E6J9W3kRH4jazk/N7m5xjE4RBdxWdc3nShbSCOc2lrwdx6EcDQKkknGxxNccIPCrKqTrQz8Zs/3
cQBubbJmVGOh5CX248mg85s23V/7ir9NrH9/6/9Snv/H83r0r//1WGT8560R9o92/T9/47+uox81
mRy/27N/6n+TxXZJZnu1K3oXC3H9EuVvNvcoiZe/8ffmXhLhQAAivnnDJv7BdtkT/l08VwKHra4s
NE5kL7En/e/9PUESbFKNJQTvrwr5f+/vzX/plB2pp+uC2rrBCeQf2AcY4u32bdnf6/wccg95X+Wy
YX21v59cPMHtpM0eSILJ3djTNfK9V3fjxB7x/RCcbGzbERxWdJAAR0OQjpSSd+jOHmVvjOV8ciaS
iyW39NxO9KNRlv//1YWgRx5HO2QUlX9rtG/F+Ku1P5JqvbtXby/kaPMOwNCiX8UQ3Xyv9HuiFav5
+/mroAdyYv8usIVw7mNmgCY9ul1NqmG6hdfj2Vpe/+CdBvIT6eTpqYGhbR/XMfZNH4UpsCKz0bvt
2JjjBu0zZbaxH3YRi8iTEc6mWEVzE68pt90bdtbba3QVw5Vbs6uhGKyvzRZgjgAY/0B7lXwdlXUx
BE6YSipWJM5KjmBOUX7DWYdf02nwG4ve64DpoHrhQ6KhEWKTTSBtWpZsjaquuJBRjde/7uJ9qKfq
Ev6P/Kpl6NRpc0zhtU4I+CVCGUQ6utZsQs1mAxMsZf9kBDGPmqq7IkR2/gzdN12TGAT+TlU/JEel
gx9l5oaSSr9u1JztLKO5shKj/Tzmk3VP8UnstE6l1IzreE+ZBl1wJ6xtkzi0VuE5XDs6NdzYBBs6
GmP/yVQtPyRx2itICxPVf8cg53NqxDU7Md4H6AuroOjCez/uhx9ui5myn82uWUl/VHwkEJ1p0fxr
yKX/JSxxwq0JB5s/y0HSzhhm8auuRy1d2Y3V/tYqi/iSMU7bJ9dYkpxH2Vr3PZopNkbcYNtCmj/Z
JNpm7WKvnmyJ4sRvga77JsdU0g43PrpXPB8NlkQMt4qyb6zdUIT81TY0vIepXaCu42drNn65tBa+
jgbib6vToi9tgh9CnypuSR1WfOoG69fcFjUnrqGavbhCRBanJQ/B9smQ6HR+Xjbye8SwGA6ZazdP
EZHKpCVX6jJD33ddZoO/Me0a3R3NbgTjRrwPcrNfuzU8XAQ7+g6l1IznRMpg5fqTzxlg0tlapE5A
9KhleGgDGcCYl+9y3O6ogiVebMc9m7i5e2gRP6/m2qUnAcQSxG2AYV9P/eRAwA7GQ41eXY8R+NZx
uZ00T4S/zurSWNOIVDft4MbxPjZkBpGjQqlOLZHAElBm4hNKq+B+CiL9IQZJRwT8ENm3oETiXRgE
+k5Ytf8dygsiy9HQ/BtjcEGeJKFS3SKjIYHA963bKayNNdgRucILZR1gw1dXlabEJ5HN/V66pbzz
NVPbofow75TIgqvBsp8458z3LbIctA12r3sdhxMDpGmLFgYa2riiC+h/b/GwIhEcCjKktU7bFVPo
/LbixPlN7ka7avB3Xtb40b6HHMY3QVdZfPwp3WD8bGGeFe5yP3zcAmsxj5B2G+5k04/pJgxKDgWN
mLwMcMMVPHHrUcdpuPEnBwm2iS5+56i83gERGr44ht+j8rLDez2rdK9Hxk6VvxujFdze3oSwKpwf
gpDxQ5V12U1njsNLTQQjjJ/AvUUHZj6mLhsdNm4w0cdK2JeDEUx3Zp/MW/RQzh1k8vxlCu3hvp5o
GIxwWG/GppJXoLema8wz9mVSkjQpKptw0KmVDyUKpXU7TzPGbc3p2VsRigtQZlm8UgPWe00UOlVZ
YqPVRS6lvY7wCiEnHfTfFgX67CJMi5AgjD7+ac+y8UTPIpQQKbljatjrkQoVsIKy2bXFgEm9KanO
8FVBZ6Nb1WU6cHIg1qcKH2cjQ4oS9IhoeGlC0KeuQoen8vnAbxtQ5C/mw5RM1SVSWzbBtg+EMpa5
jl82i929w45hixxFrqHDu3u7cYttK0cokvoiaw2TiCK9NJkTDjWCLbuEdoOnud5rtQ5UEPTWtEXd
oW2U3/noK3VgdGQmcB/GYsbjjHrjLk/r6jtWgJZlrE/uUwwMuzDWp1XLKvAtitx5U/RKedha+19K
z+ctVC370sgFXRl6R84FuRflS5MU4jvqR3rYqRv5vxu3S6myYD5G1w19cfnjRi5tfGvAYaYxAFY0
22q4HeZ4vCWMAXCskxC6yRz+g4Jw1pYIgMH+GTKaKfIhmiSfuyOuYaFDtvr3BILSswLetu5tHFZ0
nUwN8JacrgnEiMlTCoxPVj76X2MrLJ76KMt2f0JPIWT6m2imYx5ri/+l0slbHbvkIIvuhYppu3cU
DXQUdrG9dvxE99BpUR6Y6v7GbcHR/pVtWUNEvJYJ8jihLSDBSRSjB/UXcZdTCgBFOL5JdnP67IDT
jmw7Vci2g9g6z2CqF9CtPhLJ50aJfBBIQb+0TT/fRzRPAZkugZN2yUlNDZKiFcw/hsXs4B9GgiYv
RA0d9k8MJbkpw3ChjTx6xySgrlDkOnapGf50BX86SWO8grW0L31RcNRGZbBG1opWrPI1Z8duFO5l
qSVPA3jHXZ5X8mEJE9zYSwitgz5sFyRgHwninT1KhKicYzXeDVJpG1P0LkW8hpOcj3XEJBHnRWQV
UUElExyxVnKAGR2tlE59NrP0/FfMN3xvNHrzSEdpfmIiBXeSU9JtG3cuUTlEI0irgUVbl/nOqU35
pWVDCvAtMnzywPJggpCUuzvD18Y7MvtA72l6/6vPfe0zvHEf/W0bi7Wjyb+fU9KO/u9J55cdLXPY
clAVN3aUao+cYllkzGQ60MDrqLON0de8axxa2j0pRPTrn81usp77WrOeY7ucbvhSyS0EI209RZG2
1kor9BQpV0tJp/5ErEO+Meo828BnGW/+3PXWpilWNI5zaywogjwv+PA18aVdU3aqCmID8w4ZKIoP
fTvij7+E/JVvcjdu99nUmpBB4F+OtU64FjLa6dAZU3rrkwmxF8gIk9WfuTzTb793NQuQLueNyxlz
+I1qcn+TpSrg1Itm9ILA0+RWr+JsT16M/OL6SH9bX7ds2p58DIlW4/HP1Xyd0C66Figgqea5Zka5
LAlZAoX4FGrRd5Qe4w2LArKF0s9vVT3P66iwMaJPTTk9kW9FNxAHU7yZsQRtlUgIDsFaCT9Fxbcg
AtDPmUYCcDuzL+OBDFQBJxU0ZTneVqrh0w3aDg9lVWgmmvhMJWuDVFtArIIMFL5N/d6tA2LkfKsp
r+ls5mJF+mnx2BVjvu1YcNgD5QpJv2W0txWawFXdyR7MdjpfT4MoD5X/B/0ltAm8TK49/pWzjraV
HbOFMzmlpEVzuOHVbG06iQACMeI5fWVeINwjFlbk6ZPeMZ2ycmZb7Ubiux5Y07WVYTqwhoG8T9cx
OmyiRFhrVoPNueHFjJDhHuZxmO/rRKmDHKxp47RTjdHT6EtkiH0JC9SV6OzavmClyxtzpmo48s5r
Zkp50+dfHuELU5ZwEchfda2GI5E/esepHnFxMVe+14A+2UW6Oe8ROcrdUEW75YpuVQj7bnaJNyfm
lqzVLsoejDGpN4UT55u5DLVdaxdg800b5PmUT8A2qbE+4C+bUPpG2mXg93cdvhH6maSjDrH2yyFc
fSus/IvZweJJCeW54jKSdaoXrJx20NRbx6mHTZEiHfL9qEdD5LeXsDXqDrcx2gl2iOGhnG1M3uF0
Z5RRsUoamf1Qufajme3b0Whow44DVV5TVHs0qKSmzdHjUIQEBzjgglmtgKhpPe19K18HPgIQN3G+
UM+vUekvdUdCv/21M1DqS8y6XetOq+2JfEH0o0quF70zRNHOQFiDA/F6LP3rMqf9nwBK2cgoLWiy
mn23m+c4/BZ0ve0lo6DTO3Vjvxlhhz+UhCjMdIT0CrW+EV6GsSzv8jwpvyCJWsB5E3hurex+lL2S
D0rUKC5Tp6SB0U/zwYhcIPfg0D0txNKyLmiT3FlOPd/FKBQeSkyZmz7r1LTCfpCt5SzlBjOdv/IB
3O9oj8RbWNYcyfU0OuBvmcBwtqBl6zm7FHiXPcwotluvhyIAQr514Lcll03+ne29+DqCBr8WLjyZ
VW3YxX1fxdQEDSqwd/48Fft2Ct1drIXNtnU6XsUsI+wloTaLFrbmKa7R+H63QguoaI/v+taCFH6f
2y0Vzmiqv8qa/RVulNC4QWjQfsUWow4J7fBnf1LUdisoAU/68oWUIoOBFzqhN+Z5dxlGjnUdZk37
jIPD9miIDweYBP3loE3Jj9aKCRMPBQ+XbEz/rke+9DNrcLj3UlgvTRMXyLdx3xxEYlhX6BqBdGgc
sIGX5JAXowZd0YTU77OZq2yT+LagLo52+qbQpl9Jr5wvRqEW+dNMnGGQzlu7SeNVjFoLM0448ykk
RZxYLLgqaznVrGRxGntx2ROpKJXO4+Vre5g4VZD1Y84Xg3AIxSznNXLlRy2NIBS1xF+wyl9QuHHQ
d6FsSUT5XJuxSfpOSoFPt1SFbYKd8a5wJcW2JCuu2jk19nXts5UihHjyA1TgSel05PxRW848jktS
+zW1RLVdDBiNRSedp1YDK8W509lxiiFHQov8z6mptVd8FImHg1j4Mgqz+BxXSfWl7MpR7UrNnsRF
5FdRgpNlgZwAJjI4TLX5vWWKIUd5FY3fklqi3+joWxx6o/sVDM5AVpizlOWd/NJkZ/sjL6mnTqAj
1lJLbuYCbCjKEy3dtQmCrIFHdUWMOY5XtGrtjWU4wU3MZugitghx2DiOXV0TNkBYV42Nmvf/J3Zl
BP180+BKoe+m8t3OB9As3V2iU2SwEJM8jXVj8uFSYiPyzL9HDVl8R6jxzYqb4Zs1jQ8zsDhrqyTK
bC2nCxJXMyt7SYOCV40UN1dhiQvDqv5k6ylcYJ+AJxl2Oq64nhQ7ZjzugsLahaFUJDjCqbpI6k7t
Q7AuHoij4DtOPQKoWAlpZGpYuoJRPXLU4XsSuNk3PwP+UwbuMxXp4VIHIbnjpxgAd6r2wYqsnyp1
6tu+aKfvAXkZpGsODgA6c4qvXRLldn2NKsZFr7HD0jbW1Fe4KaavnlUfWo9RX+DP6ii0GzWgUuIX
+tUUEtJpkxjWmqFxxxnkiQU5uR3LWR4qOl8X7dBKslly/6Vwk3mV1oNDliHJCRKiGVJ2uj8XRs3u
dmxICYN/nn/K8WGxw9XusyxraftN2b0fafJOVXqAr04aNyLszd8iwDRfxEO5qbsoOPiwHG7Jswiv
UjuxH6wydvNgRUqa1n2Nc0xYYdLsMpbbTV+aGF3aUb/3/U4CISi7VdEmxW7CGfHQsuJegAEuN0io
9B0F/segA1A0Kl0ezKCYdu1QfwvdXHkxKRurgY0geXRK8zLT7a/YyqnDQD75TRNUCfvfIv/dEe0B
f7ktv5tVXH5tnJZEuYugCpPvxZ/WpSg7/9IZ/HhNtWRgsjXGY2doIzhh8LHuTZQSB4vct6oA9tVF
aW+rfJw5moW1e5NPdfqYZy6hafbk7kKkx+uSEtajNJpf49h2dN3ZqtSVWR/0efihbE4N4IOzFZsq
DklVP2H+TuJ9FrliAXd4Gh6zA++/DS1APmUBe2PLpwXFrjBdU+740RhRt8YtSTJvzPd1GgbET/JF
cQQZCUa0a/2ePZSkckaZSOsc8cNy0+HSKojOkRWR09g869vAF15P0NDvENH3na1rxn0zur+r0dKe
Al69z8af/jhCoyqCjoI4EwLKwhK0i53ujh2qO2Sysg3gUxF+c3O+EPq+Cko2n7Kli1hCOIY6qrVK
LFx5r8E2pndeXfQaxbioLJiT1Y7zeLY7P9q74rGzjOYKU3fQucsF1vO6eKxGe2SfpGoCEQJ0bw3/
iDI1btKgTNf/fChhmKDObGQaLH1vh9IbWVJ+FFxY6ASPY2zxyYh7ca23YETOD/VemoG12lCGifea
TCz36B6KxNan1GSoHIz0VZK2iSeBL698Ju9FFYzZDozA9E+L5NxKQxB4RR3ONgB3vr0+8qKFoUHt
8yayXmnx8g9ZU7LjTGp9cH3vtDzLUPSolVKWLq1jbVLC4j+XpVZ7JEQg4Ul9LWZxc+J9YlDRhO5V
3ZWToIKYzuF1l0KhOX9/l1nxVmnD+CbkVBeQEy6Go1kzBVZJyzhoPCfTKMDnXKCshs/nB1nmw/Eg
JnIxx0aApdMWeHs/R8HnonXpsbYtpVs1hOwiAmX6N6mhz948AWfpSeDdICStt+eHPjV/TEOid3Zp
3oilp/X6rXBtCxG0YdZLkWTalCa4TeoqFIKVpgMUNAN2YFNIXN/5YZcZ8u6KLdzwi1gLd5X5dliz
cWWhIoZVVZziM+g/gyuZvUAya13F/D0/3Kl332SN0S0oXdBmj24wklZdaM7EcE1rP1ZGtePwj4/R
V/oHq4xYbti7K3PhOXECZ6HRj2/oPP/9LOXcDT+aP3Nz8rufcFRokYM+hfEq9Z10Zv0lJP3QawdK
8ecv99SkhcwrQTWbhoVd5O3dTZTZzkOg07NXgXVvYzW9LgOW2POjnLqpPMKlfaXT+PzT5HrVjbNG
n9gclHR/rQJkSdCKcKcRPXdcfvD8Tl2QpRMkbZlU5d2lifp6liYj4vQJIbQ3DBWN76H4Jp3i2/nL
+WiMo0UtsltD8qGuPWG0cIURXTvZ/fkhTk4O5h/eeqaiDUL57XW4buwMtdHWXsne9TrodONgFDmN
sn6IvoQaK0yV9/qCY8EAjetlj6/goxXt/atn6jowaMe0EMAzUd/+DpZddqZWuADBBIiiFtP+CtxL
RUpsXO2T0s3X5y/6/X1lPKSqLvsoBIjH7x6xasj3S7NCbzWyQZHTvQqF+mAr8X4umvTQ4Y5Q2iVb
ckmvfD1B3EC0UDPTiuRG+JZNifWiKPsrFdPLOH85J0biIhwsckhzTUsdTRO3iaJ5mpzCY2nL2bQ0
l/CXH8s6fjo/zonHJBSqS8GzYuX6w8x+9XbJMktMt1YF8j0S6dIXxE+rOMlXUeUfzo/0Hk7iQEJ5
NdTRckGNSpKMy1Bd71K4zy1imwf1F2u321R9Pn+e4F7toML49bqyWmet15X/VXJk3bQzqcMx3V/y
3CijIa2kAI4NJDnYTlwC+ADrTXDBfO2nnAOtCuNKh2h+w7mq3aQG8OeD6tPxZig6KthTJ9MVZTZY
ABJ51/kLtRad6tu1mS84fT0si7YwUQe/nSVgvDTTzTvuaRO2zy5Z5Deidz5NUkYv2bykzqUIu+rU
/1qPSbBVOEPoWcu9lODPbDqzoiJUyug+Zz4Hoxa3TV5kxAw717NPYSkrkmrTJIijCFBRFz5eE9AV
Q4FpuAfwpqEvw5RQWB697WHdto5BnGISrynhqStk0DYPGMPgyHq9dgPSXlQwrgExk+PoBAbuamJ8
9e8Kv/MHH60Tcw3PoUDBwTeLLf+ySXg113xsSew+Ju5LDOCuF66556mPXhDXkCMgkg/e+SfxfsNj
orxF0w4wCG7G8YanKqy+H8qsIBYN6SL11mxTBTV5QmbZ7lAVtlchpddHwCDB5fmRT7y+7Ob0BUSE
lfXdmaMOpl4LO5kj+ZqmL70E7VrR73m0hYx/nR/qxEUi8GA1otbBf4+3jvRFOW9OXe7h16QrApSI
lI0FJ6fFeb1Hsho5q4YG+3QxGBTtzw9+4jrZV2ENxgzLTT5mISkwv5Sd8txr/CLaVUP+GGCkWznx
VP/jbYC1LFJCoTCCeHosd6cG1AQQ9lLPcJznacqHteGMMAlT0/zH05TtBoIphFGcPvRj1XsJoKcL
+o6oKtGRYispvJrx7TDYckvh6ec/vYGWToge+xvQVMg5jr4oASbR3EorLsvOTE8rp7ygh0hPpyHb
t/ngHr5/ARmMrQ1bA5uG9vHnq0IbEsou48o06zE0tWf0yj/j0XwMBvnBHmR5l9+ugQzFsVRyaaz5
9tF1ZdDzplxDiGGW6cakVuqiySRKnqyeOe9JBiF47PydPD2iy1YUSwQv3fHnBbSqQ6oi0mvRHxK3
fCkm8WjWkLS7UKZgmIyr8wO+n/soQaGN/dl1MOJyt18tZ3bDuQMrceJpXXeY0t6zrAR8qf7BMO83
NsswHA0xTLD7OC4o9I4+RhE/2oMgqz1qCiZGOfJFPH8x71cRRhGLDwibj2Tf+PZiCDUcYYSiR61N
KlpUelZp3P1WuUTZ3NJQJ7TCnIoPVknj/ZeSUVk4lI3NhNXyaFSIka3LsS/xXBuOyJCSq7fKy2S+
RratQWeiid2Qd2RA2rSgh0OdIhUYHtKuHatgn9JH3gJSfZwnu/rkdklCglDJ5mDZFlTEBl4ii5Of
XWOQ2MYb+4Pf/uSDWYjMJou8ax0/GCQJYUpnI/WoTuebeHLjgzZS5zz/YE7OMnSVlJQw4rzbcmZW
xWckKFIvbxXwjaL39EQ8Oqr9aNdy4oW1QaGjqpRScoZ9OwFslZp5iTraM0aM9Inmh4DA9HF7/mpO
rUCSLYBDKK+k2LHc01fvzBzrxkhET4J4qMENo/hMjXbXbpom/d7HAD3OD3fq5nFJeInU4jo7PqE6
bSQBBvGKTon/c7l3dSTvs9p/Pj/MqZdnYe4pJLknfFJjA055xpTipZHt3CWToMXm2z9pthTbOrCd
H0Naxnuqhc0Hn6pTa97i9WNfTaXs3aGH0qkO9LJPvADuVZtrL3McbMv4qYznB5brD0Y7NeE59hhM
dk6W74pkKdeoZNkkXhmUyS6TtrofjFhbn7+Z4tQcYXYo3G0C29nxgd/tDBTylNw9pxv0pyjUiy2c
ZvRosdmn9ObUgG/FwYdWtP1tNeUJEXrK3IUOms55KgEhBJBLReXDfBsc9BhdF390uhUn7zwS/+XN
NGFUHr0utd/o2O8zvjajRZugrV5E6xYrVGXNPlLOM9zocqUA816lOSmjydA3e5KDv4UoOmBht2Rg
ZNaeKpJ7ISethLjGdZy/kSfuIz1ttqBKmRQXjz+IqeJ3wNhSeEM+/yxn0W71EjGln6JfmV7Oj3Xi
dog/GmN7KdSy6377XhsCfKDltGztffFTp+BAaLv+0kyQXRXRNRtK5e0HO4wTL50QdOzY0fDFerfF
7ut0Guug4PJi+0sYBdrKQLVDH6OeL0w86p+reqjWqDF6759fK55Ld6lIsUE8XiktGMlR7TSFx1nt
ppID6UN1ek81Hux9EjxNhKN8sLU59SQXk6elgNIAqFluxatVk3dlaBurKjxNJ7p6Ej2qhNxs7wcM
h14mOUifv8ITyyYXyB7K5MPGZnH5fV6Nl/kkA2NVKXC2BnQuLOADelVUaxNF7P9kKJfgAUeyYXSO
P6KlwuCe5RzRhFvkd/D8yHJUrbyMOiE+WL5OzVGTF2rxISyV/qM52iOJy2cqA16TdY9dWPyy7QrD
Ds8vCqp7B8DEP//6sEDohmFDiaW4cvTYxEivzWjm3JsNYjd1NXyqu3qNEfNvJtX/F/x6YmGmpI4F
2aTyjI1jeZ6vnlc5DyjAfI6AaWA/ByRwOnP1+MGUMPkZRxv6N2MczQkXQkBsWYyBoF9cAAcrD43d
2J+MDh+3n+IiiwJ9uLCHmtRfGQefi6EGoWbTq+2gg1H867RNnUd0ei0AzpopBGCFKfUis60PwMfD
e8Ml6yCfev+rX+r5LmsQZ3G6nVbIYP19aOPqnvVxvLNFjVYXYJr4NLsZYqtcQCwpsqbe6X3lEx+G
dPQWJhi7wyKKLnKQk7fhqMKdqJtpn9pINHszzK57EsU9J3EfoyJpVtxhHKPUiohfQyjoIU4ks32Y
y43fhTZi4WS4KiwCqYcIQ9X523tqbvIVV4J5YtKnOJqbsmrgbEvmJjLhl2psXxyiRS1TwwRcbHwN
EOb58U694ey52exRvqchdDQecKO8MoMp96BCLjWnm8FI9kObf7B5fd9WwyBP15DCHzWCd258a0xC
syaezkNEfl+WUY1m0PlRJZ9pQl8jSAGBY3wL6vyDI9NxjgnG9WVcqrTcUQ7Xx+cKt8wqKJs2NZFi
mr+ExBGAIrK0e4wuerpBM8MZp7Izf9MmPQAkuMc0t3MW8sro9zYqfzsetL2pd9pWtBYOVIShTLhy
R7+TDrYbf7cFrMthRAqYqJmE5VYQ5QeQdR0I/wHHX7NyZpssgja2kouWVI9NzO+zbtMSY6QSdwSb
wEkcQTnh6OJ/z2Z7FTZtvFGaMp4q0/7oUZx64hIAunJpw/FAlkf1ao2I9MbGdUsohN6+kFK85ETr
u0SQR3x+Zp1ai16Nc7wx6suevA93yD3HXqB81BtWUKM35wc59UGUYNroK9BvAynx9mL0yiiLiuxr
j6aTs5psYDU6CNMEuGvYTB+Yzk4ORr2SM4u7EOiOlnFZsxjlKe+KFko41cW8661yiwIULXUbfXD7
Ti0EkrI/Xwsse+82v+k0mTJGRUW0cX1vNIqgJ396Jjn3VxuhWQjlB3dSnJoXS8+bAywSAnXcp5mb
MuX+sk+LxzTE5WUI6Ez1sDeoxa8LUwshGlftaixd81Ok+6E3BZgagiIiAyFwkq1bWNNnhSUIe4Yf
kGR9/kmf/PVYECkjUb91jxdG0hIbEFVsc4aq/GW6wVNo9A+piY7kfzDOX9QJRBvvNgdNr01hiR7P
4yRaUs1pX/JJG9ZFV3/wIV1my/F3lOIUog19+ccf/uCr99AcXBwcaC+9Fs9I2CBxHfL7GkpW7Ijb
tKges9T9oFBxagK/GvJ4wxrPVopGT888kPQ7iMC/XCtF3C4PddF/cOYwT81fTqQ0ydg+chY+Ohe1
A9zceVQZy4wxfYNB9nuIXKJnUuGsKN8GK63UInjzer6JqsVroIlFmVkj+nP75tmiqPLsV07jdQaO
BVxt+IzCtn4g3ogg8pxMS1IFne2oBufJsVk1SVdrEExpzQhVfSltFsZvfTCwsxTgx0qdoOPuBilO
uQEk+ytyesgf8PY2JBoaDyWiaz72hv3BbDp1F9zFqUuJg3l73IBN0xKPOf4Eb4baN7ezuGh169ku
7UtqpqRPTcMHA556xIszC6GMoth6fNvLWMBPZDPkRZVLaErZ1eWWPCNnbcLc8y+aRZN+/oX5o504
msgoZgwukNeFY+bRkw4IQaVLmmaezGZ3FQ6dfLBC0a9yc7IvyfpOn0ojIwfeQjn5xy7ghIQoZt3c
blokfTttIO/qg9tw4r6z2Vgs0C7GwHdHXldOTtYaZuolbmBtwnqS13nItnGKi+Y5rqFJoov8/sGN
OFHERJUAZWFZtQlNM95+jILRnokl541uZh8pqxlYWwSp5rbx62ZHwoV5wUxBOWmnGxf4PimQTYLz
whLr87+IeWKtXHzhyDFIl6PRdvSL6EgjZNZGGb7l2KQ1svgaIjOd79FW5/Yld0bt2xg1MhYroBsp
RWShEcMIQCXs7wZz0LfT5OtfQouNt9HO+he2xWAgBqYUjilio0bX3iHJ/zUhxmbJ7jeWjMMNWmFr
XWt564WyUoAbO7V2gkujSMyHxMzHW15bTGjEUc7PodO5h1RXX/VuSrzzN+DU9dMBw4MOrYr7urwk
r5ZWym1x2rQm1w9D7iFEluYBfoieI6GF238+FMJrtAa40flsHG1AaDpVFQChzHMLEp3KylncfGOZ
HNwQ/M/5sf48t+M3ban+mpxe+QweH/9zTabdkEUcDnrbdy5IOJgwe82W2Pll0a9zlYpLAZLlrh2N
4cYwtODeaDUXoGla7kpIgH/t6v8P3/BBQjoapEWD+B+UwHt8Q/SDQtNL/gbP9tdf+neyjfEv3svX
4Tb/ITgQDIn2SCCFcxc+siXZof87AdL5F4UYHr3ko0JbbSnI/Bt/LBZEG+0hTjzIMhfwwz9AOByX
NeFDoLZcAMjMNIuCzNErVI3Q+mH7ChhMVt9Wq56U6NGrbSK//FDP2f8W4YTPIE6ENnyORppRY8nO
qebzXdov2HlzQ6yxZ5PSxCFKzvSB6W9a8WVgVBpmZD+HuQnzmKXx1Z2+++t1eA1+W36zVy8JGeWL
6m752Dq8lO9kYk7TDVAyZ8j2gT5+EmGurWxY7ldTr/QbXCHgcM4PaC5J90dD0pKm9I72FtIc9+zt
egPgF1MkAYxE8LpXRatwW6U91bQdhZKg0qEYaJUnar386lKpAzPVWb2yPFK7e39rB/hT9r6KFuNm
TyMdk67fzTujxSbp5JEyN0XeEbbFme4xNRAe7Sw/Ly6RddPgD6J87i9E4tfyoiIQZ16RVwxUiVgN
7rUm+/FTOlcO3rjZfsFHWjQXcbWAzdzQ74NNrfw4Ww82AlsUMFrjrCRPpFplbdN1W7bc0/UkI+Ox
FiaTYDBTG0N2Fu0mip+oC1ockrUDZ2aloNaAho5cArbE8pvroZUi3gkD41EQMjNfwKPi2nBnVF81
SL13AfgZ0mxAF4zY/o3yq9EP2AlkYVTh7Rhm/EbuZJv7aRZgcGqgXpy4K80Qj0YcioavClXSG2ox
SttKNcnyi0EQdnho64b5FzTpvNIMlPGf5jo3HhEdGeNz6YhR+2YaLXcuatDcwGEtxmJfl04GIA5F
14yDQ2PotFyYsGUHuWKDlzknvG+udJL+UPeHdz6ZIsS44+AE9kbIWbRIpewXIgL9p26CMdV3NX+d
fBiMWBWtJk6//Gi9qf4fe2eyHDeSpet3uXukAY55cTeIOThTFEVqA6OGhGOGA3BMT38/UFllKTJL
srrrsrauTutKKSIAH875zz/wkNLZ4S14Tt93T3KshuboLGZZ7niOtt64qc1jSY1CYcXr9mr5MC8E
Hm6Gle12QfVbyDMeYuLBXx9OiO6G94ds5SJUxmxt06I3iDWG7nIlEySERmBKnBgmNi/1COoi3MIt
xmztzCbEJ4lv2YIq+9t6EMXOif2EJCdlIekbp/nB60VPRGOIOUWZIaREhK3rlyTr3at5TrxHY/Ct
63FoilvUscmLGJ0UTXPhBJtUVP5LleTDp8Y2s2lvLSxZOZrT7TAOfbCRGUOTDdGuiGrF5LnTDq58
+GgAgPV3IiW0ZOsOPssGAQuPd0xLr70xe7wH9wQQGsQIlhqlH+o6J8CWZJuxIsXXsZx4d6ndOOOf
czbr5pl/LLM/wVem+7Q0rYfMowTZ1AlrpBOV0BtZh9bDLNY3j0+Z8jAvG3m3OSmg5W7BSQPvU8Hm
8rF2WA55U4/xvjONpnvqSP6+RwDERsAljgecChrHQ46U58IViyRwfOraYzJkNc6/sZjIwXUVDg2E
l17aGEWQO1FrPsWDlLUwKOyMcDdNGc8Ffx3MrjTa34tK5qJ9yLHUMh7xIlnUZS9ao72dMe6KSfWx
OX4X8gbDj6ljlvl9TGjDcSqNVm3iwbZPy0ARFy1zybNsUUGnm8kcU+ZMYcKDaMyyPcZFUEx7h1MF
iaUCxcMfj4WcTwYvDok6+9gb1k3Rtw5/C25cnKFkxoqHVBuWvQmsQHpPEzbo4iaLQw4KTKpew0dG
61p6QYb/d1HymUaeZLgtx0mbfW6tdkyaCEFw/80mHzb/1HJC4KSGiMhtb+qyqnCSmxKDTGC/QDW9
EzltYwQNIzt3yued90VrXWf9Yk+fAh2r/LvrVwKzT2cmiWlXmoMQNyX3z6IiodFInuJKBDgJkBBk
micpCD4nsMbHUsQAsv6cTgvYNbZt1xWV5ZM76HiVW3/wmX0QalXW+uNcz1ik953E7hBjfFsn8oTb
WLy1V41UVKY0lUAYM7Y4fukesdXwVqg4U0b6KZGO7vZO43oVrm/NHFccMvWpaQLzsXMbsbFL87NR
DWnUV7ACSTNEoEyQU3BEm5h8KbrY/z4laBLIZ61wPPYu9diqeYeV13QHuz357NpDtSu5pLY1kuD7
QMXVZ8vB2lxUZhJDmijRofR+exsmCML9JkepjKFKcZU2SfFRZFhOh2bX7xejhzo+TGDwKKjRlI7N
zVAs5aXrDHqHmWZxx7HefM5CLT8MTnE7+uaUHVqFUk7NCJrMrK4OQ1qnH5LOKz4y4OySfdtXa9QU
VUGRq+VckPazhzOcRgNsMdTUvs+xN9j1A5dO81S5ZSO32dJV+yA160/S89ZHi6AJmydXVxuPqeZ1
4012lKQDsfMIB/9MW7/dFpr8UrHOv7GQEdeIi30sG023QpJJXnK17chnulBdWR+CQs2wXAu7Pq2q
533iWndZXDcHzCv1FoFW85TlbTNySw3eqZpja9jNpa+vVe/EH4hc8w5Gt+So5UA2oFsuAX2Thzm6
7NUFB/Z8BDCcT6OxOkX2GMLPXYvYWDh6o/ScHSVm8g9DOizfTHzrL4guxMi8asPf6YPedMOUREx+
+R8SbBh6AQ/8XJ+ourRJRmlwg+iJWsgr3PfN0eYScoyWxtwc6ouYXf6bLmyten4uxCDO0RXB70Ax
BC/h5091cKH05eiGZ9LMmmdirTgYml5QY/y6/nrT7b3+OkgCsEio9gTj5Z8/Z5CEhHZhEp+dfK0w
fLPlzK6m5tmdYg6M//7DgHEsHicT33ctmMUeNhKKwHNQjOGurqVzIiqq2BipDne//qj3hWyASIbn
RiMLnvCW6KiS0G9w6kCi6M3WdbWm7bqAhhvEhvVFt6Ja//XnYR4MewQlsQcx9w2OA5OCbVuULt4D
Mn78cQVViJGwFqk6qhHSyHi8v/7MNyAo744ftwKgCMp4eW/bjLlMnJ6Ycefc4mNDQLphUvxwoHID
VxN+ONFqgWdvjHJYzR+NjOvj11/g/SINiKHhOa8yKPFOPlNXDk5VRe6dtU5XuYdhkzc3/o7f9o+f
AhYRQqhyBZ3Jz0u0iMVYxWnnnZNeol9JK4KTscT9zcP8p0+BHRbAiQ0hxr7d5l5vC+Ua/JZQdcHW
S32yzKbm/2OZ4DdoA6rR7dBuvlkmOS66KfYL7lnEbYr5ClQHLM5GlI1z3FvXfTMNy29auvfnF2c6
Zxg/i4k9H/vz46vSIZ4JhHDORJh7T5bG72sxB0oRzYRpVwUz3vlet7BEfr043p8sADuECkH+hTjz
bkfAF0zNpcGNI9fs7pi0wIvew6cYk9HgN5PKf/iJLA6wKmpwQNS3h6WP2IiPKsV5amW5gfdbXyxd
3zwXDgsmXzu4aV01//3vY6YTMM+Hc/aOczyQKmFLHBzPhYc3YFU69qkwA3mg0fntTn/livx8HYSg
EyDhRC0R2fsWCq9l0AYm58mZrMowiDKrdGEJ+GZxTyxIS45aIasoRnt4O43UdSO1Vnc9qAEbYMfo
HJqL2n3BH6T7xrTEpupcqkLeBrnX/I7e9v7gZbpnM2TiRPJQu6777G/wYZW6YzoTk3sWpc0HpXHa
PGeTwX0JM5GlloWU9b9+E6+GlW+fDsxe+C+Y0kPwfYO3JAV4ScwddzYCg1p3Cmz6ByR8PaH1Flem
bOJ1vZN7cq10oZ6HAaedrZ2G073qBB61Ckm72lMlpYd+Jgl0++sv+E/PhJPyVUzGu3s7VzBVJ5ch
YNeXS0DRbRIBZCWGfYadXqXRqMzfwTjv9p6Hdyi7ASiHJQpz/OeXoNJuLfqxPRmcGKcOM0uyaFYV
y3Rq6MZ//ev+6cPAjeD4w3h+L6IMFqTcicI1aYI0c5tVeBGZXbAaJ+N3/Tsu6rtjml8GOk0sMyMC
jjPx8y8rc8NquticMb1yaSzJB2BlsRHpEn/9q96yqgVUKkKoKR4IMONKf1sZYeuVTl7jj1QQrexu
TXo4vTGCrod3wfi6u2iyASTESZzgUo6yRODcYAiGl/56DdZqupcE8+E0PNIsbTpraZ4Xv22PpuEB
ZYF62XsTdQLtucppjl+9+PqqDvEc//Uvef9+Vu4u7CnuNXiWb0uhFJOhxi+77iyWOdiOSKouylGm
h8TEX/bXH/VuoUMTZg04CNSA9N6R+vrEFP0wyfbcIkI9BdBaSVSpVbiDGF9frAZxv8MP19vrb1sf
SR/n4Wt4R2C55ru3VC0ljkWt65w9KKTfoXEO59aJw8dXQMTzkfTiCVu4H+tpEr+5AMTbJUK+wqra
8YiNMAX0VXdle/3trHOKuE8deExnywJJWrZmRmZzd5hRE9tiw9Q9+OJZee5sh7qzuuswqdmBdpvg
Zt0TJhbhKzHfm7oERVzyFa9RaAhpLDQx2tHis47aklSaAyy+9NbHFbjib8Ie8xhieUSeb46Z4p2b
dcsjQzmuO1LIl8Pct/hvDe0alCS8DqLXOAGNdXEO7pcDHMVRqoZkHS5BV7rCZyJvt6aVl3cjaMN1
S/o4OUypd4vyw1gOOPTkESh2tcC9U8LEziYzMabxXY1dKUnhl33u+ITiFBDotgSFLTTQS3rGScXa
OEPhYp6pLQJuSeFT6HbBvs1hrF8wG69q9gxiJFK3G6uwvo0ttoSXmZGxX0LM9QFD5ySXt8M88c++
oZb65GGexTywxZrrCCudrgi7eP7bRfl/FZ9DHoO8hMVa16iGvSarwp3/BC1PxzVLCeOPaIZOlZ9Q
Nk73DfZn8haCWIFFTqKG/q6zO16IaNBP7mqrbPL7ejG5L1rdW2oPT2q6z5E+XSaeV+f3fmN137AU
5FeMduYu322v0s5Vq6wVihpxeokmM+UP8tPdF3fk635orJD8w1xkzuXA0xxANEgmQxeFMezea2Y+
HhwE5KpfJEB4UM6evRvsmL9RezK2viwjCeNqyrTxYcIYctmofOHWCs3KAcKRhd0RijsObn9vpdhK
bXOWi7ylXyWgz5r9kUAOIpBOw9B2WL/pfjA2S1M12CyJlRm4JKygCs93LxL+SKKEM8TWeJLY55J3
P1lDSoxlAaYVoJBbDhNTWBHhsAXKmGhzah+sym2LAz6xLDBGx1jUGGnL3fBaB4DZs/qWBNcPRp01
uJnl+fZ8gb5/QveOIdb0Z9gv8W2wDNPtDwjOLTRfxpaT9eBkwn1JYynjXYfZbXP8sa2IZCJMYd0z
o29nwQv28UBvIwZLDxbWWOkRtBdsXvQOx3jruawiFXh0ZrJwea6iWzFzO+v0lzmtx2E/peDwP0Yz
CH5fYtdeC4nEobYjZtV5Ka1sRWKJHEijBirzccJ8cyHRjevP9zQgowS78i9dDEGXKDfTKdvj12YS
kR0mbNOyMZg0FLPDgyUg3CGyORRJetdVii9imWAneOWKDvsfS02f9eTbxgDQ4+b5fVCjWbhyp8J6
8LKsclYj3XT+HhhMMnZZoIRzN1sNKLCcqY3R8FqjX3IfMwaQNRaSwODb0GGak7ODe9v/RGGe4yXh
tn3d2FGREr9JqnW8lGDzRuFm56LtQOsxLxmtPQjaEgBJZE58Lk0Tky1M+KY+ACBb9JCNP8qL/81J
fzcnhcEKSeI/z0l/RMVuXtq6SCuUBt9fE7JO3/7v/6EwWv/ov8KsXKzrYbczXoNFKhAJ/HtaGjh/
ILuiuDEt4oIwbOB6/WtaahMxS3IRjSoUEJSxHn/qr2mpbf/Bv8osFdqgi+c9995/MS2FWfPmDsfJ
hKk88jUIT9R1/ptr1M8nVbZFl2FAB2EXrzbERltMr9icAjXutOuHBocvUAgJDC2weTlVogoZty0d
YCbCNA58e5nKfFe7GPsdDXzRIaTjI1ma2N3Z3bcSSdHlHAM4NTV9NipK59Q7mp02C2ZqRUO5MmBJ
XURjVlC05AUWbjBygktGffUzgdzNc2MubK8h6wDjicAJLjHcc16qdrCuy7A0oGRXXAlkzYqgOYiC
9Gz05cb6R15P7jxL8YZSffioaZqZGDYrXNN3wXQP+SV8LFNrusd+zT7F+XpJ283kc56KKq/PNcOM
4Ewp1H3rAgYxRVVyDr2OZy3CzxlFYLd2OxfrRZ9rwjSiJnQoj4VIKDgB1R9MqL4v/nq617Whj/Yg
7Y/LGGBKbFOUdLZJ3eGVnXX9Y8Lc+Mwwfox7mHlRSfhh1nWHBlH7t6yFtv7XCAOa3zNZNVxhk93y
r2FQQ3WJkdbLnPDncA/gC7jWyLcdCz7NtBlpYitIBpO2PblEXjjxq521UA5ymxomw0o/gt3H3AXh
kn3tOWnJHMeX13ZuZJcBN1HUjul0leF0ebJxUTsx5uXP/IC/sFEDtsQsndOPdc0T/vFCibimzElS
SkNB/EEB6sJYmFfadU8e3fJ0OTYxxeLErVxuza7I0zujFPyEes7WI37AlzUKOmwJNlxGPHKsOfmO
P+7EkQEaaYoGg9yD4p4fyNsl2eVTi48yQb3lYtTRMC5/SgKCmcIMVfiIQ8p9T9Tnfobd62yKOI0f
F9Fld/7ghE6EtbuxaaxSPFToH54nyTSoxql62ucTjun7uUn4m5ZY8J8+vtMp34RF1Js2w+7X4bDf
D6wG0Xa82dDumYS/ToRprShPGBisgHLSsfiIXZbbeCAfNaIy6L+BRlNQmet4Gjt6NqEfTq81CrSa
KAiZSkR51lTzucpC2pc8LBjDQY1kvVlsy8u6QbGIwCG2T0Y2UMvNFEYkVS2aqrbM44m4BNIno2os
WTHEklI/4c+X7CoCFIHD1nUyU/896/UVwQ62T6XLNDKwOv6yXpnpATCbwZYDpjMPA0nSjtU8t00W
P74u4dRgGDrjsHtRr5s9WxdpvA7zR1vzSF47rddetVwEXYnkzt6vCPkjomge5HoH2pumCFgw2mce
WVSrL/TrltBFkx68dObhzVLzstc+J7VS9aO3U26zpnNqjzJlrONHg+LOiJou49rNFPm7BZyBIvJq
Oq+FrK5DId1xIA2r5OeYVGQ/5uoKKzn2g2mywAwbDkaXDzwfBEXWwyB6fjX1KD6R2DUwe6nDyxHb
ictFeSvs8Qo0143FVLTAry3YaL/D9D57rfkNpBucp0zCtybt6pE6CL/kAoaHC2tla4/SaHEsz/m9
Nrqwcb90s5a7kE1Bu9Jiph8tNidWKepR3mM63lwlGEozlscB157Zyytn8BRUOePY0ir4exxSv055
DvKX9Uw9TaLwHrD81TzB0lnrb+Z7kZC5es7NWB0xvk4OcS+Z0VNsXHt5waQ2kOjRPnQ0uM5x0hyR
9sIPxmKVFYUlIC+qEIb1EJOi3ZyT2mciblclw/4yztJDZi7pQTtEeW6GkQ68SFdQBKPrdgctnDUV
gwAMEW0br7XtoGmYjAqY9VaW9cCsicG3O4/zlng8G5KsWbNeLLz9oZawSkcYt15Uesq6TtdxeFmS
LLXNyoYx6kDsL2F6Fr7CZydr+etJb+6+JTk2D6l0Wd3o4x7sde21qWtlFw6c06PGvkHtX9e8Ixz+
kNnzmzcCrMrmbXrWtU4HWlzGr/xOc71GhtFS/d2gXBoIM+0439oO55dC2ut6DGdqV+h1UATsFej9
caTBgUnLLQgHSwlGXKtPWdApI1KDM7a7xjKsW8djd2GzQgaVHnm8+N/vX3dcOQTO41jRC2wm5bZy
/3qyMtGhXRlloB6t1K6qR+yA5/yT+0ryKJz1lLIwTzo4sndfcEAMd5lW5Z0ltWDqXX2r5BSeWhzk
WPzKXC/nOOEEJsUDSHNxOcgK6gdNBgouINEkZWXJGzHL+cjxY5fj1ko0JUSU1MTcQYZZwouy6npJ
FxNPcDUIiCvulqz4nplp4SPO743kkauUrrx3S14RcQDU6nrirGVPtlvJEVOD4Ag329iq9b7VVflY
J1Z7DmNUw2M0B8yYN57dPmDtdarD9SLqvKp4gNDTXHDHBLdWhQcve3ew97SesHAsq7+Gi8YYShfJ
ZggS+TH1Fb4OQAKfVS8AS2p12Zmhu2nxizT9jD0Q6dIqjRHTuZmZmW4u/Cwk02tlCtWbMMTBV+k9
sn21Nzw/vIV3FuHzcx8LxzU/zV5BiC6EidKLT5ZVl5yqGTscPvJ2QZ8jto3Z0PJisFxtVtc1nIKV
k22aWpRHy1IJfvhOE2zIrbb3eSUwhQWt2Jt6Gs9uJvN8Y/jjPOBkTeTcfvbgNB9DliVCpU67pB/4
MrzobWe5CabeP3dZyDWXThhATUZDxMpofXRQAl0ZplfdpEsenH0Rs3otSDOeDOpdgjuRjEyMGkkP
9/VFOw3mlQ9HzY46DOVfCqfOPs5++ZGOSxWXZGw4dyrHT8AgpTvYOEsb7oPBHv7s5pacjoCAj24M
iUVgke2U66fboJ3b/Wxk4dEcCLSZp77cEbNDSIxDTEKkwQSuglZm8xXPy/tG71ft8YyLucexfErS
8SN6pmafp36LXd34eYgn2EiZ/yVR03wv3bnaWoUSe3u1SxK92951Jo/VCytv507l9DXT8Kwyn+DT
seuuglQudyWODCQP6HIPc8I5xOFAtmOYOrtEdQ8q1PRorUdltOtKVV/RMXNEAUPB2JPNLqFuOOuy
tc6ia42ji4HoKQ+1c1nbi7nhoVW7IVfuh8nD33lSKtgZIWSOjBOL7NUyv3VUBlEjOBtLbt1wCayh
4EO1BzTxTkVrz3dJbW/syq6OwkAzGKw3hD03BFonoT66OS+Moafx3BHwuiVHLbxaMvcOQ3Sxhcxg
3udtFlzWaEQ+CoJdLiFDY2FoBKi9o5Ha9Us/YGSxjUmtOfcT9uMZUO9TRvlOeadLmB5ZKfIH0t6D
IynSxrXpKRN4xPK3eeDste/Oe7hD5WlkePli5OXTZKi8iCy/WMlqbbcmSTt1BBpirqRqfcBEW27c
ICcmskiT7UIE6SFOZH8aKvdbQ+u/E70Fl6Uxi/W0sk5z1tov5DY1ahvX3fQEqYehttFSCaZmtZ1z
M9/1pLE+xIoThZO/xZmqtlIYM8I/mt1kH0pJQGUniOVzx8IaL6UmtCZqbA09hIMkaHl2vWvew+4r
8KJ2i3amFlfLlN3j64lzj5WVTnH0l25IvnH4J3uZCbVlzNBsY2OoGiz5Y5g6uJLHBzywDA4m3BuQ
a+rx0SC6LuDaY3QSoRSW27bp6UCk2vkkaF/hEZBuU7sfHxsUCqfFmzG1QjO6xzVx2WmJF3KY+ene
E4X5cUymgCUOjuYY55SQ1kFwkMI4+QqpIrlMVHkth777ZMhQX5RtQJpHBQeIauBDqYX5FI6d15K6
E8b9OVdqTj/hy6rNU5l7YX82lLUIfeTUCvd2aGs17jKos0OU0LjFN3EPNXTTkFEbTW5aB8+xKjjU
4ww35JnjezZD8tqtdiHOMMtqRIKicAwzSjrDHAmVck1tPwey5NaF60SIUJAGNpZiY+yWF8ps+f+T
ZAkEaLoloM/QCmhrrqYGla8T3GrsKEQ8QByN5VtTzGfTWqb7WYwWVjOwDko1UpZj6N78Btt/C3/T
OmNuF4h1/u/TRq///d8QaPJhi7Tp0+xIzBBwV1nX8LkWZ9HdkzMvzLQcrLJbEFmSIr1ozLl8/wY5
3P5A2v9OGH5Hq+cbQHd2+D8I3fkWb+Z9o/TwHxd9cnSnMEiiuOqSdKtDK8aW2uhkQrEZN4fUTmVy
QYjUUu0ar4uvk6rHf8XU1jX5sVSVv/5W//BY0MLbwPK40L7XoVW2jmuZOeQWGJR+auL232FcRk26
Jk1u+lRQ+egS5HdrDEnz/OtPfzutXR/GKsVf/5cSnAHxz2+lmv0cD8yFZzIzeD9mlpqJnOxUUGa8
EDm7BlX0GNgPuR8bJ2stv3/QuwdHNeLG8Yh3AG4HkpPHfu2gG5VU2Z+vnElC5zlof/OFxTsEhgBD
1B4M6rF/tN6J+sMkNWxMC49VPJDIgTEosWrSy0nHbd0QI3IydIhpmDr1Ujr5fK96sIpXenJaT+19
WanfzBTf6aLQo1IDOUzgHMhCXMM/P0LDVcaiqRtQcAJVRx6x5/c9kNRjB8TTEYS0tr+jYKANo98+
NQP9RTWCSqNO50redF2z9mA82V8/KnsFo/4+cFq/GAQf+AYBrhmvIoK/7zh/MBuMfZU8Nl5ChUrc
Z11oyMpj6xPTl9pd9aGRReCc5pqydTvBFMvPgyOGe+0MxCnJYQwfTXOmW/5BfrZ62thXBhS6T8r3
NOmouWOYwBEzf+uhCk12tlHGoCW53wL8znXbf/vRlBJYO93rZUUBqrlh5BinjHqHjMSXtY4jKBM4
GgP5gFAlF9Li8pv3JN5QL1jqsMfgXICBAyG+o3RJy1Ap4gDjYEuXM1DUC3h+oNdWp5r49hz8qAdE
MBgfKrEAnkyl5GvNqV4+TKHH00rsdUTvLkTzZYXDP/Kw+M/JL6B7v8JDtmjWl41T9gRtUzM+qxMQ
MHLPGlj4yQD94gdFl3ED4I2XzwMrhIbg2+u7/x8S/TskGoMD9t9/RqIpBYCG2/QnDPrHH/qXYif8
g34lRFTA7hEAwH8FrobuHz4qwx+Sm39Bz475B/g1uwunLjiJ9vrh/4KevT/gKAqTJtcysStCs/5f
QM949v28m9G4YQYDgQeoG9zZfcstazGSVJr+hvgsc1JYlCceOc0EnxA92XjO8GwmpQ+J363vU1wF
rxdUfBHnuEkeUqiznUWl9yEjHmveteT83NBa0C14BizlkE5gClP73FfaIgA6pUx0A7gpUR2Hjoxi
xBd70vbkxVCM9aWZhJj516K4bGSb3/q1HRxKM5SH2I99YjELh9i4kmjoTufeYUlle8o5Pq90N8dk
RnfSgFHN7JduKhAXcyG8Tyn513rjlyJjN2H4bEs9EDMj+uNQ1fE92n9nRCwxTie9Jrwt9YufF9ij
5sR6R+0U9Dv+BXQpgwfqGE/ezRhPAUNZL8STAFjcPFlz7Bxzsim+cvSqP/0mDW/srKITJiHoezKJ
WG1k2Vi3qWw0mRh2e+90znimiaN1m/NsLjd2JujHSTonbHKJmqKxaQPQR1wnZpVcEOdifK08/EYj
i3b02lhUdZpT9TSEk7rPxlUzIIPho2z6/gN98FSCei3tl1WM8dQaeR7ijuHMEbGXmcY0MYQHFFQw
tZi3R8JMWxxRwtzfMPxvXxSDZiBTZ/yEUJUIaV0VXwqCT4/hkvZEMKXp18XUxWVqtjfGkrjnvO2b
c4sx+EUTF4h2XWLj/SnoxJZMV8plc9aC4lsk+ROZb0qielGavw2h9V50dnExW6QUtvTl/FCSvpEY
x/rSon4metOUh4k89AdolvJT3qcS+5eqwaV2nup6h3FYZm0hWhEVBMEEl8uUBUh4paOvtANOj7OX
aedE5SGTkgt3KJGdZrcZu0pui8W2GPeF0/hnmgndbpppZSJVBdPcJpPVbYqoJHLU7F8mbb1s3YW8
I9EG5VVDGtalwHdm3uTl6BjEVM3+HLl1kzwSIk4nEerE+aKm0cGOF74+AeJkHdVoJVYZN4PfgYDF
bR1U1jWU+vAuiWdCQ/AYbiT5KXIetl7rkvARDl8r385PZsvUFqzdkNuh0/PBASS6oAMhKiYL++pj
WGfxk1F6iXGOlVDZLqx865sazU6THz/q+2EBid0Nc24992ERk7QOVHJn6Up9buEIbEj2tF7y1m6H
zTD3830HRT84OnaOGU8bhBhUCXqusLQnMhN6KdNIx5b9aA+mpDeQzhdN41lhpM6i3ZDUhpNhUgWf
M9/0r0iams0TXIPwYRny2tjMdPhl5MhiKAim6WqQzap8YSIefmxT5wvtSLP1mta+srQ3f3ebdlas
CauudnEQV09ZojsLEDnridMsqva59/HvoIfNGtzH635bGoMuI2LRw0sppn7b9O0d1ysDBZWyn1uT
Wm7GxGUXQNfYlPiBIZtb7QOdJt069Ga7BRe2MwmT/tk1O8RQtswCnoOTHWqtOdbo/MkwCfFAGwon
vRcDYTd1aubT1gj72Nk5fms+C8wmdovDiToIs5k3YVWm2cHvm+KUzLa6zp14zVStbfrNAFvOKPbL
7FOeZoq4OKu3MYxdYn2Kk6kKNoExNp8Hn0zXowP/6kiGZEI7Z87djQO08bV2fWpWEtmG21nNLIMk
JCISO+eQStZxBnzvpPrsjfP4XRVyfJ6dyrqyuzQud/1IHOaaxUbQVxjb6kbOYZxvAwEaRvcynLXf
h+bGMpsPSd41W1yOxovWa/FeQIex9Sr/7BCEuh2wNrkLZVdsB4DQU5ZzbNaWow6TWT4klasPXTvC
u4GyN0Rdi9QCOc9cbcJ+8HZwqJdvC1IbpiiWp7AL0eXOrCUdNITS7IYyqhj0Bf62HuZa2Ig16afF
oAI6zoxAcvMpmHMvF5FsbavvnzSJgNlNPMUkjIWZd2NlAOiLVbT3XlmY9wAkyS3H4gSJOl9OQzI+
uk5V3Stod/fa6mIRmSmTlBFS+ZMNZURHJP+NZwkV5zGoPMEhhefAPXmG1S0IYHmLmFTtu6R06aty
B5ZT2W3qYRG7zG0J0bO48qj65vSahlnvVUCKxNbuyvI6C02+rpdjD9QVkgcDgYmtHmJqi8WUd4mS
zrtZpl5cEasYo8Ba+viDE7TeieyqkRgiA7qIHGL53V6M+aYyEk3sqKFqOEpzfB3WTfNhYY2fEn74
1yZVy4lgUfeAOJeM7lgtn3OcMnASpNfAYL8AMHKI35qsHiP1HuPDvHc5j3RqLRcI+cmdSvEdLMfs
VhUa9ZMS9k1cF53DIZvH9+MSn2ovE1ftVCckTi6Oz17T9W2CwO2wPs8Hgp2syzBbyC1wDJ88rNa4
YTQy2DshRkKVw0V+i3t0gACjoxG1akIT7Jr9fJ4Xf75j0DEewjkMTwNTs8c2BskdLKaN7CcPfE7X
BAs2fljyihIQMrzvzW2fVXJk2hqqu5GccvKtMpu8UdT/O0p2AldV4dzgPx1fLQz6Th0XI8MuJPBM
2L+aNQiO1dmCgK3OVU+pLuRnc4zzU1cbzQHipREgPOKoYflJLmmnsN0V1vH36ZDlt5g1jp8b3x+3
Od5Oz6JOieicye7s5XpoMmYR6WHBFXrZta0Q9YdqDp+QP66zE2LqGqRGSlsbswqE3KClCp9TI84/
wELs1K0HoN8dbR/xZkReX+6is7SUeSm8PuUeC63KVGhUZdpsuPh58rVY5g+tSrYY45LXa0vP3zOs
9DcSvVy8yZLxjrlanV300BHKo+4N+eQ2tpu+CI8tvkHpaLq7dlzISotyb1KLd2VZ0zQQHpfkqanP
LFnR5pjkMzLEgixenql9p095blRfs2ESj2Gv/QcQdRIyVfqgKn/elbYqT77qcLrUA5yxerr3iuWZ
A5CMZPmS9d6zT9vzhU6SCsJpQec7Vz/7mMkdPT8obpVV7IjYMi55OUxoWzIPK5hxf9qLO1RR36g1
UVfZRJulOi2ObT33d7Y75vNGa0eqqGnDJHkIPN3umIgud3Kh3mEMOrqlEf2vhXql3fyuhYJOjBPB
f26hrr9/aUlu/pnG8+MP/dVC0SoBJb3a8P/b2eCvLsoynT/wTVmtefHORSfwbxaPY9MvAcsFeLit
woG/ex6Y/03rhG/Xm9YpYHIEsRjejrnKSt6bd2iDU5aAVBuezCBpG9jAHkmBDA7m6hL9sTM35Qn5
ifwOrM1Rna+ntrue3916khdlwKFe8fWv2vWkF+uZP70e//16E4jXS0HYrbGHUKqfnPXOaF+vj//H
3pktx21s2/ZX7g9Agb55BVAtySJFUqSoFwQlSujbBBIJfP0ZoOy7teVz7Njv+8F2hO1SVaGAzFxr
zTmm3HaSYPTzi7ntLuX7RoP41WRsmYmIVEDrMm47EprCfq9Lv2bL05u7cdu5GLmwiTGgK58GotrO
m4+PHNltv9N7JjqTnmlIRxHZ3VfgcO/JgHkio3o9CQzwB7pn6Z3bO+s92/Jwv5lKaUlvG1Uyqp02
W/SvkclEGH3LLShT7ezM9jidl331OOWFevW8msmXaEn6s1dEhn3fiTvcLdlzX5fTEukt4F0rleY+
yDzjwXP67N5RLkF9uk2Gp6Y36prRvHnt9+JTTX2CEggPIaHcEtWxbnXrYzNOZaQb6mtJmikR3rIU
6M5lft3nDfUpYaziC+wD8iA3qcGnirbJxZ9lttfGbD0P9abnzGDwxJX0vU3T6OM5YXx7RyA4kV5V
ejuXRbH3ClXGa8ZwVOA+OupzO1+rjGizRjPyS2bUmJBH7NUP6CUmhCsBScqcVG4ZaxBHZvbNjdfr
87UtmuVIt816LWyrPReBMT4AxSJrHbl/uWvMbiToIzP9U91R3ays8fve8LQYL2bzUUPz8jAu9vhC
d7P6sZhCfzTllNMHUs1tLRztYuUe9lQOG1wrTqO9aoK7Xvj1Z2vI5d7wuyZuRlPfzU2JEF93NMCa
g6KIEOLWGDs0yWpUUWBJmIaouMi4DbQg+GZZBaVTPxgsy9pqYasH/lbubLfJPjZC6jQCgn7E2VWj
e9FbuffxgaCgsV+lKf2rd1MirvbuYg9GGk0NAemaueKqF6naK0ND+UbOXnHdrShlSb7zmU26DK+b
tLjTyf7hnkrX29Ipui4snET75tM0qMMkFUYQ9rNbqRBn5HTV5K7H+kUGcF6SIkT/uIg3Wefn3KjR
KKlCXbtBqe8yW0w3NNUo/dqulx8HLV1f+qoD7KVVnbrqnDx9DOzSufV7m5qgSw9SehSL+J4pBDJz
VzrWuISThCHGPdl41IU96tcM9EDsCpA7HEwajaaDzyDaKorkBMlzODkLGh1G/gbgO6aFjLXcIamf
WEa6u6Wp1mOT9vqOysbZ5VrH5DczmvkwyY4tk7pmN2RLf1undXo7ZLYZu71rfakoIRGua4N6Fknm
paHyp+VBI2eZM9Ks55/IkzSODmE652llcwd+xrwnklrvyH3TLTpufHR6TEqbsr5opZ8+eUbTo5Fy
26SL7L5PWEly0mbXun1Dl6D74eTW6sZaPQJs89IhGLQgwOQplYKOboHBMYkqjZQYKzcKTp1FwzxY
cYggg55J80fGaMbzIJJmitLOHLp+X7kA59QNaQO+yvnhyHTHaD3ILq233PDFpRuj9EnoD4lYzMX9
lHo1IzyyRyd5bDevYXNeO1NoazQyn1VdbEuznB+GQqX+Nzstk6yJMq/SZ+dTjXIX7JTfYYLck8Uw
Fm+L13VGeUCjMgxsXGxu/22l/tM5gFuGFvrfnQPm/3f+Pojvy781U3++7E9Br/UhYLLlUbyCafu5
3/9xEvCcD9T2WOBokW6N019OAsYHVMEelhWHBATP2vbrP5uq/gdwphwf+C86zioOCf9BU5WEnn8/
GZAT4GAzAsIEANXDkvnb+MvsQbtYkzMcA6nlFhwEi0UwbYfyCmyOc6XIo5IPqUNke6vn2YTwthk/
Zp0m60NZGNAVhkHCU8vKADROMllhMg2IJjrFqDZN7Pwjiiv94JWkU6VBX0QrxdIlLY3MimlIJo/K
bJzPbiNfK7pUKX/UIzxj54FI2/WjGIJHelUwhkjIsMPWrRKxcSzo9VjFejPNNhhUv/CNe+ESLD92
I7Np2BmgTZja3zfNXJ7FIMddW/t5hD9MhLNLSj1jWnWpVSvoGxjGfbLCTqxhkvwQpPnqYcdcFhBj
vQ4nkCa0K4D6dq+WhCazzuQJrTZBDu8X6t2uuvH1+P3zSNMEr54NySJZDqt/8LF5tVFRT6cVknTk
WRMvFM5My9Fk1SpCFy1y8MwEqE+jpvL1z149rjduJ4PIMYP1WNNtIMZQDCepERmxGj6EyKbQlr3I
xwBWDO0HFuxgcDY8NcnPs7AA/hX+tHliUu1lmizngTZ3XYcuSuZrIO6Bfpgdo0JziaqKFshkfB7q
jZNUKuRaYVVn6tbvKu3HCgUvUhapaGWmsjetEurSsbod3j+f2D4VdzYhSwV/P5nVyI/RIDqMYBQ3
814fpuZAf0NGCMDWfd5ykWngjChHJRREj7nuderTOiO6eizL+RpTSJaBaDHK9cj+M1j7zIGIc7DW
LbK+SFYtbLS2PK92e5KDPUJpKeS0H/PU/NxpOrEHRrf4+oFbZaUcrLkXSJQ/F5MQMe+eR4EQTk7P
y3Ee4AxVTwOopAdAXsvnvsvEtd9YwWOB93OfWebgxizJ1pl2UHqV9DR1YSHjtkCWe6Wh64l8t2BI
T9Mhj2TLlyxWTiIOouDmgAnfDkunH2fOFKMbqqKjQmzm5eDbIjhUlWn9mF2S58mrr+sW2Accgjg1
aZTsg0Ifs0tZtfxZJBZ3e7d1zdmMbEvyC4dyaL2CKX0p7pM6WG7ydS4jCyxVvI56clO7sMsgmM3+
gWwGYz+gKXyqJp/oCh87D2VwBnJDAUz0ASHr4mFs7c8O0ejXZBc8N75aimiRPUfNYlo1gCggU+o0
WUcskS5ZUP6aRIyNumgiBPmcIsWEQQTr/HZdq/ZOuGv9UWiWu5+Xpb5zcts4T2kToDTu010NTey4
eu64g/e3nomRQeBTmrMVzZVjfVKMmEJ0fb4i3s3lQaW7H9pgLiLsAzk3FX2MfYNhcWe2o417KCmw
os1CO/SdJW5omdB8863yiiOLc4cqzqQpIdGO6Z7Qp5CuUlIwiQ7sa1DYJEDPSvc+S1rtN4lhpN+W
oSjwbADIYtgbr11Qxg12QhDYBuKEcClwikU6r3ld4Zr5JI0Nqjmmbd0/9IHeFQxejAydjUQ0qJXk
+iln0Xdr0Wdw1zto73rXwnxyloPZe7q5sxatHcMhxVewawB/dUipRzs2AaXsgHs5Bo+yMxv4/mc9
lq67XM2QDz9mkHueA76/hQ8JYdGJqLctR35Nh/OUFFmkLe7mYJr9EqneZqsK9X6aIgAliCy9phui
oTKzR9dLdcqeCko9QuHiSjIJW9DK5IxBCtNFbuh2IhoCqQ4Z+u+IfK5XjHX9bsgXk4FR713aZdIe
yxI9eTiZ2boPZlVYvAVR4dEKT/kOgyDNlYZZP2P39SNdGVYl4U7Jy/vK0pdj8iPAB3KuWp5QsG0G
Y6XtKUImhNSNLujTMINTdTUGTvSmW8mqsbDDDK3bHFTK8tw1hGrxOMzmPZ013mjMBhU3KPMtuHSE
Ks06zK4wm7WgubBtLxcxlO0Sty1IViZG683gG3+EJP33uPTPxyUXI9PfH5deODn8dljaXvTnYcn4
QNvD9H9BO/45fPaCDx5DZnuLPYH7gXzhX30T54POsRqzvks8Dd2Tf42gmU5v6d1OsIWT/zx9/Qen
pd+9T2ABULg4nOM4ffl/4f8a0u2lrqdsP7j3MFM0qXNr0eK/vHOHf7k0/4tW6zd3tr29F4d1gDHU
mCST/CYW49DE9NQ3mtO7sn6VgHEKFrmnhStw3ffrP7nBfxuub++HIZuISh0/OIfS386B7IWmB6CL
90MSj4ADjXECTQ8x96hs69SMCbZWS/nGI/mh5uPff9nfD6G8OadQlPM+vx6Qjt++bK+hr2zF0JxW
wG1v8HkR6VeGxAW2SfPgpAVPian/01f+Xy6xw9VCOQ2A4a/pKCPZA8PsezXGbUPdlVU2vmFCQxgT
bP7X/9xxj6cP8zk4fd4RQshfAh0LXVMUeENwzLSkvfJ8iDVEweG98C1YjYl0X/7+sv7ONiUCHF0W
3ReHJPkNr/Sb3m8Rhr6miZLHqVXQ6sktwWuM0lCXoT/bqHIW5iUXv4Jp6jFzve+l0zw1HTaDTVC2
NmSlC+9+XEwTtrJ0Jhl220nJUIH6jE7oH+4CZGy/FSN8XrpfiMBQjVA1/d6mbGpUiUU9okhGL24/
4ulykiuRVvQF05Zdt+5TYz6zIy8VffXRMR55Bpf7Ddx3NHXIaedc+DiQFsCsqSUGN4RYxb3EoAyn
G0Lbi8qzOjtL3cQG9dMNaOpch77cICOTKRBkaUOO4W8xYZzRXTEu2uDBKZk2c1GnLYBWN+hnkm/G
vXXAy/AVsXq3MAlfldyhSDaLq8HCLgI/B18b+PUyOBZYi57hvgTJfT+w456GpOjxp8A80NIWNl1m
GN+5S1VOfzCn8Xgz2oG0P6pmma8bPUMkh4SAooQyE1n9thAMy2YrVBJogDaP6i4oe/xDTMrwYhUm
/IoBw9FmFe4jJSWOLACBdzraoDoK+pXlS+nF1ukYnFd/0NX9T5N4LRNMgvSA7rUek44zTn6crzlm
eGxczYmJj3rB1o8tGxYa2r53meNkD3xTzt3YMMFRo8luMMiZRbmZsvwZmM3EdXx3iL/boiawfPer
3wdPcw+s9V0v+K6k660Za/3S5gh3A7UpcAXa/Puf92pWpEh2MyufaXyVSrxVRUvZgp22ezEXSUSD
mIH3RRqy5+xMonJenzYebT2GMN39aYebPHt+l/T5HetpPJYTnpx6QcAeMgOyX9vNOZqlHQ//poQL
8B88dVWNz81uNqkeZaAW2Sl0jOHd9GV1rbqjxMGLL12TS8rT3b38BFumKGX7vfxJR80M6zRlBfaY
GZDffT7bAS00qmzkplx/W5FQbE0+/PbS8+LABwMQ9WgJL+//z5gghKhBObBurNlR47t+zHAMxnMa
BPupF9zA2fZ4uJD3OuIciiS5MuhpdpEU8xSXvfIDfHyeMVAkgymbwpFis7iMvSs6J/Tr0lQPHVyy
AU1wqxK5x9m5hAkTZQvpQm7op9kYPfjGiJqQDAox5hq+tqmY4z7Fmn7fdYiWwwwvKWbTbBqTa3MN
lhfoT/ObXLReMioWa343L5o5Pwsuf3YQQAsOghPvjLWjxLmD7jBqobCFmiMdrrN47KwkQwuMOCdp
gmUfWFXUZ706zVZv7zu/sC6Oj2oKBuwxQQd7NaatenTrqX2nCPGza8vFdkoXAkZmfBY6antML244
Lsq41dxsvJ+zXqThSKvjy2iXgc39JShJ0iBXVyglSTj125QTrm62HKXb9YL1Kn3rBcsmtZZ3bvLM
vZCWgmZ9Wu3lml5nTcdZ0QoIITPmh6Zbx7cgzzasnIYcMubmDs4284cGW78UVEeelzxZWJ+Q5Gv2
pzEj1y0f+tfG8IoLkU7Y6HqGwbCPvQ1HOrwjq5bSEW8ZpGUZsi7j0kQyR2kE2DQ/ulrCLr3CLFvE
CByQUvCpxgFZhF66Gf8dib3yHX337lTtNkPmIkqFz7acX1VL97Rw3M0ajGejgANMjsCmBn23pCa6
wA5HJsDJ74LNVQDfOmYbbR9dB4xsXoCd5Guke+wFvnN2qlUPnlfRGV/qQdOIhsjsyT9ZNfr+zZ4h
MIMPBlNYF9f51zWVjktkFjVB0CXXs9aldwOGTOgfwaOXZf1TNQ6vS40/jFvQeBJ1MMXFxHVCj8U6
73RGfkZKYH6ZtGSaIxQk+k0XzN4D6KXSi6GWnhxr0mRszb0RBZnhXeHYHfx9QJV5i1tRTfvVNp/q
zO/iVgl63LLO5hipQY8MpLIdGdZW0lwaT7O/VobF/9+xYw2fnCwwk6+BP+dQhfouaferD+0jRE42
2RG8Ru2a8c/EpauTLlwpUD8vpPcec7vxb73M0uOCr8TEqqMmW8xEvLTK5yzSjZjhrTnXwKFIftY+
wM6Qo2NgsbCrdGDIRsDXAkXjoqmFbaFukdVqlSveflpF39FLpbuyWVAJqnuR6n6cKm27lajOaTxk
rXH56abtXZM1vUC18PRuXXXHLLgWMz9NVFXB5tWGy7WG70S/vLP5F1m50QyVlQbX+NYQ6qdmyXo/
yOG4ZBJWhwRLCgOGEIfrgK5SVPjEMTIBMVm0YO5h67Z4e9eZIXt5C/s4eml6Pslqv65U3fgHt2XS
yyYMoN67kJwUJ3Bo49z4UGq62b6ep4kO47sLfRg18dZYJTuHYQ3cEebaY6Wv2B9F7rBO1++kkaVv
sVHTsfI4MSwWPsifH+snCqXPCk4Sibaxdjz0IVd9hRH13YM+Ss6+tY8Z0lgrXNW0ZghjCafNHXtj
uCmeT30I2pfZpKV0azobdCqvO77rLDfoS0P97N1jHKgEu4U72gCkqozkT1gGvi49L0qVDaKxFEWP
O8VZHsBXOS9uZrCwLgNyvrkbFL26aio2Kq+RPs7e2i6sm2Bybey+gnWRQWTVavq5mzLtxzj0wSGb
5kCFfGZOOe+Oa1OhcQFWPLCT90R5PVrDhgBI6WqU+8GzEZ+nKsfrMfQtvzhQHrb1qfMx69YDS9VD
sv2iRWHxM70zkSrBz6gZPVXDaK7YcGJHdFq+q3wn0Z8MbSGLievE0fLBtXJtekCoWrldlM9Zmvn3
VekHLlsV01irY2vEVLRfylxLjU+Fz2k5Pah5dHDnOmDe9ZbZkm4nZZRAW45HMPg0dhfzUNPfmUPP
hL1X2gMUgpogZ6A6y46/+lhhFThXxdrd8PP3963PylLCCsBtFuRnDfNLKEXG1kOmyjE1XQP1Jsx1
oigcvkfvxg1pUDSUgit7EUnU19bH1GdJhxI1wRpKwQ6tRo0aV/WnVjLqTcfKuG/gTbchx5AhLOiw
QILiRDK6dfkDrI+D1bFNUJm2iH3GXrYxT+AcsSr8aBDpatVyGyh7PnFfczCYev02GDv9lkaZjCUz
SFcsNS5rp99xNk4wCE6bk05nmtVn807Z9q2tj/aNMqfmI782+3KjqjM7X32wGdgCYrDGyK/dXRpU
NxMhbiH5V8utDrLgE1Ca6WVoTevSypohGBZODpCqP1RB1QDKBsRk3HPya3amNus/GM85Z+tnn7JG
zYZkqPFmG8ufVqzfnR4y28WeeIT3joN3Pa4JptuS3zUJ4YgdWIQL5FdWkExnhXh37Htj0V5Nvamd
XGvpuxtR4qAK64zVJnc328Iqt6yfhFGuuFvKuaAZu2Er/76M2qqkX10kIOwI1oMZhvycFoT7W2m8
SrMI2PG6Y8dUkEO/VLAVho2J/vfv85fqhzfaCJyI8Uk1onDjc/ziD4OSNU5FO3bHn3aRyfOMxx7R
ZPWT1OECuMausS2Hf/++fyn9ty/IQMmFjrbFN/1WJVKSV1bRqu6oisp9HTVA6bVQuMdnYBVgtepm
uXfdjLW4ZyL5T5BA+ja/X13gNFTFPOB8iE308uu3Rv9I98RwCbV9z2ZY/cF8RHNA7MN7jAIiAHYu
vRsoS7aTN9btP415/+3Y/VPHDiciN/P/3bG7JfP237p1P1/wp09E/4CmKNgYmdTtgWPRyPtjtAmr
yAevjEvNtwCL2jq/6h+sItv4AD3IxHBneCjzedmvs81NoYQ9yWJx3QIB/5PZ5l9y/kCAk7rukFFl
MWmDmPTvd1Yya6nMGsc58cB2SWwWa3mfbXBwBFIyIrOLVrpVrPsOgt/egAAI6przciB09clpKAWJ
ehLPOkdzEmbp2f9yJf+XBt/vTx2fztT5+j+jW9zfTXMBYxM4bYF9KqTdvjqZjbhIz5rrxlFUtX1e
LQeE2zISXcvs8+/fG1HZ708dTUwabRh8dM9331lSvz51SWaCUZryHtl28rnuE1gV85QHN2VAdx1V
u+NdmzoKYi6T610pO8g/GbCEvqiVZG1vEtjuu3WxzmlFKGRJ5seBjIKp3HFccD96nJ6XSE2ec0rm
erw2Oqvb23pn0zCZtq5iHWy4QVHfZuZClepxso10v0dQPlMNxdO0osogdUvrQ4tuCx4513xJfeCG
LdVAiEWO9hmH8x24rememUmD695uALCMFgGNKYfkDI14BgiCrIhnbRg0OjPe46TWoYIw0LOkeG7X
XAYbs6mWbe7kobXkccG6F5Xog8ICl/kC13GWfUhwYBZ1WZMhwlfL56bYqihNBMY1eTsJnZ9lfPbn
hPFyrjOvCXVyXCRKdd89MpFa9nNWudiLGEFqtjmLUHfN/n5DAhChnedGXKCYeala3cX76+lD7IPW
2M0Tgqe9pOWKQIVHiTaonzIc63uXPQgqx6MxtdmuGb15OgHUr1IGH814rxjIZZFhzQINu2voe/q5
RGg1yQiyKXRcWCFwUFfrqlEDUIw0zc05xAIwhVR5Nj9rodlHh0QJLaxsbN6z43z2isVHgOw2d2Uz
KPTjPU6ZiZwaFK5IlsNUV8aevJhhP4xM3zA0aQeQORTKmSn38PTQ/0kZ86QGJxr89f1Kw4ZeRDsV
57Xwi9h3Ru+VnkZ3XGt93QVVNwIPx82yH7ErU3EUKGbYfuiURBI65IGZtnGVaL46B75B+Ywx5ujP
2dxt1L3suz3r8tZoDeWEeePV35E+0GGgGLDC3smbOgwMkFfhIlfHCl1vcIuYZ++B0puewlTmE8ft
Iqnd+YFcm1x1Ye81rYwS8FlpVKikMcApjuVbU2DiRDc3FAdTb+c39OG1QRmNPSYLgTRCvhB9MOSv
Mich8Rg0+CVvhRiS8zqtG4PaKuTnreuH79Ix29eV49gUJcGkBp6KXhu/NclUVPEQjH0WuYxr8904
DY22axN/uaGL1SyR0L3R2E0S+/TDYrXLcmSGu/Fvk4bTeNsMdQoPk77WF2BRaMrQNzOqp5pvtnDi
Uj8iP8jYCsbmeshITIl7gCevosWqu/lzudWV3p5gNJX3hseimSIbNMJyzZvbYp28izlBjUUNF/Bu
w/bdlgwFB04rY971KEc2H60tyIB0C5Ro5GVpO5V667FvUTfAb+zATjjUTBLBYhg4EixFNvMg7xjc
Ko3ei5q+knE/6TegGx39EiQzZ5GOQNxXAECBE8OgYf64LeUB3xwKCHyO3UjdQKGkjZKmr7k+VYK4
oTYqZ2sF+6oSEJR4pWzbWF6daRr07uzLXOcfJV01/FDVYqQ2+SXGOsvPTaqqXCArcZpXjHuc1ZcB
qnA7rO6lFwafGJ5Bq+3nCX//JmTrAFaa1S28MLpmbpubtEqNQoHUSPGMk8tCBHviV7cD+e91BIuu
dWIfWg8wYm/E1SHHrL4m2wYAycwn4N5FTnmCceTLi90jA8SU7iRTTKyY9wV2xIwMIx8w0FXp2hhY
ttxFD+GA+CR799780hpaS0LNEtQxyoU2THzdPqXAPHblLNqvwhg/IXpxTxIyirOJB+aPk1tZVaxh
V5AHH0wQRg8/rwHHtGjjbKdI9gYygJvMkgkmQA0ZcQbb/dEsJ0WIUDY531C0uxicLSPbt3O5K8wW
cVtFCXdt07u9Qo+cXRP0g+h17IFWqB5B285Xg3FladV4CsCJoEoUCXNm9hkou1awxHZAykZIoemZ
9MSFQMnXwubFO+A1y6GZLSxqTOqKIWYdTyMndWz8Iyz4orbE8/s++t+D4z8cHAnTthmO/t8Hx8fv
6lX8enL84xV/yuOtD4hgtiDrAK27965v+//yePeDa21zyE0dhSiNc9O/KJdbuKzpAYqwmVUGFFB/
qOJM5wNqevISoGNuE1POm//BnBdh/G+CeaZQREPjq2EYpVMVmVvV8kstpo+aJvsW1+zMVvcsNdvD
8bR885VZXVZ89LtMM0So6g0qPPs3EAxYx2XRP3St9gCFRJxJR0Ox7Xvrjd1O2mlJLDc5yBa0L25G
7ZXqrg0Dt9V7WsyJl4Uk/KXirvGcxfpo23lpErzdVIZ3Wo3BNy9oZvT2kwBLRB9Xw/9rIXQau+7G
7waoUxGc5lWpsAzkWGPRSxCcwX5JdY+Z3TwM/afKh5sF9QDUmnHOAuUimzfJsNp5mW6LfVbZZnce
7TSvGDAhItf1UMG6ARdXF6tx9trFfLKXVDBHXFujxUBmJwqNm0k822kiJkNPiHLKveIxWTSNUaHh
lSTNMxNoX4sm8d9St9hQwqaATIEKGLI07BawNTpajwEV/chHEIdSteYVlNPNE+sG2VVSGEjK5pGN
Zw9/uZC7teU0EpPhcqxT4nZUk8OprhprPBaa8nczQoCXRdJtAguTod0nm2lLJw7VVNz0ZtMeC3N+
KtrcOhTjDJgbxO8RDyCHmb5Os+dc5RgCF5mf6E7etPZAmNs0PeOZa6KpEjQ9VAbAQQZIdlL326iS
mUbq/AIwSYB9C6JSWadUlU84jXB7BkZxBpH/Nc3bYWcl5fSw+hMU/FWrDxOXFGQgdi2vmw/MKLy9
bzYHMwgwwuZPbmX+ACc7ko/RzmFQppeVtZw4uPGlrcW5lm1zxGrcxZAsYoV5LhRL5151nY7yq1/v
shRxWWmWT4iMwLwMWrsra/ndzRsXpRjM5jlomY3q7LHBxLlcWElcLlN5sKUNsW2Vtyayp1gyLohS
cKuRjevgGjPocOOPs7nzHFs/eW2e7xu1OiGtnSxaAad8xcsuD7V08q+YORVBH8uy6whsuUfQb6Nf
TL9zkGpvHW18cMZcPTT1Uh0QHGBqzrv82JQbmTXXYUi3G34FDd5+JKPlxLqQ7bGeBXvsInbkZFpw
kO78vXVAR43Z2MYJa0dYplPeRInKv7YWwDVm2vUOMAtjGb0WaH8sLHfNCMWJ7D0Me7IiE1jACzXV
o+E0ejhU5RPw7NOKZi+sRdeHzqg9O+QEh1apinPWOxx3Ojv/sQlnv0wrrgtjBHY222jmZe9ujU69
vK5lORGUOfLET4Pfx5a9aj/a0UUKK+kEOWFL5gxHs0KuC3xFpR2xrE33mMAZWFR22d3RjaqbsE+G
/NL5pru3sOTtNsaAiAw6wI+C8ONohF+UHvKiNc/NlA4M9a2Rd+PGgkuTzOM3UjRoSydS3hVzaTAt
47ZIA/LJQ1+p5a3vWFR3qWcvZ04vEMJG3LfBYeTWUpueTFcRQhRnq73m8YcBZDQPU9Roe1dNU0b6
oEDuSEu8pxrQ+444Xt8RL8LhbsGYYiMNM2StX2VNUB/m3O+ijGzLAwM1vlk5Izwo8J1nLauEQujY
6ik6SktOmCPXrfHTW7skWLfYjwQIgL9+VvQknry8U5eq0F55pJ7NNdeZU5YY7fvxjKnUJrfDLGOk
bgV6wPwtEf4Q52aXP9VDwemB+ja/MYdFwnrgHB7TtTXuaF1/6iuz9JlpWcF1Z1ft2QjGveVZ8hqP
SndvW4H2QI/UezWZI8RpGdCBrAP0zsTj8RjPyjQJz2ngLlaLfuMmS7sbk1HE6TiOl0pkLb6InFoV
M9Zh2J7azQsKOg7cYNLTWtfwPDPJkHdVxkE/X8RxNnRsgglsefaSFQBY4jYfOeO84B91jrasg2+D
KT56ys7mUJSUsJY/fnah0lOLoi00LXmySaKPy4kY3HA0uvFH0jI8KrRRu1qo4WhATwadbRRFjLM5
2NLS3ie2wXrgL5ccJeHtqunyZslBHjQLQdc5gVWhEnSEpWe+j9XTQxbYKtRnk7l9AbuhM4YDyoaB
NXi8oW29edOXJQQuwp3I6PNEDgE59jPCZRQd95O/QiAjFnTX0pXevLHBsVfqoC09jEldEk9oKJ2S
Pai/LQRA7/StbT0ZmhZ3Am93QSIAIGLfFI9BXgQxTYAl7u0qiFEjnPD/gEbSuh+q9z4xtG13azBP
e110gIEX7F+abbe7rFHZfppqddbK/m0TD1bYiq8MVVFuz1jxK9NrbtGs4FlV/LCNvhT7OR/104rS
56g5Hj6ejhYF/hTkwSkjHc3nO09lwRSwLlnvevfLujJYb5jQMOofv5AXXl45XQJIEOsMA3eO8ejC
jWvuAeQMuQ1toSx/cBIP9qpbv9ALpXxbA9ayYnGSm6QF3UV3hKW/DNKvwDvmSGdEepeUZhJlkhyL
2fYlm7vZha6eUgY4P7qg/26PebWvHA4MUtnPNdUh9i3BeNXnj1oHGx73pMYfAyDWqBBFGaO0r1Gr
zNkdOO7iY2C23Un3zfUagQmXwSu/THWixyymLat2Lp99kEqRPVoPxKg3SJLxCRXKZ1138+orfQqT
XsrSnia7dvcFwAAQLVqzpxlcX5uGOe/GZbUjDEBfRZYsqD9dL5whE4QzBMudjgT3iXH+eldaouWC
rgwYw8ybFFLVsuPjy7EsXnjsy/FmmxQ+9p7Day0dS/GUnHBbzZFWBenHSVTznTMmxYtXuA+0yOeo
rdKLzRTmiCIjxQ2fFd2OIoQLjaXc/hQ45RwphwJuGf2dvSauGfXCSzcrFdzZtd8MRa6kw5W25pvT
qMaJF35nPBFGeyuNdTzqq/KOnnL8L3Mp9BcK3G9Fl4y3q25pOAfRLR+LbrSY8riSQWOhGlbWbpSh
k4FnMGWAHsJxuCP0+h5QrHMPNE/oEaumxhHDJGHTsUX1QwyWb28PaspvygBg4ycO7gGfkMMj09BN
OBJQhYcNYK0bL6n10OULDJpRv/aRh3zGJ6h/xc11rma4hHHRZmnUp9Ybs2XnoUEF+M1IC63GD4Ej
DU7ipE7dDDQFP1VWTDEKaPVNJ3E17tpJPKzzQLeRxfOGiVt1wNh5t7rNVUK9C2eE7UAdiTApuJ1d
6b0luKOizBQe8y4nfwauYYPZyJ14qOf/Ye/MliNFtqz9Kv0ClDE5w20AEaFQaAjNyhssU8pkBmd0
4On7Q3ny71Nt9nf3uT93ZVWlKqVEONvXXutbZUR1sAxkI1eUkdatomawmofOsmE9kKLvbwGDQ5bV
44aN4SBH+JCdN1ThNPeQB7ysPECFzfexqwDFuFBFJd/XYegc7QDXJq4OrVtmr5xmxSuvuPGtxCz+
WORDfNRhKF7pQjHxxq1zausJrmem0deyWxxVviRmli/Xk7agMK1U6/jwuilx0Ln9SjJuJ+I2cFPo
7i12s12DD5kSXOJ6310G2AmvureOn6ypp6PXN/51k+fDnZ2k3XNjia7g89fkQ2ixiCwqwRaE6Wp9
oVSQlT/Xhx7KgsEJG3BPGv1w9aUFtqyUyxRlOZ8HWjftrXw5Lp1nFXur85aAjl7DyZt5s3pwaPgg
dsABcMCjitqF7dw6rNLfJ1fBGYVt+liuNb6pnqbxm7Kes/e4EvUeqGdlh9U6l1dAR/AxUIPr7Wy7
gDbQV6p61eFbXCb+Vdp6OV67yn9EFa4ZwtrxR13VTailbr53hjWhFJSRtKynlhUpVYhPBm1NO6xL
5kFhUzrnxOr3SzWkIdUBZSC1tSQR1EmxVzhvLvgzug4ADtiWfMoK+P8G0YZ6JUlg5vURu1dyb2Iq
Wh48N++auzkBxB76qPutUwR0lZkMC9Sxbgzm3Tiapuw/GTczb0zAubXKfoRoSmsQx9jSeG7XH3M/
rXyw9SiJ1+Vsayxkc9iflK52oQ1beidnj2hn0zvWcUgd8QpIvBpDWnAAencFn8UfeFPjkMbHODln
05Za5RHu8gj5dKt4ITiJIO0qTp+ha87ToMnjiPT8MLfwhis0wsMqHHg7NA6dWtXJq45nkpoYKzvL
nHRKbI7ur6pr7A+9JhmDAIdke5gr+dQXfpy9GwYlrRXKIFBahzhVv65b/tPzfpLbSY4OQU4gswPI
qhYUysuaKz3KHE7nyAe8v+/Nfv2uM1hfK1yXu5L7ceNK/QBRZTytVChcpMzkWzrb1YNSBp2bkmof
s7JlKLDF4dNIKysi0DLQNcQaQm83da5gIdB1eXNr2+3Wr2PYzz1TZERPHPmr2sijhHcdwzm1wLPZ
DdFYulearKew4eL+MCSZv+8o/vku7Nk+Ao2morrgZKKf1QP816SHLLGmsGs2cw2N2/x6+1T9KH1t
OhApuLPm1P/U6+5u4jvZdQPoIWmayxF6Q8soNSZnumWJqtANpCKem3Yv/VlE7cKqBoxlqcN6zdJI
xRU8dpoNuY1oxbeemX63caePWhZboQbiM6iVU3sYMYY+oBJ0Qbuka6yJ7WpX+652N1jr8iBVehxn
sjgzqEoUrdrqmMC1MiqXNP0pYZ/d0MqccdC2CXBR9P2i5+AfJWmeMi0Dlh5V1BXDxEtHLZd00P3b
aU5Q5EgbHwsnExF5Vg7MvmlOmW7cex46X99jysbzkXzv3ToPa0gUBYNd690WWttBiYGYa5SxvctL
33r/IqKxdMDqUuGxfddk/95ahIjTyTvY+Gh1csrTpz7zYqXneL1aqBHh50cbKQ62gUw/3RjBUoDM
yt2EFdRa4jm10oh2ZZjg9fyGO/06TbBMry26e/nW59P2vI16E40DxRu4kKzI8djNl5hzT3lG83nR
z/GuSnQnYGYmX6LV7LijzfQC+GpuzyBgap6W3j1QCARYjNrvc5kkxT36g66Hoz2PXjSxhrvtB+Zt
bLxm2G7yD9wwSSd9WxIJnADS5J7+U9Vc0XJCacfKHkgYaa15Af6EIiC7jyGdh5MLWWmns4k6oWuF
abpAgpIOxhpTK07sRabLWqQJfPb2B/c1RrGlzlA817y6qkc5FQQk++V1GpDU0XtuLNLhL4xST5nW
tuCsBvc6JVcWtPPK4NikbN/WFvV91LqwnsZvvtHeKGOxdnCHX2qNI4/dI0ZKB+MwxlvvNZ2xr8BO
x5qoe1NgjrF4WpsCy+BamNf1kp4zrX4fpAsRoE8fO8f4ZXGSkvdiOqoTyQalMbEPG+UVDd32Zw8D
OdSTzkKir15mlsW/pKy0dZ/UnjPsUD0YvmdsSiBhqgfCgXoC/TjHmiu9+NukjwXesmmCSeYv6qE1
jLXZlV4cIztBh9iL3l4yhv/K4I4zi0OBL/qh5sAadtISjcMfL3ZHICvpAM2Lz4CjF93JJOqu1oxd
2pLEIb8qCfsrFzR/OzaDtVEQlKMsPDN2INZLyNteafQRoAl5iz/Eu+Iv+EdF7f0yE/PBzhsODy/D
cSz14rQIXq4s3z7iQo7tASQCqW9ntHeuiy1PlPNpzVwQ7Lrx0vFKQg0fKF4xNy1Q1kmw+KOLycnZ
XJ2g8OPMEAdTMAknvcmR4MwdVte8GY/u1H5LvPU088AHmGL0qyLRbmK/Z9YpcQPlrXuSxjTsIVu4
kVs45UkK5D/Can1QM+pTdTybQWy34CmmC+7JT3BDPPHxIiJ/ri+tvYEWqsW9qm14VS6wiQN3FwRE
gHh3yrRfM8Pur4dYk6ECoBck9GMSFpMJ2OzKwEvC5awTY090JNFRLoYGSC5sbhX7F2gkyHCxyvAt
L9+KxEA5GxZr7xb4o/LB+hGLyXhUnihCZ15UF+Rjo36K3p0eOfuowHUE+zGSbaeuRYzSjTwwYo2m
lM7T0FmIwkadXhRH36lv7KHsg3i17DE0MwU0zU2Myt3lelqc2AUGBt4rUPCL/N4bTfMuMCdU2+pg
/SjMFDA8GWfte+NU3R0NrqD+eOEBJXDdGS533p3dgiuS62Mlo7c2OXVYXyOrWpYfzFl8tBJZfc9y
w7trlAW0aUjHDy1zfiWdsdCVkGr9qUWGvqyzHQcic1UdyExXz94sxnvTTO31tpu9Bt+4S4s7KmiF
43awJMg1n7xrw2IYdEY2h9LM2OZl6yL3mTQhD+mxdmuwLpsCwcvgmMXT05KIZyYE8djGScOSfBmO
fA6WCDQTcUPfe1E0Iu7Yc5uPCYUjAU0kd/S4xN+rmVoTkPFeAI3YzMJys45dK5Oh5kw0u9+1w5Re
M0MM8z5xuibo8swZaWjg/Nk5A/HIQxIrABcgpADGo4Ux01TY62ouN4x3qpFg2J2me+mk3V7Dt/co
62lcnxWWjsa30BYTLJwLRA+gQd3Sqqg/TfwHnNADWfE6FuQ8+RjHiEYI1HRK1Et/Y41yPLs8PXRy
SDUcVFtn51VKSQEJAg9L2zFhYloU2DNzwJPXDdskxCnzDsjc/YaBEEZ2MebDUXp0wrTa3DK0eja+
00SDIAlre36k7GZAfNILCbJ7wVorTc1/oQsOxHua5CzlE8h4eBSX5WEpppm4Lh+0aG3nhbKRnov3
bPKKZgStZDhZ8pdivI5YEVxIiLLl6x18nIUzhEKO6gCwrr3MyWS+5jkTOPtLDuy1E8Z93zbA6st2
8h56quGYeLukuS9XbXrV7Gw8WWmLLrO1ZN10iza8EmXQb3V4LwdTQgfg8tpbl1547oOvxVxfOiP2
rwE5mj8gNBenofemR9O0EEPxEvIpbWqO1V0lvBqKVZ+mYSb6nA+lsnljjQpVcGeBqspvUfhxtuNa
hqCZG+Yi9oOjBL/pKo/ioUtyapz6+zXpWbY6iyQaiwz1pK9ucsptjkq6j5dfpayM99joGdRWh64U
lI7uNvV94jJJnrWvoyOavdJ46yaNzcuMRyrkspNFekIlp9Qw1+Jtra67eHavJqUPkeyd4iyNGvdu
4Rr6uVkb9YyXYWBdO+NCxBNiBw71pBwng3aRRStvKZbxjlVqJFE/rfKget0OLAlthMyQGm68srLe
UG9p72Cp/aQz3527plX7cWD6R850UWm09GFJ8ymgm4n2BXYZ8EP66mYc/A9tMrg6GFV8dFIxhBqx
4Bt/4qOBuyGNsta6orLFu69nhwTEIqaTo7krGfO4DG3sEDw0vhugN3enHjvHDcvj4gzp6ge5biOi
WFzf597yPVmqNDBtfHyxlyMrGnGFVtYtL+Af4r3bEWOW5mpFGg/6ISVWQyyYzC8NTWg2TVED3fO9
NUyt2Qixl7gALBtmWX3t3rPSXgKuCutx6WYH14bRj/ee26ADGxRPhbUwp/JhFmlG7o2XTS6KpkDP
moqz5rahEqxv0FgNJo0m3dOYShSPyIUoVv6+Hl96a17u1AD81JyKF78336yEw1podZTZFnAXgE1+
ja/ZT1h4KJzFZC5KPcSs3+xNo7CPysb3muSEj1jZN7YQgT/qKyaY9Y4KYfL9efsq+za/d5LxGGvm
kcFqOEz4Yr5pM2sQ09LeMHBSw7QyIc+0IR0kq/odvJrvlZ9D7RvbC/vociEs4vFqN2RNM02p3cFH
XoJYN9OrttZNSjq1T6iC401j1h2wRHilGWswhB7ffsNDsyXW5/Mk5XzVle2/19a/+xT/l7W1uSVb
/6e19V1Rfk+bCj7O7//eVz/j7y/6s7m2/7I3voswLcPfgC6YCv/f5nrjtzkOXmFTNwmx8o/+bK7d
7Z+QHcZvZ7I4/8NysWBnC4EPjO9s+7p/ye9IZdTfTX0Gneobn9vHdmnSE/jfM8PdVHgcDkZ7sgcN
cpFd7gcQCHtc8N5FYF9rrgSfDCiDoK1EVHQ0nz7T7pR/ligfBD9mfCuUClWVn8UHbYSr9TQubXnt
EYfK71lcdd8wsLvvAqHgxDFYXrNANUN/C0q0epZVJxOnxd5hCR0OU16fc9lqFDKmssGqNEqKVBfj
kCgWusmamnJfTarz3yciGN7R01mr4ulenLdJce26X0zhUmqTpWeMI4MdWV9YRz+RHnaqjfY4foEf
m64pkr3cSNvnAQ7zkOy1suJkxpySpfOuYudkqVs2KmSA915brvIW4AB/3HTGPAOxYKEc9TgwzHSE
G5pW1yqwH7bwqMNmQW4KLvyEdm5Ru8kU7eKSnyca51KN9JjEwtdVOE6TawQGbb/6h1Jlr9aoSDOB
FZDiFEGlS503pBWqsYN9unNGinhYAphop/Pg23jKU29tbSOEDmavQYEqSBkMcAgz5QLtMfyu+SeN
QUsvgLJVySLgtjQZlwoTyNzBLOa4u3WrQbvSVd3d02wd71Zfs3ZqQgrPGSiuUmSRQyKk+Vjg6ofv
0HPsTZtmZpRK7B1fLt9dmReRoi+Ra/jCC33T2qDx8RLj1XBoeru6oqNvPBRf8lz7pdRN5XjlcTC6
Y1rsq03LoykyuYNeg+iflnPo2AnbgwGbXe4kzbFf/fjSbapgXGucj0VcejuGFHlX5s5z0VTJxUI9
u1fp5F5KWUzvKeiSEHUhPnUynS88Dw21Zk2GoWuO70uzWV6J+2hUeI8jDj3KqEJlZO6t7xfxSwor
+zinjnan0Ssy7HDT+/vJ7axzzGvzoOWbAGq4XbG8yNZDLd7E0dYx6keq9wq2g3Ga0A2Vt9YcZBWt
EUFDU8tV3ZmsqP2hryIkz+FKcXQfVFkkLwwv1rW/ulsASQr1ZPtGj5VVkvcNR4Buvwxl49+03JXL
GNVnNc3SzQqT1hT32JDdq06JJy5vYZ+PtrWzrdk9c1WAYkfwqqxho4zTHUWdJoupuTli5yfMmS/8
rvEmdBeMpvVL18/1gZuv/KHM9NXYJGfynt6J33QVQbGxg6WX3s1KBekldvr0VNvUQCdgaN5GKueq
DeVhfuRNp19ra40DrUXIOaly9vd2Ln9OfhsfCbrjgZnZMBexmz/6hTe+6U5evi74Al8tNWQiEK1X
vLZa7YeKPefR0YbuQAjVjPxNeM+wKqgmdwLYTOWBdiakeb8WJzX3PpAjePMSA4yvwUTOsJyI7aaA
mzm7r6kMP9FFhkUSkCu7dLYQuxRaf7ljUutDW0MUbNQInjhGPObngtLglmmQaHoATFFBsvLrEP83
hhbyL3eD1j1na/eYS839nEXDdVf3NyKgUJZL/ZBc8ye3y+3ritTvWR8wB2IMj7FdJFf+ttDY7hh8
NLYlx7buEJ3efDgjjDn0jebeYn39o/1ajBgaWrBfKXnNzcB+TlJbBA47Z3unqpbd0eonN7ZpjO+D
AJjIIiqgXlYPKPUyaKueYbxkmxzHqPKzVIhYmA3OiDQqEo6aw3QarTfurNnR0lzKomalFnaVUAbs
wsF2PAymxifOTvVbWqq1fYcpkOuk7jWXIu+RBORg0GayZbWnPqP0k55TnYsYEOX5aG6Z8EbZtH0U
ibIeEaG8H4WqSKeM+D2swNsqAuM4XR5sLaYsjCKu79gjmmvfAejDsmwr7B11i3C1UROBxKVM572y
IQT6hvFEf31/69JGtuySEaa4YaEdUUqWXgHvAo8sF8M7awB/b+EIw0lSosH5MH+0vPMeDNJfV4kW
9wH/UcBjedyD4JKYGFp7PmvDBn/yJBS9phO/Gs3+zGRrng136odg2RZ2hBujlvYaPuRacaPm1Lvx
raI4pzoKIV7wj1Q32127BZbseX5u9O4RFqAeeEaXBnWM8TUDZLXPSEQc9Gz1L63RNZHmmKkV2KCy
jomW3pbFlOztMYvDru6MV+J99iFPBGN5637ka+09tCbZrxR/41PiggQy0k6eVF4g3hI3Km9EA3pS
9PV009R6cqQMgjukUznDAYJIc+HJrVjk++o+o3Xms51pzNq2jiVjj+29JE5sn/gOl9BUkgJkITE5
l4Wo7qtYE/tyW8ca22KWXeIcLr2enbUucXdOXTeHYZzH0GYn/G52HdFJD/fGxNZ36I0feSsLkD/b
MpjwMzzIbU1sey0Sdt8UISUyJp6Uuf9lwDaNRmMZH3PdEdFkU13ZJBj2CVl7pOi0+DHbdtYOhuaD
8q2W7yJDg09yy4jyr7W3bVZUG3apdqVoFtwW5KJWPzrdLr9RYzDuE/wKn9W2X1+2TTvH3rfUK392
RdZfEWffGhqLImwFfxVvG/tl291PGVt8nUKbkFppc28SLUYo0PIPP/fwuZWpdgBupoGjiksU3dI6
QRjK9nLI2ytYBjIa29I/4jXaCiWYvDTVIEaa6XSdfRkTypk6kWFzK+iU1wXz5mCw3L7+GAQSGN/7
UzYmRjAuqXNUk0XyU9ysNlH+enND6NI39yzuP1pdXkYKMXBJ1TmLgvXAEa3tFu4kBvzeXZo62T6j
3mTnlLoTFXpz68ru4urkb/sWcnc17vSqUJvV/cHTBthozZrs646dCLogslrGZd4GPdqv5eYBKW+s
StMe/H5Wh9IZ/aO9IGisVnUBcXVPN126B7MGuryhUNspF1h/WEkgB5cHgudNOKxoiHbSeCyuR+NQ
TxapUs217rQBBwlnu/s02GZ2XPOYXkxh/GxjB/PPl3mlohrBzKTgRVZgbaEl7KJMw//IqoXKO43H
r+m1ozNP9cXRJjw7m0VmEht/3Jfj1VyBWQG+qu2SbPVO1bBcykx8o2nk+d8W4P8TJJubzP94l7r/
iXaylNP3Ovv7fer3F/7jPuXafwGB8MiveIikuH3/KUO2xcs4+n3zd0xsS0j9yZCZf5EcQ9rW/1zD
/utOBSfKENymDM8AmLLdwv4FJ/DvcOffwp/uBu5EATJt8mzOfw+RIen0ayX1BSRNjalo3DRXdHxl
3Zrx3PgRbcuGxZUp66q9GpzW36EPd1ecaKgEa9upPEhLREw8IkMpwhSjioZRKxnJdHygHcR3aqO7
cTHSQ3S62ditcBOYPLW+h86y2OHqbO4dzeoJ7rgIvAMFzDFTFOWP62F7IzLwLd1p2VhzROt0Ph3r
+hybGig6m2b7qPM3QB333pZiDALeR/0LYYejCprdF9iu+ILcNY4F8I7jpiCbO8fhmNbHzF2zn0Ay
kw+1sfJmvuZNLA32DlxV9jn9wuoZX4g912IhTCoI8l6zMfhg+ZTX08blY4M33Ewbq8/YqH2xztGy
awZYfqSmij37PgQxsbH+Zs5wxDT4fyW3UGYliely2viAXseP2dAoPdpwc/qJmqExqjemoLnRBU2f
n7y9EQfV6lf3w0YhHDYeob6RCXPCdnfpF66Qua4+cX+WkAigGRYK063pm/oQbI051NFgyFhch8GR
7fyaUxOkv5JJG85jY7/1Ihkejb6vWUB1MShFkxJ0AskjhMW6G62XuSzMPXge70CldA6KcY1j/N/w
GRdL5wLYgJwTYuofULu9PHK+ItNbeLrfYtQ2eWp3uq+2eHWvaCSxE/3eZkPaBP0Ww2ZEGt+328Bz
R8PN3dTn6Fdkt7XeGwLxFefegt3WFvEGiRRDXMjrCyxt+4YtxSvYGZwjWzh82WLi9RYYxwHYRo4m
qqMiTa43xhAU0MIf4pGo+biFzuMtfk4+BdwrkZzKVkwo7FzD+Cuy7m/p9dyPxR6ecvHLV+oD4Vjb
YzEk9J5u+XcecsIXWya+39LxlIFbkeEJWiYs0w6dWlwanjZWCxhetnx9tSXtIeC8rVUmdliltH26
ZfHFlspHHRdBMpLUN0ZYH+WW3rddN7mSW6JflBjily3l73o9Hqct+d8Z8xSUiPm31tTy3HwhAuaN
FiDJKe1GiClh/gUTIBBJ/GQjDLATELi7MxvugGNXCxQC1jlztsd4obYUnYHnCfLIb3aB+k0yWDQg
Q2jkhVCPAtkeB7qg19h4MWyehUgXeXbt4NW/0Hodp6+zvbJzGI28tPa1v5GMSmqo+P9P2a3vLSbZ
VAn3sIQQNAVdbKVdBHFJE29sQOr8SjUmd8wSZUABGNVXuz501NlOj1OW2Qp+brZl2JKvQFth6VP+
XhRDt9YhamvtgvkWPVOZdHwMQD2GxpDHLEneKyNjDZ+nRsbvR2sqEv2qgWQ5I0YniMXZzB/fU4sL
bp7uMC8CgjAUyREvnP0+NjV2Y7fwjcIBOwPAdNqV44CnYKghYpFBLAZr3tHWrR3p/cmo6051YEFP
dUGDEtYPYsEsAjuu8DTEz78Dt/8O6/wvqidZHeN/THk/NuOQ/kfwnbBsVv/tXf2PL/3zrvb+Yp+k
u3ACYBR8CZl/4t7WX+ARxD9LnH+UT/GXSahfeDBiHBvFjjjPH/XT/Eu3PV3A20UFNbcQ0L/wpgZ/
/Xf10yZVrgvdpmGX7wOMwn/DNIzwj2sWj81xRoxTkZ8WWCHw4kI/AQW/d2qT9R44fu9C0R9kEzam
2S2f3SacqI7wwg6cylMeZ9Yrmshy3zhm/Tj1TvwNPiOYmtViIHfVKo5UfnHh8/kZXWcaxA63qJs5
UHPhVCHCK5uvFJ3WOnsllz5erVpBklZYoOvbso1alla4sJZFGQGPfTrziczrX33F3X7n+ou9L7Te
vktJC94XaWwHWjPj69RbzaK9btlsuI7Aj6NZKcsELI3kUJrFuTG1DtT9YMbW1VhZFu9BSHj+TLl1
NLMWfNcrvqkQk/vwk/+LQeDZrjGpxmPdWwhULehXlxk++qI8kXB1OoTIAUs2pYPimOmEpSJr1atf
Gb/wo4jFfM/ZTVTGWLP4c3VES2mIofpXSgARQ2O+s1cbueW1VnrxQGUB0Dzoe3dqjOsnSYL7boDN
vVzP7ZwIrpbw+3aw/73t1V8acaAbLcffmkrvgvVpiVpH8oPMjRhzn25lMZV3+exe1myV34zE8+7j
Es4ssZVON8LYp20r9Olq3LtehUUQZW2WlbwrjNa/Fz1O3nNu++JIGEnuJ/KrZ05f7khpuvV6c+Ga
v+hFmaibR8NovYsGAu42J9gLBssTx8pIMDrFnfEUE8+/ojvdOmllZl/No9vcYTWjQ3XlzRE5bm6c
kABw5ZSQoFiTmqI/kv4Z+DMb1p4qv/aHWqv2vWNv9MqkaVuBv7bC2aKL/aehVV7UEW6B1oNZ/TJL
juFlsf1Hs8uSy2yteDX9GV0zEJP1jaG0p0+11ATN7ewwv3trgWLTGwQapOUme5IpycmecX4dY7cd
Vjybi7kcsnjUziYt5CpQGJEiS6cinFJ4xreB1kXeaTjO5PjgwoFAFrFm/156mmFR/uU4zzVz6k2K
3EBBt/XV1u39ru52vnq8E4r1AKRp/6j4/ur7Xr66vwHebKH9rRE8lVs7eGFsWXwam0dqw0n6eXus
EivhbihdGtmOr57xElJA9oo5k7Zx1isCfZ3H543aTO0RLQ4zSRHfuFXF/Xsa+teUPvPYp9i8/Oo4
z38Xnpu/68+TSnfr0MX/9iwsgupYKDDCbaXpMRzBvb4VqQ+WXl61a6JeMqSkUPPT5gYOQRv1cnjI
tzL2jOINQq+5aXhk6VP1wmSXOEc+3tpTnVDn3nQda4BRWJWEdEDhO1WOdNIVlMAjT21mgZrv4bjo
GUb5aTTHcMHreK3hw75qRh0LuV8/NKt3HlAeQUbgmPG9Zj6pLMfRQuFEZFN3uCNSfVCarX2KlZOm
jGk8idcD1Nb8sGQmPCM5uLdI24/DilPITRRGqly8GN2GcR9HSjeXsbljW/5AWgQrdrfya+t9IGF2
mzCIo9thWEMboA+e6bO+1rF//MwX91Zfzfi97Qp1nEF5YQ+fvLt8anp2CZhO7bKf7o0xtvbt1pWs
spRySGe9zVpvOZQgioKUQr491WwEzzS+yiioFsi6rpEha+D3JkaIXUr3bpUdhv4ixo6ZTkFhNd2h
jetun0OJvkElU3dOz0aBxp4f5ITbQ50ZXpTFS7yHK8Y0HxPSa+CRH9emyWBET9oprzKDDtZl2o1u
8m2LaoeJkYL3dZc6pLsIy9nQdK8qb9VRr5LhmSKZgQdDaYekm3+NnVMeWOkv0dAp42kyzPibVQit
2s1xal+Rea8IbHqmfjU6pKCPVmWL6xrY1h5PBFOfZJNzkKCXTl5MrfKsae5lxIJ8yFZeTXkFbm8Q
NtLN5Kzu7dK31J+QTsnyyGuzAXGmjV/8FvaeJao44t2b3mLyaH/UzbZcX+eseJNuWRHWnjoMZaa3
r/rBPzTrJN8xY+mvpEm0aJhwljaqXm/ZSzXXCz6hYwXB70ISq77pnVm76+ECuoAxqVj0aQhKerLv
jGrGvEMWLIyTmPPk7BeV5+O/EeRlhmx0g8IkDrJrHfYstkJpFcMWyTMN69ZCLOaym87dDucu6DuQ
BgdXusUJ2RFjv0RKbNlCvgC86lkXYRcPsxHtXLe6ByfOm8u8DvqtlRd16A38pMeSx8CmeWA2+2A2
0u1q2G1IL1uDt+rmPy1WWD/HqqN2OqUIK+D2rQTvQWc51S5v7CBfWrzPIjOeG1pZHlLWGp+s9pOI
zAzU5dj8pvnjryyrkzc0i5nq21oPels817bQ8E/34NQtPIsTTQR8lNr4Oensw2zl32Jn/PDMVhzW
xh52a8wK1MqWt2Va/HAoGzN03e57S1HlbrLw8rFZ4eJiyp9JTIC3yDW4YJ6VHyc4Xk1AM54drU5s
3AO37aKiV8WlNpzbOgHhQG3FGFWDifpp0is4BCrtlIx6o1pvk2WII1n1n2OePi1YZKAABKzALPxf
1lQeXSOHiYBLod352+FaiM0+arUeYV9S+jNvOXJSMRV7RfGkmQ7bPtXq31LTpeY789yfoBwfxsn4
FVcttssMEqzmvpNi1pFcwfrNhe6e/CVez1LfPJFW+94kq9xzUzjR50SAOJUymuqWWs9kso75vFQ4
SSWlQ8iTuWM8Z2opziXPPCKoY+wNAiwHMx/As+j5oZtKeWqG+dFe035vrGm9KycRQF5dPwfmz2Cw
xuYR3zZQOCTOYhdX1hKWSz2xQAHHv9R9tZ9HmHyd5n3E9EpQ/he/662w7gAXlayqBMr+wHMlPioT
22m2jj1luJm8xnv+hSr76VaKXgfjk+xRm7IZxkhn1L06epICgt6WNk4eGgUmz0kPTCzuA2y8BIuI
yvekzuc77KnxPW2RWAmbsCm7Q8a+Jl168q6u5BE1vAT3zExrsZHDbZT584z37CGe0/EgccaNbIXr
5mFMoaDmPYQ3WksFq1csgTMblLZ3QooaXoY8o53S3rdGfUcEJyHc61+D1PhFb9SxNSt20pp+F6v+
bi25mqb407se26SsvnUldVZrPz8p7D3SGFig1TdMaxnNYiRZic3NxHAoNYunEUtrzsecZXoK/8XK
RLybXVucYeh4Z6dqqTQiSWUuroCuUVTrvQn98/rfEu3/SaLlpoYH5f9PaXhIm8+f/3HVl9/rz79Z
Xn5/4Z9rn/GXsRlaUP+gL3yxFf5YXlx4/RCndR9xBgEXZ8t/CbR8BR4Yhyo46F//ZHqB/2XYQv/i
hfG3/4Ur3+8r3d/EWch1lo4lzLb5vqwN/P/PlIYW7iJpImqfNbYpRCLThk0065sIXmwVZaZ4U9U0
3VBQiK14lG9lIjaPBMiaZiyR49a0CCUvBRYXVX1fjvoLh1/CO7lscyQs5YUrLpirzuCzby+au8+X
WWF3dG8l9RI7czbuCS13332ruiH+dWNp6hAPsMaGjoj4qMBEldPoMUdlv0Z9zG4rfo5B60rIpXXT
7nQNi9ssADCRiLhufP3eMbiN+Z363swYZkXRRYu9UKg3ZL/6khxmZSVL5DberWsx6dH/FlBg/csv
aoz9E4eAwPqbjXvbLG7GZb23SaPpCf8Wu83dnGbfGQD/k70zaZLbSIPsXxmbO2RYIgLAmM0l97X2
KhZ5gRWLJPYtsOPXz0OpNS1RGmn63n1qSWRlZSYQiPjc/TmrSj2/S+SfrLfeS1e91lOzI0CbrXUe
OZ+CGruwJqo5mFShlc3S+2h4NzQ9v6Z99uaaM6yncHgwdXpdPoGW8ScKc/YjqbAJNyF5UCfj4eLk
A8j50EWWGfqn0BkeFnfSmhx7iKfNf2f06++Xp3QYTue0s8vjnME5N4aGD8Y0QczEJzvq7PWYjk8K
XXmoxGvkpCdYPG+6TigkkTeQcxGXlWjY/6YnzKcE7Kc7kfFdEYPf1T6GVUMspUEADkagOqvCxi5g
l3xQdsTuADxuSy7ZxGCZ+mSKOdCfW3KQ29BYPssof0OwZCo+zemqZRQG95wVH5MrYe35DgvoXWsP
+y6azyzMdAL25rlyKQ+HAfXDyfhj0oqvaTqeOZnJg1f6CicH75Aq9hdaKBHZW5VtYt8xNmnDC/Ux
OCzS1PNFy+SE2+RFC552kRyfco4B41Qw1KC8dxOU8VvRo7ln9kiZ4Hzu7TBmcgcrIK3d13g0v3q1
c+sPsbVWg7Wb7PYwy04TrO6fOF8e4rhquVCdQ5jzHRmml62JCDGS7OazKifSS9T/UaRoOcDUuRLY
bbUrngzOqmrMlyK03n18Hqt8xLXYhtkJOf2p1t2TGLMfuZkwz+OZuiFQ/eQEVkShaFshMiOZzMoA
0QPmniwrn7tVKMw64rWsC0KAQt5UUrgIi/y9paQ4Gl0uRUe9xq6eEPy4HJkN3mCzrr5Qc+mv3SSa
NmjH/b2juOyyMcQsXuOsmICOHWp36k91KftjkxPeGHuDFmf6A7b1XOXUUFfTDrx+f8oBga9tI3Pe
W6v5MvVaXSwvrRg0j2Vci41ma5JsfDqhmPfMw1vgciBdYdEC7ZaIunghEPYCw4Gx8CwaP17lmA7G
KLih9fsL5hYOK2O2xYo0EYWPN1U76S3mhAhmLPM2QqSjDk9e2WKCdusbJkd3RUkqncPcS2kg+zed
RDHv5BuVAPq9KGyqvo0k2maKnRYMhVW1JALyJVyIkB/cWS0pGGxkNRhy+x1gCyz9OqcLpzfXarSt
neOiofJbLOByLsMa79pmtIUHMNbt9qPNRTel7qtrKLrA6+EY9PqHMeizUOnpdw+dvyAh/qmHA/4n
4h9a3YcJ8mcCaMymHZJ8ipupZ8LDyb/FmjzexLK+zoGlVn//ajyUfuKNYpHkgeZAJ6Hv7meaK4G9
rlCTS3nTMrsrLIJXmROtFN6Ef3ilnwmPnrc4RPEa2OiUcC1/GkgOZESchNYmiBrpG9AyGi5ZjhNr
mNYOODDcFgQGdn//7v5MU+U1Ye4okJfwDtyfaKqhU/iRRy0lA3kZbWXTP4ERz9aGg/fZkNl6eb9Z
Np91w+r29y/t/Ikpubxff2lyQYGlw2P5PH7HTILTOsygeYoD4VeHuHiOhxNy4rJcnJMySQ+mP74P
zQgRcOj7U9I33Lc+NBQdTe+RCrhc53MXwu+dHXnw/ZzQCTXXtjecB2qjVthoyY0IrtUyuTKf3OWy
fxjz8MWUEUe6Udx0DL7WY1n6eylBA4VMnklpsDz8/Tv9i0vIYRBuSwuDu7Ttn75Ym3whbHxRHAio
70Rp3pn+fMe5q/6HT3RBof58rfJCNLi4S+yIbr0/fqL+YHkEvJZrlRDpEQ3tbsLpsTVRpVeF8pMN
h4xrS2TgPuunO4L7+X0U8gwVc/ij7lmXl60KzV4pCZfxHJJTX0G+eDJ8dePofh95LPcSajtVjZHa
16M9voaSaWAe2tXSuxCfO1M3D0U6voygrXedHYtTG3v5dmA0fGYk+iOIIS8Uaca3SFBpPxoJfJH5
xQsB6bdITGPlHKJJHqIIKkaYM09yaKdNXUYddjffuVPtrOC8WTtaL75oSQuZa7HH+vsv7C9WGMzX
TKgBK7u2/LncaMYvUguAOIeZofuynRhZ2TDDUhQ5OIe/fy122H/6zlBC8AdTKeRLe/nvv7sLtA0D
ixxEcZBp/yCa+AQj7B8WzI876Y/7Xt9Vli0wlANJ+1OvD20SJJ5MsziU5EN2TUySjzq492Wl5zA/
7VsgjKktDuAHbsjbRVtq2U44YD81SfLVw0cNkIRpkJclzoEqWR6yPqtTNeVXlP4fsxqcLfUp6SFz
SHEk0hlWpCSaSxYr0pDVs4eyjsvLC4/kLznwkYtZAbZuIckjtNia/Jnj1/a+GzErmHb8Q2LnBGmb
Xsk/MVQIp6U+kQ0qEe5RWhUqDfO23mwfyoKkC1GOX0+A7+P/Cr+Xf/GEWeB0P38pfBc+8wzWYSGk
/ccvpbCrdiynvDhYGQeFPsrjdUzt9orcLe8Z2uSKqFzCKMC7ySVU+qDRaA9WftsmXMtBWuDlK7rd
EMwD6HarxBthvg5J5Ww8EzE17dVN0LlqTWCWWJKd4AFlJaoQJDawU19Me3ifG3MVu/Hj6LA79Gve
sDbGfRqZLxMbsVUVRNXeyQagv8NDKNWCY+X6FNUC5lI9/C9DJJs8yJh3SKgPle6vf3/h/sVNwjNj
+R/GGU5vP31GQwj1oh364jB4xYYtDlHPgV9HUBcTVOE/fCOW9VNYQfB0ZOjpsKwB2/P+dE/WwpnQ
/7vioOnM3FqqKTdekJwCnlS+xfdDHovx5cQBiQJu6FoJO8Awu6qUDWBXBooEmk99QN7XWx+jx4pO
jBbbsPe1Sa0LjrDbzM+bdUQEjWg5CSWnat4h2T2MGW4bd3kYc5mFTvoGIotdKuipZDavdVdsEhB0
a7arW1oRvV3LV/pxvJzF6CDf8Af9pa+Esf06AdWxq4KuXWVEO4+jN959HIKCgtHtQIctRK7hKW45
SHpYftZzzVFPzsOTJhO7QsRZ+U4PMRP4lBHDzme3ZrkdgCWcRsv/MXL+Db1gXJBV1+8shnDb5TZq
RgllYXhS4XKAkKnB/UQ1UVazW6IY80rZl7fB+9dsNYaBmnDzmgK3+uLL8V237WZACFknWXyNqamm
aYmtuMjEaxL1DwPlZTSKygNVaCejh8+bI+zpkBu4bbMTh+I9shd15mHPhcndoYb2CtPzS0Rb+Cm1
JN5h6lWAa6FFDnvkuJjkpS7PHjv7rBWvyFb/9DxWf3F7s9ehTBmIPVeU+dNzMpucpLYFJpbGnd5p
c38AiXvD/oIPT3JbL/uvj6N22VKK2vrs9D7u+SJqd9PQDKs64a/hZNikbZFs/dTfeL12XBpCwnpt
216BwtZNB3LgBge0lOFmCJ+rLrLwvQYjdK00EslMuc4WF6J/wbnNLt/FImawxiTt9NI7bLdMDbUG
B3u3HkNQCpnHzjrkYMjzMGJIvgYDDQ4t6Z7anhVU2+2D9jiSUgN77bvuQcgu3peZGreAXp1NPcxn
qmlQrOnIzEHn0N8+vauGcapGlnI5HRzSWN30PEQ4ZHZPDrVly26+BQLx6/P1v9aKf7JWOGwCf7fK
bt7at39Fx27e8u//+38+YYL83jTfv/9+vOb8+rf+NV7zrF+UZMeMU5E0wf9Nk/nmL44lHYJXmCPZ
0S/GyN88FRBSPbCknqA2wVqsGP/2VIhf/IW473OekkQK/zP3o3D/tAElTaaAmJhsQk0fg+Yfn5vu
pKkDGWRxNHo05Grfo7GC4AyMASAN3l/PWlnKtYdLa0/TesGxbKxmdPYuusWhzkXMDRiQksEYYt00
tVDsvMCGKFwJmzBUjVwP2tnmoRpfcxxiGL4d6bz5YWEd7crM1p0vEc6jULAfcb91RdUee6cJ9xIJ
ZkOlU03uP4U6Cax9P/UmiDgfGzbhp7HZSXRfmsM9HIPJVL4KAj5vhW7yY0d37M6M1a5rgM2bLSfi
PonDWwuS0aGY4uwJ2z6RA4QjnGt4ksrXyALmYEPYPjV9tsihtlJfA8+tiH7mTAtXuQ7Da6mn9hlO
lHcZeZY8dIO2N0Xm3uOK9q9mgp/dy8PwC2UlxC7QiahD7nr80hy1g8TUIAE5uA0xdVEMDO7LqiQO
BNN9p4wUOQld5bZw/VNYpBtZjumdgWBIYonabyZU3hYSfwltrpaPms6C7VALc40vTFz8ZGyOXTMb
JFohuYo0Mk5sgyqiR/W8jmhnIW1kltdaRbhFa8+AaTVwTLBixAqbsOElBPS0F5WV7+zakfzUZr6v
eru5urGBaNPZT2rMx/cJP8u2GQjqBG7awDJB8Rgmle0U/ZMbEjtkQ+LE/dohEFTF9IUgfLO3KnSt
rg/tPR1UwUvvxeUuSQL1zYtVOrFJtJNriLmR9bIaScuPLQyrPOs3MaadA/qX3lFbhcHSxBNLc6y9
Cj1wAPQ4+189XQw/QmwTu9ksRg8xPC+23DfiXrDuZ5cpqZ5xpifwFsrpzeC0x7lqluaVnvH+7BmI
TmVu8iXHflRtqxBzCi3l3ibCVHEKTFXcOlZfXukveY5IJLW4dEV98LoyvR/L2jhRKd7f2ljRz6KO
0QurTJCRj/F0uIfO6OJppxviz+BXRUqEohuHE0LpLilgvCHdLhXoovLWNjLUou3b+WHqPFRscHfh
is2TCUDEplXZIVJpU/kDXxedLyaiP+d3hsEhGgci/Jeivmplv5VZ7QaX2snG6Ews5JMC6PSQk1UA
pG8ZxybuRGDvsxZJ1V31/lD473Ta1YzTg2m+nXH03DWd7eXvHNrR8ETBDMpru2dJyu5O09eA8pil
7pMIGp6iuiPNnhX+aShdYMZ+0GQT9XuqeqhGI08oOZr68FCR8dfPdgY7FZwB5lzYXoVyS/dEctJr
DBq7Etu8ZaHkc897muQDBbtuCY4EJk3S9dCCdzDCm3pyc/eTiROt1ttGTtZ9Mfpd8C0JGOxJMjkA
EP1VZAmDAzQyIFcuTFN0AjKdvobVtR77pV3IbP3kqwsDwTh4RQ/4XpbZAP7M67p003cakviitYnr
EOY+vXpUjaYLRA58FcT4owVdqV8V9TDeUc0gvmHnadM9w98e99hEjcCmN2KfzRRGJn9byJSXJG2h
FYNU03pyQmy1+HUytq3mUMV71j5esU0D0lPw8fNok4dxQuot9ovyliY2G87N1NWR055TopwmgNue
waQ7uuGWoIe6HXs17qCx8o9m1icrLfmM18oKpqds8Owz2DuIJingPpJmuT8wznTUtfBFfUxjn/t+
lMFGEiFqObE77r6z7GhfuGCdykind4WdXWbyme5KW7K8jJEE2lxVLsj3VkQ43zyXm6oncbXpis4i
rajsE+y0PbH9ZLlXE9avUMVbeBWOsTMXILSbYVhXkMWstTOAH1NGUTDq78oHr3fZwSj8bID6bCRu
xz+THia5X2uiJ6MIOfwixK/muYPClTfz9F5P9VeeURqanaCb3g2IeYH691a2WZuP4WwFu5HM7LOk
cvJekF7j4VBkx4zy29uy9SgAMybz1FP+9T7bSjLUgoHnomKwdAaHnB/1mrpWvGmor/3cE60rKZS0
q0Mi6/HszgsBXBLHC+sRtQkyBnq5g12iLkH5h+MO9RRYV2tiNm9BJ1E80TvwWVHJ7xjxYNxHJmnA
rDzPbtkeJ9V3e0sX816C1KsxxGEtmxsDRnZWRrcuprZko0fbO8cOS7xvO/QjaPLGnO/Gx9EHu2pb
eP1CO4juqikc8KhH6VYkPlZn3gBJalSeFTHViKVxFq8OPKgF0eVXb71nt1fLna3vOJTKnWzBRKRW
YB1UUzufjJHXs/0y3FRWE+5oO622umizm9Qc6peO+/CKcUbfkWv3L0xNC1rpi+SC1yHe107U36Sl
nNeSgfohm/svtQeLayKN9CnAAHUTBJbPD2kUO4F8JgTglea6zB3zphkjKMgxd/6dTNxxT55EvzE0
I3Gh0o2DbHHPtHPMVyL31DHH2HCfqkWvSdLy60CXCYy+3NymE7R3yu4/cbpRSPb4XDJcIUuzgYOU
mGpvZVpUxRWBuR2isr6OVJJSVNBQ8sjTn3Y5Ay6PQNDiwGm1z4bdASrpmhA/nqCb0ycVBh16VERB
GKGuMemQ3itCm7FJvkxywSMpC/w69703Ox43te7bTcmA7c0eUctHgY9h5ZoJK4HWqY+U1eNOcx8d
nXg0zUGMiMPoqQGiEt9/bFr/u7//p/29spez5P9bQf/0vWn/x0usQ7zCf3RO//o3f5PQ3V8AjyuF
WGYtTmeHH/qbddpm+0/RgWCbbf1LKf9NRDdpQgAm4hKNYp7PPvrf+3z3F8b7ysSM7S9NCMr/T4R0
5f3pAO0sgSmxnEOgZ1N4+cd9fjiJIYPLHiGSud259Ary+gzNmrNDsyW8p7akmQU274PjQlLLQy5S
OPmbzLSGQxrRS0nyt3N3uvX1I4U88NqczH+J2YhBhoaH48SdX57LUdZLTqTlWZtG8oi07Opdl3QB
970hBiL1nqRvRqQS7Lw/sc+t8vFQk1tlG99hWZ5ASoe5Fz5jqcFR2ksdrH2VvJI7ebGajKkQe4/p
eW77GUNLNu3i3jA3LYUw9+FQWqe2pLCXeVADYBi3Xb+ejYDYCHucC38FWyb5jH5Ph8N9HFRJs4nG
ZDhopy6v8zAVsHQd89OsdX9OQAk/BRXMskk30R1PZnQ4f17eeQZebWvnKt7EhDt2cD+Yt0bDlD+G
EdRe2xnJHjX8Z9esrbNvxc849eBge21/9cS08/qsXRs1EZsQdyzRmVi0j2mVuHfgnp37gPkHQFHF
lmVXTt2CePWMmW7IwEcI7NmxVyArFdyODb8zC2DTirUoWS5sg+UsGB14WWl14CFwcem13VtddAtK
jrWGMi6RbdyevK6QAyRLSlfEhXj8MuopAPZ5am4xTbUH9obts2imBN0xnq2t0duaROoEWl83heT7
kN2FSPChTczPWF0lRihCr2nQvgQFD1N/0M9AJgRmarP4QkhuOllR5a7yyYvYa6C+o1+SMAnDh0ZA
y9j0bpldvSRHGi0i5i9+lkfuqspLdRt2jYIDbQQLRrb/HOjAvqfgNdlKjpWXaa6+tzauCWaDs9oG
dRzezZRRn0afZTRRzholbcT9jfsssxSpt8II7hlmv3KcArbZuukRi1IQnoeW7dP96NNE/8Zpr/nC
Yw0zIF7ce5VX8sz4xnlMFVNaWoK6C9U0tVq3fc5HNlS5vmJR/jKMorsx0K639mB+F0X+hRkrdlfg
uPWxT0QHu9Ixb3G6Ws0m15P32Quj7mk2FjMXXZdbVQcZc8S86/KDKToJxViVRcajahi+RGwezQ35
6hi/H04v6kASTaCQb3krXc5NMbMx874vZ6R+MzIvVe27EK6tCT5vZd8N0vo8N/5nU3crzpD+Vrtm
TmuViit/Ldyo1ns0O9j9HH8/ycB7CoPquwmAAPMwW7atZv5+kJhqvVu6PGgC973FkaBs9CvHeuAn
ULvmNBGTgPjsKX84jjxnGy5mEY0QOWkavjZ+Q5uBFyCHrztKH/PYwHau24n9pdnsEqML7rCklitd
p2S9eiiuzbLB7Uw4ccKh0JUDVX1vUz+WH7qAdo+1103JmQwUdJO4qeCsU2clr410gq3rQMmM8sDa
1lULSsslo21VyvskdD7JVTufC9MlrAQxZ596GVt/EME7GWAW9s1p2BUioQyB1N/rKLES5niEz17s
7kTR5oz0Jwv6JNTXVaoTeU8CEwy0wh9KvDBfe30q1kmd16ckBV5Vdh3zFQSjdW/l4XXoyVasu2Se
n+rMlEfZevo64hB8GXALdhnKXBpu8qypwF4Qsd6y/ch3SXVW0/jKcYMuOd3YxxGr6Vbyp86Z5Ihv
ZQ61Z1IYmG7rsrZp6cWT7h5BznisVLq+dwC1PTFb4oSgIEdEkkkpObF54pAIq3vtZ2lK1wnYETG6
w5nAEO5m3X+hwBcKR99B3CFXr3c2oZ+lQ+Qmm8PpB/4YQBK96+4iGRL+pL4Bj0HQvNN/gA3exWm7
itRSXGWb3REiWbYuy0Bf4qz7sggrRGuz/lDM9cBdCuF2Bvc3DLBD8rh9twueNltXuM1F5AF8l9B6
DAkcg8GgdyI2F/tT4SX7zMWUHc36AP0EQC8PWAKkOHqsgp53fIcwAKYlueKn0VENYiS7AXJWtQN8
v6UjvKkAd3UkIM5j4cZwh7OHYDE8uk3o7ofKhxlNU8cPjvV4xicX9npesfZizMo2vmPXxxphAz0t
pLHAXE7MVrmEe+yliURM16gK45sYk+Y6zRjmYzjyN9KOrdPU1gHNYvUZfHa9Neex+SZLTSdLXg3b
hG6bS+s4gPE6ER31zNTDb/NjKCFA+GRku3T4muei25rWBCOu43EDtOLo6SY8dEPmoCl5N70VPLRN
gSk7t1GNu17e46XKdxooRzglD53ZGPdDlNxhxmHygWWNuzG7Cd183o3wnng0xqE0V6pv1E7ODfBr
CgmKlew7grVinJ5FShfC0PG5PtQkDRW9f+3UXcFMhCWnhtnCBfoRLmxNZ2LaIT5ih7CRZ3MbBX41
P4In9Y3X4SOsGLsuDDqQg9Aqfs0zQuvJMsaErWUtmObwMU1LNyFbNbOVoTdY3PSpRfljKQmt2Anx
FLbzOv8+fZQEmmSzbu3SNiL6D/X8yaH+4FNemuOJCmLr3NVUDtaTwayhz11MbEBB+5Op0oGlPyv4
DPqIwsKlutDKWTE9IEtv01JsiB8/OfWm3zkruRQfenOHImzmzQbryBYBecCYtRQl2p0BNIHYdDN5
9W7wahw6JBaKVV6wvKa1wweEkD/uOKKEFDEF1P4kC7SyShEl/BzZLNZw6jYmJq/VUHZoqzzd0CtL
UTlnXXWgqFtbczbDbtv5ZCSS3gShy7Nt5U0RY6XGBQw1p1l0mhqL+ersNX0H7nbqzlmUGkdYeKCL
zAAs7wphz7+1pKHaddnOdbzDKo5Z0PNncHdOR8546bRsJEnSDfHU5N6LdP2Q+AkcGl9NMSEMRgsN
Ma6dJs93mD8qM+t07KnPnLTbrHB7tZ8y1MpNQOr2kn+UbuJ1m17xT4kds+O9Q0EHJC6GvyCWaH6j
TyYOiErTghKSWiNZFDfQWJk23YiJ9qllBwQ1PmfmfiQrbn4igbDwF0kdkyl2AJHQT0SLaJO2JuGT
tn1l8Z4JVjQKc6b1lVEVnH9XmiTQ2G+BE08XIi5yIGY5upsniqCkvW6Rx6u1UBH+srrxsN+lETUp
MrpChCL2AfyeznpXHlXk0ZNaOLjKm4/21EYW2V4s0y0aCJ0TRVH0rGaFmL5R/hl98dlzP1OE6Z4D
wWRnGaC5l8Zka7YJQiv0rzgEnbU9ua8t2IJP09J6p0L677KlCc8epXnEnjBrojuJ+uxUgrRX41X6
EDsu60Bm+9csmabvthGE67aOrTfW0/gUDwY4FYb3rz0qwMR0OneDnUFi0NswtmDg2uZ6NxWt8wAe
wcFtPkDnmNx0mwrSl/6Yd1s59v15dvuBBAve0YahHy1jw7iGAcnoLK2iNzInY40zsxQ7K6YmaVVZ
FR45xF9y8xTTOEFbI8NHamf3pvvNLuzxUjXxfONh5XusBqB9a9bzBAeoRQ9MYWavoWVSiwpQxMdJ
GQYnnBnmyayCGtKwrM9mHap7Z27JvJlVeaS2nheYF9y9K6rtBAyAvT8kFUnT4hqTfJSyNOfFblBw
SZLMKI6jyV68Imf4VGpy3Iapt21VQzwIgaMmSd7fJK5rn1kkejTmiJvFZVDbAMO7OrCOGb7XjOHz
RGHztXLaKfupZuS8zOO0SM4VSM4tMLuaDVSbvUepkvMBlNVAhqBTP/qWylFFH5m3rjJ/vPa2PTq7
QYty99/z//+Pgx6x6e8d9H959P/1L/129CcALRT/yqadcJHxOMT/dvQH/+iyLVmSy9IDZs9U4DeJ
z/8F+Cjinmk6StmQHf999Fe/8NMcfCVsP2ybscJ/cvR3rT9JfLw8uGp+JL8F7Yk/+ZW8XpUlN4d1
8Dw6iDAgl95am76kZmGqLzFWIEZeX6aCkzlDtzB6NruKtAgVsec4Crsbp1QxSyAVVtINrIAzA4O4
aAorBstF9lQWEyQx1M9jHbRPQU9n4DKufjMB5+p4QxtF+AyVr3ixW/TpKh+YbvW2ob/JoGBiENGM
K6ZRvhUm5EZYyUD9nQp234oyOP+lVaXxPR3d8ZkoYD5+Rxf13eQUN2K4ASC91VhAaE1Ozmz+K2+v
erLHOBzwqINw7jAMtrZlbeyoNJ4MIRFwGEn224oGk5VLmHHV5Iv31+XMfmPpMdtw4jO+qoxqknPT
9h4fC92jBwxrIaxLi1aBVIGfNsm8bQNvAKxo1SZtjE36VeRzcQ4Hpv3SmwX+IJG+6gTni7QCsTHI
dK8z+p9ebDuZFk0GKUE0i+BPavkOgpzpsl8mT2jiYP7cNhmFfvgBnyOziVAQYVetas497gsrIgum
S2APo7UmPg0dIjDrXeAvxkB3Fq19W5N/r3cGO/QnzZj1ratoaQMaNVSfRSjI5UDleRoBlvMppxaf
RcTT78lPJXrYZBNyDONlIJRVSwlN62QIHppF96YhM7r0BzUgwR0OWgh1skcZ8SKfWghD10W6Gyj3
OrMRgxj38X8zZiQgYeggUCvMN/y5Kcr5OxynUvdSFWP1md1hnnMSp+wgER7gYtkpgrC9WJgZnHmt
TThK/4X6MGqB8bn4L1ZnoNxqb0kXL9rOEyombyPveswobtkRiW195+gAP32rSMc3e8HxKsbC2Mxn
n44b3mdulWc7tFLAe2LmDX1Q6tCWWJbbdGaTRLsXv8DAvD+EKY+bZp33QfUZyCJ0gDDogbFJ9HPK
rUcMgRs4yMq+CfpsCHZNS8zk2FZ9DHuYTp9vbEcRJUh1EpUlZRfzidc622cUANVr6Fp4ahBBqHFc
QR/nx49qefPejD1tNdspn6AeRv7NXFPaLFRODn2M+FrmhkJ7SDnGWhgVbyJgCHHnxb26fLyicjt2
lL2hnOOQIfeu6t7m802GMHgZdNp6a0dIREUx2P2819oSbyYUUm+NblGelcn5vLYtjnaU12n2XIkU
92HS+dvUqaHNxk6MBYnoo+Osa5u8wSp0Mt7WlDPOjkBtfoJbPRkvH7+ll81deMgmQXcjzgh+WVkp
rjIDseTG10zV2G41CBkN9sQOfnxfz49EgcuU7MryleLCXj6TZCmAaifGjT6esvOkS/7Zn2IENZjb
VPcY5Rzv0xJyD9vmmtwpo8+A7HatDyLnkLSL6yr7QQsOV2SijOWaspYWp1AaXr4vu36gfN7Kx47I
ejquRzdth03r2zNwU0UsZsAF1idT9RmHfUehDVtxj+u0oBjcFz6HNY/NRCWpdZe2UbPbtAlXdDkx
8TWzRHeh3wXnxJ/8F75Mmn0WOtUDGYd2XmW6qT63omsAdSf2+NhzFe+Twct3RDiXo1Ao77u4bd4T
g9gGijm3ReZn46OnjHzt2kRKV7YeNG+GD+CiTGHw7uimc2C4STLd7cA2ZiP9AhokHxnNJqMvXVoI
ffe9ZgQJuacoPWcrgoEYt92APgjDRByhGPD5TuQdXjRHs4vqULd4wXy4pfNHbMHU2uHWaHGSEiwA
N59rUR2dceHKZl4UrbGAh2RYq+Ih60tqiPqUhuiVm0b2Mwhwd0fyYPou3Nw5BWShDknvWd8y6X4Y
jUd3B+o3udTUUHx3wAA+kZWYjlVO7+eUZJQHxsYzASj9Etmi2ZAupYsiYza1nyysDvZoZBdrpOuT
PVSxMz2oDUVozt/jKYSd4MDzPYMrcslsJi79pXiYnc/gSZtzO4BQIMTiWsduJg2VSwadchhoEQE2
C8smZsB9kWF9oxVHTfxrEbldj5gqUdqa0HE7ejeIyw9WbtgjhCDLAbrh9Y11yT6mWPMy0OL0uG+X
Edf8Mexaxl5EGGh2XUZhRa9ZTRiOFR9zMnj2MNEH8iLtxxyt72LnUqUQx5+DyilfhijTj2jtd5Hs
64fJ5oAwhI31EIC8fizY4cLrGVvvtl4meeyWKwD6OF1DexjPgoHfvEz+umUGyCyf7L0citLn/qgo
t6c7bLnxAQBUfr7umCc2DbFTZqOR3FIvZF6GZfA4BXVr3tOFWTJBcc1ttowom8TRIwOiFptFNpi0
iIFIGr4EKHPZmiYp5pzmx8yTsTbzT8MS2RZQYrn2GIk92dQVf45tqk14FDI+7ZZBam4a1bFXDlf1
QAB75PF+Bm7c3RCN/rJ0UFwrxGG6H4axUlCgg/ZCfDXZ9MK3HyfctudpTKz71FLtjx5A7pfpY/KL
UMsUOP6YCMNTSo9hllLaUetXTlbBfRRZlOguw2S2ggDcW6hlGVg0ZGvorY1j3GrdYpL5mEjjWPiO
5Xa81EucP5ATfUFx23/G+RJswjxSd37ly9uxG0KqAz7m3uB0qhvcCenVDCgzZhJoGvcC/WDjim7Y
8nHh3BBqPFVNXnyJO+ZPJCGeg64yT6mpX9plDE/9j1wsP58tOzwmDMMvxiTF6zBA0+eemzSuqsbC
5RVF5yYU4a3jld21czXWFqzSqWvjGDfBOazcshrFZYhawTvkpEtjCZ3xpKI6Cism40YtAoOJ0pAP
HjmYzPoUUOqwCjOFUGCXgvqrdul4oRzAWmSLxsZyFKGR8qTw6RwMRU264EPr8D90D5v6tnsvFOrO
83X7WGpBNZsme8374XiVzuPOcBFSSk1rEc1/z2oRWQpACxBlEV5oBpE75mP5I4W56DLJItHYBeo9
47yEZJ9JG3LXQrNZ0XAU3ZFuc3bMjqcnc5F9pkUAYtzJAkWk+soK1B/iESLtps39ewfrx74quoh/
tEV1hjFQP0SSw9+aaPmwhY+F+hQtQlS3SFJUY5obHagjJgiIuWk4PZsfIpbMu5eoi17xdlILIy14
3uHYh889HAJKQ0aqIOvGOalFHRuZxgNMiZjfdorvodUJQlqek0lZe25HTGZatLb/w925NbWN5FH8
q1Dzbpd1lx52qjbck5gQYCbLvriE7ZFlXa2LZfnTz68lRCxDzIBUtdT6KQHT6m715X8756yrtFss
MnAARLkdfUqjPyGe6IMahx0W/TJqW+NNcguzgnGWblaT5SnXIcD1ZeqeQHBKJasDugaFr5sFKrQp
2ZMF7IRIgn8BzAhZdRUp2gjvs6gcUf5mAw2LcE8NzpvZUvisAMHxXitHdiF82tgwVhdWYuHnVh6v
8H0BswBbqxxiX/jGyFvFaJWtkVXNzXxcxJJ8MinJkpVr4iOe8LA94WtvCWYof3C/AYoJAXWtj+EQ
DK6Xmascp54GKD7YOPoNKm8QkWoDS8iEksEidKQ+eJI8cs4QDEIdaj3CFiQZ731zuGSdtb/5Sk4v
PQXTbhGxSM3J9xQzYCxDN8fJWyrOf4xgDff5VoH8aaJa9w6BkJvtBIQA6mOLs5WXlySENO1qFZJF
+YRw2OAEAV9kWSI/+7KRVuW5Gbqba0nL0rtFEXxeFasvsbndnKwsefUtgK5+qnNanq+zVfJZWmuT
88Qx/8RQK84Moq1rI1G/L9clWrXa2vPgVAQX5aMDsgX56VpbOGELNUEPLvJDVGUCWd/e5Moofth4
AVkNjjwfnXik4T8pFHVRtkZ5l5cnA+R2RdXXwKL+a0DonFKwGIqBB6Qt7uK8DKkTS+qqsWDA4XZJ
3uGcUiTjJqK8LK4KzcKq6EwJR3ZWWPF4o2HIgXFd5ZdegZoN8MTSO0VKaWHcWNRwj364Af9KCvgX
w8l1FENCr1EUkQAY0uLix3YBf4iqJKZjXINSWl1z+11mATdocbGTyX8BNLKPhwBQLkpoEVLQVUlV
dbzzXSCPA1KqlB3sWiNJ1MtCwRPV3IV8ty2NdGYlknt++HnafhKeTL4C8aFMHfBIxVTYA2DAkFAC
rkuji5CKwa9QPsX3KQez7Q0yyr6ArE9hElXVKxByOaD0BL6k8hhW0EUwRrbU5+RjY5MhDNXkW5Cs
patgQCDycyJTOUN82jpde1DffFK34QSzLdCR/HJGioVDr2bbW1kfTAi3bTzCgaSi7jPUI21ws0V2
C3uUlgLnkqQC8TCdMqr/bvEnIHgwNzhszkRTsPUdfBHYyqW7wFDie5Lv6YwlE/5Fajm8VaBJhoF8
JfQBKZ2IoSODSPurg280EGfnCAdLIvG6heIyPbOWOA7nphMlMCIFDEeNYkk/TxYS1e+pZEb3lS8c
6Cvp6vBL2EdvWSND01UiNSbwUIIzey/dw0KGEh91Mq0U/rLmLvENcsnHXTv8INHQLoSrehD8tJgB
6ETJ+6vLTPDgSOxFFwg08opjE2nWLFzxfth7qp26Jr61E21wQqj7iu/f+nRzpJjUdpsqoiGWqCDf
XdvxoJQMQtcIAC9jincLACruyi1vpNBPLiJ0QMDUZwZOwKAIcNsOP1zah/5YI3hlqKyxZAlS2Gdj
L5YaqcRJghqEhDYo9AAO5ZSGt5LvwmWK26xKOoNfqyVQfAdYKciJMBd6sY7hXzjqRrqrOvR/U970
OBCBLjitwpbf83lS3szTHFnQhkBD/PY6csPsDu3xzIXQ+o1fOtzQI6zh1YIpvJ2d1fDUqaozh9rw
bfqcz8BMqPKQrA78SZImwGigDn478qOQmFL16wEFUUNsHlB8IyAJ4rP7tp+e+MI0HB5hPZ+Hv3No
BPNq1ivJIAmsaddZQDKIFCCOtUoQWMSB92fBGgIylWRO2//R+KdRHmZiHTpuFO4CXACm/rPR77Xw
cw0o1lDj+jXAc7WHbVnDkUSBPrjr+t3Xq21nh/xqDxx+sf29fKD39LlVMlh16Q07QDHZAUAVxCFZ
fThA2ztAg4kVtVSdRcGTPtDowQph1nQbvTqUKYcQF+PTK26NXpKGOksfpgEKIPkwOx9rEgjkdN3+
ijEkYaQTabeqMYpBtieB7S8ZhJbUGrP74Q5BCb78ennWMO2ng/kNG0FVh1gpI0NuBrl/FUjIB5A4
w17GWP5YiwAsgdz5ILCGiqxQZbRz2rVXAVuhyQJ+sPHLCgd416OA8QtzHCfsF7sAKKSmYcBqIlX6
AY8CkhNKvTTfvwsUdahCiMlWr8+756aAPoTYAtC+AIl+rF2Ax67XnXr/+FVlSG5cNwUBXf3ZOwtl
lEI0E4aJDzd8Ighq5+EbQ5WxaQIGUH0weVqHQDV8nYh8VS/wpk3wDyyHJwfjeOH6s8q1cOfpS87F
r77QWF7Pf/9oTtcymz/p36svCk+jfnZtWIv//27PAjc8cdMscadZZffs/LKxg3b//HGAzx/9Yqea
H16488ROpqhDVDb9YzdrSPe/ffvBbkuEcvZw0/3syb9+a/Vz5xB8peHUs5t2xJxIIxVqoc7tohsY
tXn9ayute8OeHaZ22nSx6jIyTc3/X/QVn0zDQ1NxbPsQ9SV7mJrarOraa0KcUWLPoqaXote1zd69
ZcD+08yd5lmrcbD4zf/fPyUnc98u7GTetCS6DfllD5PdbKej6K8jJicPHtpQJnH5Nk99f//PmHV3
1l7ewKm5G7tO+/k8An/Vbhm/CRe0a8sXzLjrNu1Uy1vB6Wh+8P7JuJwhM9w0U7VbG8tdO3wJQWYY
ue0dycXQw/q7DGfwSbZnWRS0NaPoMBlRsdesZXLFdZ2LL8/PJl2SpR4apmf51Cublqr3J67f5gfv
n4qvUe6mz6bZks0erpex7Yat0wN8Qx/Xy9hOymcEwgi79PAKx3aa2tNFns6zrLWmURhR+5gSd7pw
HbsduwL30cMOH7uC+CXKWisbUXBR/tl1ZY/dlIxyCn66dTZRwzbqqfUoT/ab7qXjUZjtnSFkAESo
tOuUXM0fEnvPeiKCBCy2h6bXdvveevRsu/e5OLqwgzhduO1rnfatHnbP1bw4+jxP0nnZTII4qXBI
pZ4aH8837rR1jT16u33MzD0VGnv9Fo5k56aR+XhZ60pWdJGo6ucBJ7a3v/epAO/BJPm2cNszrrJa
uvcaBWAskrZXI4Mr7+GQ/ZbM0TFvulgtwTom0HWmr18RGK1ct/ffxa+R43ds/vZV0bVeHvB8IQpN
tx7swYPMZh27fjfftL1KhU4TS+y6Yv7I7EXTiliIjyHars3+OU8Q7mz5fApXcQ938SF4Scc5/mFz
7yAI096aj/GqrjPy4zVajK6dd9NpFKJB33qbeqXO27nvZUSMyWm3XGW1D7f8UqTpKTX3PP7UJBxf
+rN2cE18Y+rP7eT3vwEAAP//</cx:binary>
              </cx:geoCache>
            </cx:geography>
          </cx:layoutPr>
          <cx:valueColors>
            <cx:minColor>
              <a:schemeClr val="accent6">
                <a:lumMod val="40000"/>
                <a:lumOff val="6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2.xml"/><Relationship Id="rId13" Type="http://schemas.microsoft.com/office/2014/relationships/chartEx" Target="../charts/chartEx3.xml"/><Relationship Id="rId3" Type="http://schemas.openxmlformats.org/officeDocument/2006/relationships/image" Target="../media/image2.emf"/><Relationship Id="rId7" Type="http://schemas.openxmlformats.org/officeDocument/2006/relationships/image" Target="../media/image4.emf"/><Relationship Id="rId12" Type="http://schemas.openxmlformats.org/officeDocument/2006/relationships/chart" Target="../charts/chart14.xml"/><Relationship Id="rId2" Type="http://schemas.openxmlformats.org/officeDocument/2006/relationships/chart" Target="../charts/chart9.xml"/><Relationship Id="rId16" Type="http://schemas.openxmlformats.org/officeDocument/2006/relationships/chart" Target="../charts/chart16.xml"/><Relationship Id="rId1" Type="http://schemas.openxmlformats.org/officeDocument/2006/relationships/image" Target="../media/image1.jpeg"/><Relationship Id="rId6" Type="http://schemas.openxmlformats.org/officeDocument/2006/relationships/chart" Target="../charts/chart11.xml"/><Relationship Id="rId11" Type="http://schemas.openxmlformats.org/officeDocument/2006/relationships/image" Target="../media/image6.emf"/><Relationship Id="rId5" Type="http://schemas.openxmlformats.org/officeDocument/2006/relationships/image" Target="../media/image3.emf"/><Relationship Id="rId15" Type="http://schemas.microsoft.com/office/2014/relationships/chartEx" Target="../charts/chartEx4.xml"/><Relationship Id="rId10" Type="http://schemas.openxmlformats.org/officeDocument/2006/relationships/chart" Target="../charts/chart13.xml"/><Relationship Id="rId4" Type="http://schemas.openxmlformats.org/officeDocument/2006/relationships/chart" Target="../charts/chart10.xml"/><Relationship Id="rId9" Type="http://schemas.openxmlformats.org/officeDocument/2006/relationships/image" Target="../media/image5.emf"/><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22860</xdr:colOff>
      <xdr:row>5</xdr:row>
      <xdr:rowOff>45720</xdr:rowOff>
    </xdr:from>
    <xdr:to>
      <xdr:col>11</xdr:col>
      <xdr:colOff>327660</xdr:colOff>
      <xdr:row>20</xdr:row>
      <xdr:rowOff>45720</xdr:rowOff>
    </xdr:to>
    <xdr:graphicFrame macro="">
      <xdr:nvGraphicFramePr>
        <xdr:cNvPr id="2" name="Chart 1">
          <a:extLst>
            <a:ext uri="{FF2B5EF4-FFF2-40B4-BE49-F238E27FC236}">
              <a16:creationId xmlns:a16="http://schemas.microsoft.com/office/drawing/2014/main" id="{2DB00D8B-5276-4AC2-A0FD-BD58C03F04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525780</xdr:colOff>
      <xdr:row>5</xdr:row>
      <xdr:rowOff>41910</xdr:rowOff>
    </xdr:from>
    <xdr:to>
      <xdr:col>13</xdr:col>
      <xdr:colOff>220980</xdr:colOff>
      <xdr:row>20</xdr:row>
      <xdr:rowOff>41910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FB33660-F659-4712-AF2F-7705628886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9563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121920</xdr:colOff>
      <xdr:row>10</xdr:row>
      <xdr:rowOff>53340</xdr:rowOff>
    </xdr:from>
    <xdr:to>
      <xdr:col>3</xdr:col>
      <xdr:colOff>518160</xdr:colOff>
      <xdr:row>23</xdr:row>
      <xdr:rowOff>142875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D1104CCD-5E6C-493D-BCDD-4523A5DC8CD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21080" y="1882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815340</xdr:colOff>
      <xdr:row>10</xdr:row>
      <xdr:rowOff>30480</xdr:rowOff>
    </xdr:from>
    <xdr:to>
      <xdr:col>6</xdr:col>
      <xdr:colOff>91440</xdr:colOff>
      <xdr:row>23</xdr:row>
      <xdr:rowOff>120015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363CB13E-E3B4-4507-B282-681FBD28999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147060" y="1859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541020</xdr:colOff>
      <xdr:row>9</xdr:row>
      <xdr:rowOff>121920</xdr:rowOff>
    </xdr:from>
    <xdr:to>
      <xdr:col>9</xdr:col>
      <xdr:colOff>541020</xdr:colOff>
      <xdr:row>23</xdr:row>
      <xdr:rowOff>28575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9FFD12AD-EA63-46F1-A313-59CDE34B399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425440" y="1767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5</xdr:row>
      <xdr:rowOff>45720</xdr:rowOff>
    </xdr:from>
    <xdr:to>
      <xdr:col>10</xdr:col>
      <xdr:colOff>510540</xdr:colOff>
      <xdr:row>20</xdr:row>
      <xdr:rowOff>45720</xdr:rowOff>
    </xdr:to>
    <xdr:graphicFrame macro="">
      <xdr:nvGraphicFramePr>
        <xdr:cNvPr id="2" name="Chart 1">
          <a:extLst>
            <a:ext uri="{FF2B5EF4-FFF2-40B4-BE49-F238E27FC236}">
              <a16:creationId xmlns:a16="http://schemas.microsoft.com/office/drawing/2014/main" id="{7043D7B9-CA57-441A-800C-4682FD6866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167640</xdr:colOff>
      <xdr:row>34</xdr:row>
      <xdr:rowOff>179070</xdr:rowOff>
    </xdr:from>
    <xdr:to>
      <xdr:col>14</xdr:col>
      <xdr:colOff>472440</xdr:colOff>
      <xdr:row>49</xdr:row>
      <xdr:rowOff>179070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FD967599-0894-44A8-9896-440D9A1176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54980" y="63969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5</xdr:row>
      <xdr:rowOff>45720</xdr:rowOff>
    </xdr:from>
    <xdr:to>
      <xdr:col>13</xdr:col>
      <xdr:colOff>274320</xdr:colOff>
      <xdr:row>20</xdr:row>
      <xdr:rowOff>45720</xdr:rowOff>
    </xdr:to>
    <xdr:graphicFrame macro="">
      <xdr:nvGraphicFramePr>
        <xdr:cNvPr id="2" name="Chart 1">
          <a:extLst>
            <a:ext uri="{FF2B5EF4-FFF2-40B4-BE49-F238E27FC236}">
              <a16:creationId xmlns:a16="http://schemas.microsoft.com/office/drawing/2014/main" id="{C0CF3814-5071-4826-89F7-0B4CF9F020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137160</xdr:rowOff>
    </xdr:from>
    <xdr:to>
      <xdr:col>3</xdr:col>
      <xdr:colOff>0</xdr:colOff>
      <xdr:row>22</xdr:row>
      <xdr:rowOff>76200</xdr:rowOff>
    </xdr:to>
    <xdr:graphicFrame macro="">
      <xdr:nvGraphicFramePr>
        <xdr:cNvPr id="2" name="Chart 1">
          <a:extLst>
            <a:ext uri="{FF2B5EF4-FFF2-40B4-BE49-F238E27FC236}">
              <a16:creationId xmlns:a16="http://schemas.microsoft.com/office/drawing/2014/main" id="{9155C9F3-1104-45EE-86CC-78B1FCF05E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45720</xdr:colOff>
      <xdr:row>18</xdr:row>
      <xdr:rowOff>137160</xdr:rowOff>
    </xdr:from>
    <xdr:to>
      <xdr:col>5</xdr:col>
      <xdr:colOff>243840</xdr:colOff>
      <xdr:row>21</xdr:row>
      <xdr:rowOff>15240</xdr:rowOff>
    </xdr:to>
    <xdr:graphicFrame macro="">
      <xdr:nvGraphicFramePr>
        <xdr:cNvPr id="3" name="Chart 2">
          <a:extLst>
            <a:ext uri="{FF2B5EF4-FFF2-40B4-BE49-F238E27FC236}">
              <a16:creationId xmlns:a16="http://schemas.microsoft.com/office/drawing/2014/main" id="{E08DD19E-7113-4E6E-9704-019BF25861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68580</xdr:colOff>
      <xdr:row>17</xdr:row>
      <xdr:rowOff>7620</xdr:rowOff>
    </xdr:from>
    <xdr:to>
      <xdr:col>7</xdr:col>
      <xdr:colOff>541020</xdr:colOff>
      <xdr:row>19</xdr:row>
      <xdr:rowOff>114300</xdr:rowOff>
    </xdr:to>
    <xdr:graphicFrame macro="">
      <xdr:nvGraphicFramePr>
        <xdr:cNvPr id="4" name="Chart 3">
          <a:extLst>
            <a:ext uri="{FF2B5EF4-FFF2-40B4-BE49-F238E27FC236}">
              <a16:creationId xmlns:a16="http://schemas.microsoft.com/office/drawing/2014/main" id="{49879A4D-0BAD-4950-87AD-D030A75436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137160</xdr:colOff>
      <xdr:row>19</xdr:row>
      <xdr:rowOff>53340</xdr:rowOff>
    </xdr:from>
    <xdr:to>
      <xdr:col>11</xdr:col>
      <xdr:colOff>38100</xdr:colOff>
      <xdr:row>22</xdr:row>
      <xdr:rowOff>121920</xdr:rowOff>
    </xdr:to>
    <xdr:graphicFrame macro="">
      <xdr:nvGraphicFramePr>
        <xdr:cNvPr id="5" name="Chart 4">
          <a:extLst>
            <a:ext uri="{FF2B5EF4-FFF2-40B4-BE49-F238E27FC236}">
              <a16:creationId xmlns:a16="http://schemas.microsoft.com/office/drawing/2014/main" id="{3E209A08-5E24-46C9-AE46-4EA0742909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60960</xdr:colOff>
      <xdr:row>18</xdr:row>
      <xdr:rowOff>137160</xdr:rowOff>
    </xdr:from>
    <xdr:to>
      <xdr:col>14</xdr:col>
      <xdr:colOff>548640</xdr:colOff>
      <xdr:row>24</xdr:row>
      <xdr:rowOff>106680</xdr:rowOff>
    </xdr:to>
    <xdr:graphicFrame macro="">
      <xdr:nvGraphicFramePr>
        <xdr:cNvPr id="6" name="Chart 5">
          <a:extLst>
            <a:ext uri="{FF2B5EF4-FFF2-40B4-BE49-F238E27FC236}">
              <a16:creationId xmlns:a16="http://schemas.microsoft.com/office/drawing/2014/main" id="{E572A4E4-ABD2-410D-B7E3-053EEF5FCB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24</xdr:col>
      <xdr:colOff>114300</xdr:colOff>
      <xdr:row>37</xdr:row>
      <xdr:rowOff>129540</xdr:rowOff>
    </xdr:to>
    <xdr:pic>
      <xdr:nvPicPr>
        <xdr:cNvPr id="40" name="Picture 39">
          <a:extLst>
            <a:ext uri="{FF2B5EF4-FFF2-40B4-BE49-F238E27FC236}">
              <a16:creationId xmlns:a16="http://schemas.microsoft.com/office/drawing/2014/main" id="{7ECD9353-793E-4684-BD66-9218C271223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4378940" cy="6614160"/>
        </a:xfrm>
        <a:prstGeom prst="rect">
          <a:avLst/>
        </a:prstGeom>
      </xdr:spPr>
    </xdr:pic>
    <xdr:clientData/>
  </xdr:twoCellAnchor>
  <xdr:oneCellAnchor>
    <xdr:from>
      <xdr:col>0</xdr:col>
      <xdr:colOff>0</xdr:colOff>
      <xdr:row>0</xdr:row>
      <xdr:rowOff>83820</xdr:rowOff>
    </xdr:from>
    <xdr:ext cx="14213205"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83820"/>
          <a:ext cx="14213205"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0</xdr:colOff>
      <xdr:row>2</xdr:row>
      <xdr:rowOff>152400</xdr:rowOff>
    </xdr:from>
    <xdr:ext cx="14234160"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0" y="502920"/>
          <a:ext cx="14234160"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0"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oneCellAnchor>
    <xdr:from>
      <xdr:col>0</xdr:col>
      <xdr:colOff>0</xdr:colOff>
      <xdr:row>11</xdr:row>
      <xdr:rowOff>116205</xdr:rowOff>
    </xdr:from>
    <xdr:ext cx="1421892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0" y="2044065"/>
          <a:ext cx="1421892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2" cy="2219325"/>
              <a:chOff x="152400" y="1971675"/>
              <a:chExt cx="5219702"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2"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0</xdr:colOff>
      <xdr:row>24</xdr:row>
      <xdr:rowOff>15240</xdr:rowOff>
    </xdr:from>
    <xdr:ext cx="5890260" cy="2286000"/>
    <xdr:sp macro="" textlink="">
      <xdr:nvSpPr>
        <xdr:cNvPr id="15" name="Shape 15">
          <a:extLst>
            <a:ext uri="{FF2B5EF4-FFF2-40B4-BE49-F238E27FC236}">
              <a16:creationId xmlns:a16="http://schemas.microsoft.com/office/drawing/2014/main" id="{00000000-0008-0000-0100-00000F000000}"/>
            </a:ext>
          </a:extLst>
        </xdr:cNvPr>
        <xdr:cNvSpPr/>
      </xdr:nvSpPr>
      <xdr:spPr>
        <a:xfrm>
          <a:off x="0" y="4221480"/>
          <a:ext cx="5890260" cy="2286000"/>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17</xdr:col>
      <xdr:colOff>502920</xdr:colOff>
      <xdr:row>24</xdr:row>
      <xdr:rowOff>45720</xdr:rowOff>
    </xdr:from>
    <xdr:ext cx="3573780" cy="2232660"/>
    <xdr:sp macro="" textlink="">
      <xdr:nvSpPr>
        <xdr:cNvPr id="19" name="Shape 19">
          <a:extLst>
            <a:ext uri="{FF2B5EF4-FFF2-40B4-BE49-F238E27FC236}">
              <a16:creationId xmlns:a16="http://schemas.microsoft.com/office/drawing/2014/main" id="{00000000-0008-0000-0100-000013000000}"/>
            </a:ext>
          </a:extLst>
        </xdr:cNvPr>
        <xdr:cNvSpPr/>
      </xdr:nvSpPr>
      <xdr:spPr>
        <a:xfrm>
          <a:off x="10607040" y="4251960"/>
          <a:ext cx="3573780" cy="223266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53340</xdr:colOff>
      <xdr:row>24</xdr:row>
      <xdr:rowOff>38100</xdr:rowOff>
    </xdr:from>
    <xdr:ext cx="4533900" cy="2255520"/>
    <xdr:sp macro="" textlink="">
      <xdr:nvSpPr>
        <xdr:cNvPr id="17" name="Shape 17">
          <a:extLst>
            <a:ext uri="{FF2B5EF4-FFF2-40B4-BE49-F238E27FC236}">
              <a16:creationId xmlns:a16="http://schemas.microsoft.com/office/drawing/2014/main" id="{00000000-0008-0000-0100-000011000000}"/>
            </a:ext>
          </a:extLst>
        </xdr:cNvPr>
        <xdr:cNvSpPr/>
      </xdr:nvSpPr>
      <xdr:spPr>
        <a:xfrm>
          <a:off x="5996940" y="4244340"/>
          <a:ext cx="4533900" cy="225552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169544</xdr:colOff>
      <xdr:row>24</xdr:row>
      <xdr:rowOff>57150</xdr:rowOff>
    </xdr:from>
    <xdr:ext cx="2825115" cy="293370"/>
    <xdr:sp macro="" textlink="">
      <xdr:nvSpPr>
        <xdr:cNvPr id="18" name="Shape 18">
          <a:extLst>
            <a:ext uri="{FF2B5EF4-FFF2-40B4-BE49-F238E27FC236}">
              <a16:creationId xmlns:a16="http://schemas.microsoft.com/office/drawing/2014/main" id="{00000000-0008-0000-0100-000012000000}"/>
            </a:ext>
          </a:extLst>
        </xdr:cNvPr>
        <xdr:cNvSpPr/>
      </xdr:nvSpPr>
      <xdr:spPr>
        <a:xfrm>
          <a:off x="6113144" y="4263390"/>
          <a:ext cx="2825115" cy="293370"/>
        </a:xfrm>
        <a:prstGeom prst="roundRect">
          <a:avLst>
            <a:gd name="adj" fmla="val 22728"/>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17</xdr:col>
      <xdr:colOff>577214</xdr:colOff>
      <xdr:row>24</xdr:row>
      <xdr:rowOff>80010</xdr:rowOff>
    </xdr:from>
    <xdr:ext cx="1693545" cy="285750"/>
    <xdr:sp macro="" textlink="">
      <xdr:nvSpPr>
        <xdr:cNvPr id="20" name="Shape 20">
          <a:extLst>
            <a:ext uri="{FF2B5EF4-FFF2-40B4-BE49-F238E27FC236}">
              <a16:creationId xmlns:a16="http://schemas.microsoft.com/office/drawing/2014/main" id="{00000000-0008-0000-0100-000014000000}"/>
            </a:ext>
          </a:extLst>
        </xdr:cNvPr>
        <xdr:cNvSpPr/>
      </xdr:nvSpPr>
      <xdr:spPr>
        <a:xfrm>
          <a:off x="10681334" y="4286250"/>
          <a:ext cx="1693545" cy="2857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91440</xdr:colOff>
      <xdr:row>24</xdr:row>
      <xdr:rowOff>43815</xdr:rowOff>
    </xdr:from>
    <xdr:ext cx="3230880" cy="299085"/>
    <xdr:sp macro="" textlink="">
      <xdr:nvSpPr>
        <xdr:cNvPr id="16" name="Shape 16">
          <a:extLst>
            <a:ext uri="{FF2B5EF4-FFF2-40B4-BE49-F238E27FC236}">
              <a16:creationId xmlns:a16="http://schemas.microsoft.com/office/drawing/2014/main" id="{00000000-0008-0000-0100-000010000000}"/>
            </a:ext>
          </a:extLst>
        </xdr:cNvPr>
        <xdr:cNvSpPr/>
      </xdr:nvSpPr>
      <xdr:spPr>
        <a:xfrm>
          <a:off x="91440" y="4250055"/>
          <a:ext cx="3230880" cy="299085"/>
        </a:xfrm>
        <a:prstGeom prst="roundRect">
          <a:avLst>
            <a:gd name="adj" fmla="val 14875"/>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twoCellAnchor>
    <xdr:from>
      <xdr:col>0</xdr:col>
      <xdr:colOff>266700</xdr:colOff>
      <xdr:row>3</xdr:row>
      <xdr:rowOff>167640</xdr:rowOff>
    </xdr:from>
    <xdr:to>
      <xdr:col>4</xdr:col>
      <xdr:colOff>220980</xdr:colOff>
      <xdr:row>6</xdr:row>
      <xdr:rowOff>22860</xdr:rowOff>
    </xdr:to>
    <xdr:sp macro="" textlink="KPI!B17">
      <xdr:nvSpPr>
        <xdr:cNvPr id="41" name="TextBox 40">
          <a:extLst>
            <a:ext uri="{FF2B5EF4-FFF2-40B4-BE49-F238E27FC236}">
              <a16:creationId xmlns:a16="http://schemas.microsoft.com/office/drawing/2014/main" id="{CA664A98-8E33-4BD9-960A-E773739A477F}"/>
            </a:ext>
          </a:extLst>
        </xdr:cNvPr>
        <xdr:cNvSpPr txBox="1"/>
      </xdr:nvSpPr>
      <xdr:spPr>
        <a:xfrm>
          <a:off x="266700" y="693420"/>
          <a:ext cx="233172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67E73F2-78B6-4AE7-A3DE-199BE3AA2846}" type="TxLink">
            <a:rPr lang="en-US" sz="1600" b="0" i="0" u="none" strike="noStrike">
              <a:solidFill>
                <a:schemeClr val="bg1"/>
              </a:solidFill>
              <a:latin typeface="Arial Black" panose="020B0A04020102020204" pitchFamily="34" charset="0"/>
              <a:ea typeface="Calibri"/>
              <a:cs typeface="Calibri"/>
            </a:rPr>
            <a:pPr algn="ctr"/>
            <a:t> $7,25,457.82 </a:t>
          </a:fld>
          <a:endParaRPr lang="en-IN" sz="1600">
            <a:solidFill>
              <a:schemeClr val="bg1"/>
            </a:solidFill>
            <a:latin typeface="Arial Black" panose="020B0A04020102020204" pitchFamily="34" charset="0"/>
          </a:endParaRPr>
        </a:p>
      </xdr:txBody>
    </xdr:sp>
    <xdr:clientData/>
  </xdr:twoCellAnchor>
  <xdr:twoCellAnchor>
    <xdr:from>
      <xdr:col>0</xdr:col>
      <xdr:colOff>563880</xdr:colOff>
      <xdr:row>6</xdr:row>
      <xdr:rowOff>7620</xdr:rowOff>
    </xdr:from>
    <xdr:to>
      <xdr:col>3</xdr:col>
      <xdr:colOff>518160</xdr:colOff>
      <xdr:row>8</xdr:row>
      <xdr:rowOff>121920</xdr:rowOff>
    </xdr:to>
    <xdr:graphicFrame macro="">
      <xdr:nvGraphicFramePr>
        <xdr:cNvPr id="42" name="Chart 41">
          <a:extLst>
            <a:ext uri="{FF2B5EF4-FFF2-40B4-BE49-F238E27FC236}">
              <a16:creationId xmlns:a16="http://schemas.microsoft.com/office/drawing/2014/main" id="{C64BA6EB-6198-4B38-A272-7467F7B1AB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228600</xdr:colOff>
      <xdr:row>8</xdr:row>
      <xdr:rowOff>114300</xdr:rowOff>
    </xdr:from>
    <xdr:to>
      <xdr:col>4</xdr:col>
      <xdr:colOff>182880</xdr:colOff>
      <xdr:row>10</xdr:row>
      <xdr:rowOff>144780</xdr:rowOff>
    </xdr:to>
    <xdr:sp macro="" textlink="KPI!B17">
      <xdr:nvSpPr>
        <xdr:cNvPr id="43" name="TextBox 42">
          <a:extLst>
            <a:ext uri="{FF2B5EF4-FFF2-40B4-BE49-F238E27FC236}">
              <a16:creationId xmlns:a16="http://schemas.microsoft.com/office/drawing/2014/main" id="{FA51E883-F176-4A1E-A356-8A865DD0D8B3}"/>
            </a:ext>
          </a:extLst>
        </xdr:cNvPr>
        <xdr:cNvSpPr txBox="1"/>
      </xdr:nvSpPr>
      <xdr:spPr>
        <a:xfrm>
          <a:off x="228600" y="1516380"/>
          <a:ext cx="233172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chemeClr val="bg1"/>
              </a:solidFill>
              <a:latin typeface="Arial Black" panose="020B0A04020102020204" pitchFamily="34" charset="0"/>
            </a:rPr>
            <a:t>YOY</a:t>
          </a:r>
          <a:r>
            <a:rPr lang="en-IN" sz="1400" baseline="0">
              <a:solidFill>
                <a:schemeClr val="bg1"/>
              </a:solidFill>
              <a:latin typeface="Arial Black" panose="020B0A04020102020204" pitchFamily="34" charset="0"/>
            </a:rPr>
            <a:t> GROWTH</a:t>
          </a:r>
          <a:endParaRPr lang="en-IN" sz="1400">
            <a:solidFill>
              <a:schemeClr val="bg1"/>
            </a:solidFill>
            <a:latin typeface="Arial Black" panose="020B0A04020102020204"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3</xdr:col>
          <xdr:colOff>38100</xdr:colOff>
          <xdr:row>9</xdr:row>
          <xdr:rowOff>22860</xdr:rowOff>
        </xdr:from>
        <xdr:to>
          <xdr:col>4</xdr:col>
          <xdr:colOff>297180</xdr:colOff>
          <xdr:row>10</xdr:row>
          <xdr:rowOff>106680</xdr:rowOff>
        </xdr:to>
        <xdr:pic>
          <xdr:nvPicPr>
            <xdr:cNvPr id="46" name="Picture 45">
              <a:extLst>
                <a:ext uri="{FF2B5EF4-FFF2-40B4-BE49-F238E27FC236}">
                  <a16:creationId xmlns:a16="http://schemas.microsoft.com/office/drawing/2014/main" id="{C0ABB678-E581-4E60-867D-18857EE11C00}"/>
                </a:ext>
              </a:extLst>
            </xdr:cNvPr>
            <xdr:cNvPicPr>
              <a:picLocks noChangeAspect="1" noChangeArrowheads="1"/>
              <a:extLst>
                <a:ext uri="{84589F7E-364E-4C9E-8A38-B11213B215E9}">
                  <a14:cameraTool cellRange="'KPI YOY'!$H$8" spid="_x0000_s7236"/>
                </a:ext>
              </a:extLst>
            </xdr:cNvPicPr>
          </xdr:nvPicPr>
          <xdr:blipFill>
            <a:blip xmlns:r="http://schemas.openxmlformats.org/officeDocument/2006/relationships" r:embed="rId3">
              <a:alphaModFix/>
            </a:blip>
            <a:srcRect/>
            <a:stretch>
              <a:fillRect/>
            </a:stretch>
          </xdr:blipFill>
          <xdr:spPr bwMode="auto">
            <a:xfrm>
              <a:off x="1821180" y="1600200"/>
              <a:ext cx="853440" cy="259080"/>
            </a:xfrm>
            <a:prstGeom prst="rect">
              <a:avLst/>
            </a:prstGeom>
            <a:noFill/>
            <a:ln>
              <a:noFill/>
            </a:ln>
          </xdr:spPr>
        </xdr:pic>
        <xdr:clientData/>
      </xdr:twoCellAnchor>
    </mc:Choice>
    <mc:Fallback/>
  </mc:AlternateContent>
  <xdr:twoCellAnchor>
    <xdr:from>
      <xdr:col>5</xdr:col>
      <xdr:colOff>160020</xdr:colOff>
      <xdr:row>4</xdr:row>
      <xdr:rowOff>0</xdr:rowOff>
    </xdr:from>
    <xdr:to>
      <xdr:col>9</xdr:col>
      <xdr:colOff>114300</xdr:colOff>
      <xdr:row>6</xdr:row>
      <xdr:rowOff>76200</xdr:rowOff>
    </xdr:to>
    <xdr:sp macro="" textlink="KPI!$E$17">
      <xdr:nvSpPr>
        <xdr:cNvPr id="59" name="TextBox 58">
          <a:extLst>
            <a:ext uri="{FF2B5EF4-FFF2-40B4-BE49-F238E27FC236}">
              <a16:creationId xmlns:a16="http://schemas.microsoft.com/office/drawing/2014/main" id="{5B35636F-1F4D-4046-BA5E-CA309E6B9348}"/>
            </a:ext>
          </a:extLst>
        </xdr:cNvPr>
        <xdr:cNvSpPr txBox="1"/>
      </xdr:nvSpPr>
      <xdr:spPr>
        <a:xfrm>
          <a:off x="3131820" y="701040"/>
          <a:ext cx="233172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4EA7CAA-3B16-453F-83EF-DF603433F410}" type="TxLink">
            <a:rPr lang="en-US" sz="1600" b="0" i="0" u="none" strike="noStrike">
              <a:solidFill>
                <a:schemeClr val="bg1"/>
              </a:solidFill>
              <a:latin typeface="Arial Black" panose="020B0A04020102020204" pitchFamily="34" charset="0"/>
              <a:ea typeface="Calibri"/>
              <a:cs typeface="Calibri"/>
            </a:rPr>
            <a:pPr algn="ctr"/>
            <a:t> $1,08,418.45 </a:t>
          </a:fld>
          <a:endParaRPr lang="en-IN" sz="1600">
            <a:solidFill>
              <a:schemeClr val="bg1"/>
            </a:solidFill>
            <a:latin typeface="Arial Black" panose="020B0A04020102020204" pitchFamily="34" charset="0"/>
          </a:endParaRPr>
        </a:p>
      </xdr:txBody>
    </xdr:sp>
    <xdr:clientData/>
  </xdr:twoCellAnchor>
  <xdr:twoCellAnchor>
    <xdr:from>
      <xdr:col>14</xdr:col>
      <xdr:colOff>457200</xdr:colOff>
      <xdr:row>4</xdr:row>
      <xdr:rowOff>0</xdr:rowOff>
    </xdr:from>
    <xdr:to>
      <xdr:col>18</xdr:col>
      <xdr:colOff>411480</xdr:colOff>
      <xdr:row>6</xdr:row>
      <xdr:rowOff>30480</xdr:rowOff>
    </xdr:to>
    <xdr:sp macro="" textlink="KPI!$K$17">
      <xdr:nvSpPr>
        <xdr:cNvPr id="60" name="TextBox 59">
          <a:extLst>
            <a:ext uri="{FF2B5EF4-FFF2-40B4-BE49-F238E27FC236}">
              <a16:creationId xmlns:a16="http://schemas.microsoft.com/office/drawing/2014/main" id="{F42D23EC-7841-4549-A657-EC2FA673C498}"/>
            </a:ext>
          </a:extLst>
        </xdr:cNvPr>
        <xdr:cNvSpPr txBox="1"/>
      </xdr:nvSpPr>
      <xdr:spPr>
        <a:xfrm>
          <a:off x="8778240" y="701040"/>
          <a:ext cx="233172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E9521-6FBA-4BCE-9BCC-39B59C01D7CE}" type="TxLink">
            <a:rPr lang="en-US" sz="1600" b="0" i="0" u="none" strike="noStrike">
              <a:solidFill>
                <a:schemeClr val="bg1"/>
              </a:solidFill>
              <a:latin typeface="Arial Black" panose="020B0A04020102020204" pitchFamily="34" charset="0"/>
              <a:ea typeface="Calibri"/>
              <a:cs typeface="Calibri"/>
            </a:rPr>
            <a:pPr algn="ctr"/>
            <a:t># 3203</a:t>
          </a:fld>
          <a:endParaRPr lang="en-IN" sz="1600">
            <a:solidFill>
              <a:schemeClr val="bg1"/>
            </a:solidFill>
            <a:latin typeface="Arial Black" panose="020B0A04020102020204" pitchFamily="34" charset="0"/>
          </a:endParaRPr>
        </a:p>
      </xdr:txBody>
    </xdr:sp>
    <xdr:clientData/>
  </xdr:twoCellAnchor>
  <xdr:twoCellAnchor>
    <xdr:from>
      <xdr:col>5</xdr:col>
      <xdr:colOff>358140</xdr:colOff>
      <xdr:row>6</xdr:row>
      <xdr:rowOff>0</xdr:rowOff>
    </xdr:from>
    <xdr:to>
      <xdr:col>8</xdr:col>
      <xdr:colOff>502920</xdr:colOff>
      <xdr:row>8</xdr:row>
      <xdr:rowOff>76200</xdr:rowOff>
    </xdr:to>
    <xdr:graphicFrame macro="">
      <xdr:nvGraphicFramePr>
        <xdr:cNvPr id="61" name="Chart 60">
          <a:extLst>
            <a:ext uri="{FF2B5EF4-FFF2-40B4-BE49-F238E27FC236}">
              <a16:creationId xmlns:a16="http://schemas.microsoft.com/office/drawing/2014/main" id="{33478836-CBCD-4194-8204-2ABF639BFC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213360</xdr:colOff>
      <xdr:row>8</xdr:row>
      <xdr:rowOff>129540</xdr:rowOff>
    </xdr:from>
    <xdr:to>
      <xdr:col>9</xdr:col>
      <xdr:colOff>167640</xdr:colOff>
      <xdr:row>10</xdr:row>
      <xdr:rowOff>160020</xdr:rowOff>
    </xdr:to>
    <xdr:sp macro="" textlink="KPI!B17">
      <xdr:nvSpPr>
        <xdr:cNvPr id="62" name="TextBox 61">
          <a:extLst>
            <a:ext uri="{FF2B5EF4-FFF2-40B4-BE49-F238E27FC236}">
              <a16:creationId xmlns:a16="http://schemas.microsoft.com/office/drawing/2014/main" id="{A7F98C5F-C773-469F-9FA9-358CF8CE974B}"/>
            </a:ext>
          </a:extLst>
        </xdr:cNvPr>
        <xdr:cNvSpPr txBox="1"/>
      </xdr:nvSpPr>
      <xdr:spPr>
        <a:xfrm>
          <a:off x="3185160" y="1531620"/>
          <a:ext cx="233172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chemeClr val="bg1"/>
              </a:solidFill>
              <a:latin typeface="Arial Black" panose="020B0A04020102020204" pitchFamily="34" charset="0"/>
            </a:rPr>
            <a:t>YOY</a:t>
          </a:r>
          <a:r>
            <a:rPr lang="en-IN" sz="1400" baseline="0">
              <a:solidFill>
                <a:schemeClr val="bg1"/>
              </a:solidFill>
              <a:latin typeface="Arial Black" panose="020B0A04020102020204" pitchFamily="34" charset="0"/>
            </a:rPr>
            <a:t> GROWTH</a:t>
          </a:r>
          <a:endParaRPr lang="en-IN" sz="1400">
            <a:solidFill>
              <a:schemeClr val="bg1"/>
            </a:solidFill>
            <a:latin typeface="Arial Black" panose="020B0A04020102020204" pitchFamily="34" charset="0"/>
          </a:endParaRPr>
        </a:p>
      </xdr:txBody>
    </xdr:sp>
    <xdr:clientData/>
  </xdr:twoCellAnchor>
  <xdr:twoCellAnchor>
    <xdr:from>
      <xdr:col>10</xdr:col>
      <xdr:colOff>190500</xdr:colOff>
      <xdr:row>8</xdr:row>
      <xdr:rowOff>106680</xdr:rowOff>
    </xdr:from>
    <xdr:to>
      <xdr:col>14</xdr:col>
      <xdr:colOff>144780</xdr:colOff>
      <xdr:row>10</xdr:row>
      <xdr:rowOff>137160</xdr:rowOff>
    </xdr:to>
    <xdr:sp macro="" textlink="KPI!B17">
      <xdr:nvSpPr>
        <xdr:cNvPr id="64" name="TextBox 63">
          <a:extLst>
            <a:ext uri="{FF2B5EF4-FFF2-40B4-BE49-F238E27FC236}">
              <a16:creationId xmlns:a16="http://schemas.microsoft.com/office/drawing/2014/main" id="{57CCA42E-A02F-4860-AD23-02F7F575B06F}"/>
            </a:ext>
          </a:extLst>
        </xdr:cNvPr>
        <xdr:cNvSpPr txBox="1"/>
      </xdr:nvSpPr>
      <xdr:spPr>
        <a:xfrm>
          <a:off x="6134100" y="1508760"/>
          <a:ext cx="233172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chemeClr val="bg1"/>
              </a:solidFill>
              <a:latin typeface="Arial Black" panose="020B0A04020102020204" pitchFamily="34" charset="0"/>
            </a:rPr>
            <a:t>YOY</a:t>
          </a:r>
          <a:r>
            <a:rPr lang="en-IN" sz="1400" baseline="0">
              <a:solidFill>
                <a:schemeClr val="bg1"/>
              </a:solidFill>
              <a:latin typeface="Arial Black" panose="020B0A04020102020204" pitchFamily="34" charset="0"/>
            </a:rPr>
            <a:t> GROWTH</a:t>
          </a:r>
          <a:endParaRPr lang="en-IN" sz="1400">
            <a:solidFill>
              <a:schemeClr val="bg1"/>
            </a:solidFill>
            <a:latin typeface="Arial Black" panose="020B0A04020102020204" pitchFamily="34" charset="0"/>
          </a:endParaRPr>
        </a:p>
      </xdr:txBody>
    </xdr:sp>
    <xdr:clientData/>
  </xdr:twoCellAnchor>
  <xdr:twoCellAnchor>
    <xdr:from>
      <xdr:col>15</xdr:col>
      <xdr:colOff>7620</xdr:colOff>
      <xdr:row>8</xdr:row>
      <xdr:rowOff>91440</xdr:rowOff>
    </xdr:from>
    <xdr:to>
      <xdr:col>18</xdr:col>
      <xdr:colOff>556260</xdr:colOff>
      <xdr:row>10</xdr:row>
      <xdr:rowOff>121920</xdr:rowOff>
    </xdr:to>
    <xdr:sp macro="" textlink="KPI!B17">
      <xdr:nvSpPr>
        <xdr:cNvPr id="65" name="TextBox 64">
          <a:extLst>
            <a:ext uri="{FF2B5EF4-FFF2-40B4-BE49-F238E27FC236}">
              <a16:creationId xmlns:a16="http://schemas.microsoft.com/office/drawing/2014/main" id="{6FE47675-9A1F-4C66-9FD3-7C1AA006FDE3}"/>
            </a:ext>
          </a:extLst>
        </xdr:cNvPr>
        <xdr:cNvSpPr txBox="1"/>
      </xdr:nvSpPr>
      <xdr:spPr>
        <a:xfrm>
          <a:off x="8923020" y="1493520"/>
          <a:ext cx="233172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chemeClr val="bg1"/>
              </a:solidFill>
              <a:latin typeface="Arial Black" panose="020B0A04020102020204" pitchFamily="34" charset="0"/>
            </a:rPr>
            <a:t>YOY</a:t>
          </a:r>
          <a:r>
            <a:rPr lang="en-IN" sz="1400" baseline="0">
              <a:solidFill>
                <a:schemeClr val="bg1"/>
              </a:solidFill>
              <a:latin typeface="Arial Black" panose="020B0A04020102020204" pitchFamily="34" charset="0"/>
            </a:rPr>
            <a:t> GROWTH</a:t>
          </a:r>
          <a:endParaRPr lang="en-IN" sz="1400">
            <a:solidFill>
              <a:schemeClr val="bg1"/>
            </a:solidFill>
            <a:latin typeface="Arial Black" panose="020B0A04020102020204" pitchFamily="34" charset="0"/>
          </a:endParaRPr>
        </a:p>
      </xdr:txBody>
    </xdr:sp>
    <xdr:clientData/>
  </xdr:twoCellAnchor>
  <xdr:twoCellAnchor>
    <xdr:from>
      <xdr:col>19</xdr:col>
      <xdr:colOff>480060</xdr:colOff>
      <xdr:row>8</xdr:row>
      <xdr:rowOff>83820</xdr:rowOff>
    </xdr:from>
    <xdr:to>
      <xdr:col>23</xdr:col>
      <xdr:colOff>434340</xdr:colOff>
      <xdr:row>10</xdr:row>
      <xdr:rowOff>114300</xdr:rowOff>
    </xdr:to>
    <xdr:sp macro="" textlink="KPI!B17">
      <xdr:nvSpPr>
        <xdr:cNvPr id="66" name="TextBox 65">
          <a:extLst>
            <a:ext uri="{FF2B5EF4-FFF2-40B4-BE49-F238E27FC236}">
              <a16:creationId xmlns:a16="http://schemas.microsoft.com/office/drawing/2014/main" id="{44E27E06-E28F-4395-B822-E7B4605408F3}"/>
            </a:ext>
          </a:extLst>
        </xdr:cNvPr>
        <xdr:cNvSpPr txBox="1"/>
      </xdr:nvSpPr>
      <xdr:spPr>
        <a:xfrm>
          <a:off x="11772900" y="1485900"/>
          <a:ext cx="233172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chemeClr val="bg1"/>
              </a:solidFill>
              <a:latin typeface="Arial Black" panose="020B0A04020102020204" pitchFamily="34" charset="0"/>
            </a:rPr>
            <a:t>YOY</a:t>
          </a:r>
          <a:r>
            <a:rPr lang="en-IN" sz="1400" baseline="0">
              <a:solidFill>
                <a:schemeClr val="bg1"/>
              </a:solidFill>
              <a:latin typeface="Arial Black" panose="020B0A04020102020204" pitchFamily="34" charset="0"/>
            </a:rPr>
            <a:t> GROWTH</a:t>
          </a:r>
          <a:endParaRPr lang="en-IN" sz="1400">
            <a:solidFill>
              <a:schemeClr val="bg1"/>
            </a:solidFill>
            <a:latin typeface="Arial Black" panose="020B0A04020102020204" pitchFamily="34" charset="0"/>
          </a:endParaRPr>
        </a:p>
      </xdr:txBody>
    </xdr:sp>
    <xdr:clientData/>
  </xdr:twoCellAnchor>
  <xdr:twoCellAnchor>
    <xdr:from>
      <xdr:col>19</xdr:col>
      <xdr:colOff>457200</xdr:colOff>
      <xdr:row>3</xdr:row>
      <xdr:rowOff>167640</xdr:rowOff>
    </xdr:from>
    <xdr:to>
      <xdr:col>23</xdr:col>
      <xdr:colOff>411480</xdr:colOff>
      <xdr:row>6</xdr:row>
      <xdr:rowOff>22860</xdr:rowOff>
    </xdr:to>
    <xdr:sp macro="" textlink="KPI!$N$17">
      <xdr:nvSpPr>
        <xdr:cNvPr id="67" name="TextBox 66">
          <a:extLst>
            <a:ext uri="{FF2B5EF4-FFF2-40B4-BE49-F238E27FC236}">
              <a16:creationId xmlns:a16="http://schemas.microsoft.com/office/drawing/2014/main" id="{075F70C8-D1F3-49A8-94FF-E0BE5FB8EC19}"/>
            </a:ext>
          </a:extLst>
        </xdr:cNvPr>
        <xdr:cNvSpPr txBox="1"/>
      </xdr:nvSpPr>
      <xdr:spPr>
        <a:xfrm>
          <a:off x="11750040" y="693420"/>
          <a:ext cx="233172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8B83BCC-75E8-4299-8BB3-988D453EDD42}" type="TxLink">
            <a:rPr lang="en-US" sz="1600" b="0" i="0" u="none" strike="noStrike">
              <a:solidFill>
                <a:schemeClr val="bg1"/>
              </a:solidFill>
              <a:latin typeface="Arial Black" panose="020B0A04020102020204" pitchFamily="34" charset="0"/>
              <a:ea typeface="Calibri"/>
              <a:cs typeface="Calibri"/>
            </a:rPr>
            <a:pPr algn="ctr"/>
            <a:t>14.94%</a:t>
          </a:fld>
          <a:endParaRPr lang="en-IN" sz="1600">
            <a:solidFill>
              <a:schemeClr val="bg1"/>
            </a:solidFill>
            <a:latin typeface="Arial Black" panose="020B0A04020102020204" pitchFamily="34" charset="0"/>
          </a:endParaRPr>
        </a:p>
      </xdr:txBody>
    </xdr:sp>
    <xdr:clientData/>
  </xdr:twoCellAnchor>
  <xdr:twoCellAnchor>
    <xdr:from>
      <xdr:col>28</xdr:col>
      <xdr:colOff>30480</xdr:colOff>
      <xdr:row>8</xdr:row>
      <xdr:rowOff>76200</xdr:rowOff>
    </xdr:from>
    <xdr:to>
      <xdr:col>30</xdr:col>
      <xdr:colOff>381000</xdr:colOff>
      <xdr:row>10</xdr:row>
      <xdr:rowOff>106680</xdr:rowOff>
    </xdr:to>
    <xdr:sp macro="" textlink="KPI!B17">
      <xdr:nvSpPr>
        <xdr:cNvPr id="68" name="TextBox 67">
          <a:extLst>
            <a:ext uri="{FF2B5EF4-FFF2-40B4-BE49-F238E27FC236}">
              <a16:creationId xmlns:a16="http://schemas.microsoft.com/office/drawing/2014/main" id="{88E52086-E3AE-4C82-8BA7-116013E5223B}"/>
            </a:ext>
          </a:extLst>
        </xdr:cNvPr>
        <xdr:cNvSpPr txBox="1"/>
      </xdr:nvSpPr>
      <xdr:spPr>
        <a:xfrm>
          <a:off x="17465040" y="1478280"/>
          <a:ext cx="233172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chemeClr val="bg1"/>
              </a:solidFill>
              <a:latin typeface="Arial Black" panose="020B0A04020102020204" pitchFamily="34" charset="0"/>
            </a:rPr>
            <a:t>YOY</a:t>
          </a:r>
          <a:r>
            <a:rPr lang="en-IN" sz="1400" baseline="0">
              <a:solidFill>
                <a:schemeClr val="bg1"/>
              </a:solidFill>
              <a:latin typeface="Arial Black" panose="020B0A04020102020204" pitchFamily="34" charset="0"/>
            </a:rPr>
            <a:t> GROWTH</a:t>
          </a:r>
          <a:endParaRPr lang="en-IN" sz="1400">
            <a:solidFill>
              <a:schemeClr val="bg1"/>
            </a:solidFill>
            <a:latin typeface="Arial Black" panose="020B0A04020102020204" pitchFamily="34" charset="0"/>
          </a:endParaRPr>
        </a:p>
      </xdr:txBody>
    </xdr:sp>
    <xdr:clientData/>
  </xdr:twoCellAnchor>
  <xdr:twoCellAnchor>
    <xdr:from>
      <xdr:col>10</xdr:col>
      <xdr:colOff>83820</xdr:colOff>
      <xdr:row>4</xdr:row>
      <xdr:rowOff>7620</xdr:rowOff>
    </xdr:from>
    <xdr:to>
      <xdr:col>14</xdr:col>
      <xdr:colOff>38100</xdr:colOff>
      <xdr:row>6</xdr:row>
      <xdr:rowOff>38100</xdr:rowOff>
    </xdr:to>
    <xdr:sp macro="" textlink="KPI!$H$17">
      <xdr:nvSpPr>
        <xdr:cNvPr id="88" name="TextBox 87">
          <a:extLst>
            <a:ext uri="{FF2B5EF4-FFF2-40B4-BE49-F238E27FC236}">
              <a16:creationId xmlns:a16="http://schemas.microsoft.com/office/drawing/2014/main" id="{8C9B409C-51CB-4E9D-A5B6-CE041A408AB1}"/>
            </a:ext>
          </a:extLst>
        </xdr:cNvPr>
        <xdr:cNvSpPr txBox="1"/>
      </xdr:nvSpPr>
      <xdr:spPr>
        <a:xfrm>
          <a:off x="6027420" y="708660"/>
          <a:ext cx="233172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0E4450A-BC2A-42E8-B308-EBD111ECE0C0}" type="TxLink">
            <a:rPr lang="en-US" sz="1600" b="0" i="0" u="none" strike="noStrike">
              <a:solidFill>
                <a:schemeClr val="bg1"/>
              </a:solidFill>
              <a:latin typeface="Arial Black" panose="020B0A04020102020204" pitchFamily="34" charset="0"/>
              <a:ea typeface="Calibri"/>
              <a:cs typeface="Calibri"/>
            </a:rPr>
            <a:pPr algn="ctr"/>
            <a:t># 12266</a:t>
          </a:fld>
          <a:endParaRPr lang="en-IN" sz="1600">
            <a:solidFill>
              <a:schemeClr val="bg1"/>
            </a:solidFill>
            <a:latin typeface="Arial Black" panose="020B0A04020102020204"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8</xdr:col>
          <xdr:colOff>7620</xdr:colOff>
          <xdr:row>9</xdr:row>
          <xdr:rowOff>15240</xdr:rowOff>
        </xdr:from>
        <xdr:to>
          <xdr:col>9</xdr:col>
          <xdr:colOff>236220</xdr:colOff>
          <xdr:row>10</xdr:row>
          <xdr:rowOff>91440</xdr:rowOff>
        </xdr:to>
        <xdr:pic>
          <xdr:nvPicPr>
            <xdr:cNvPr id="89" name="Picture 88">
              <a:extLst>
                <a:ext uri="{FF2B5EF4-FFF2-40B4-BE49-F238E27FC236}">
                  <a16:creationId xmlns:a16="http://schemas.microsoft.com/office/drawing/2014/main" id="{3EAED933-85D8-4BBA-89F6-05CFE864A7F7}"/>
                </a:ext>
              </a:extLst>
            </xdr:cNvPr>
            <xdr:cNvPicPr>
              <a:picLocks noChangeAspect="1" noChangeArrowheads="1"/>
              <a:extLst>
                <a:ext uri="{84589F7E-364E-4C9E-8A38-B11213B215E9}">
                  <a14:cameraTool cellRange="'KPI YOY'!$I$8" spid="_x0000_s7237"/>
                </a:ext>
              </a:extLst>
            </xdr:cNvPicPr>
          </xdr:nvPicPr>
          <xdr:blipFill>
            <a:blip xmlns:r="http://schemas.openxmlformats.org/officeDocument/2006/relationships" r:embed="rId5"/>
            <a:srcRect/>
            <a:stretch>
              <a:fillRect/>
            </a:stretch>
          </xdr:blipFill>
          <xdr:spPr bwMode="auto">
            <a:xfrm>
              <a:off x="4762500" y="1592580"/>
              <a:ext cx="822960" cy="2514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10</xdr:col>
      <xdr:colOff>571500</xdr:colOff>
      <xdr:row>5</xdr:row>
      <xdr:rowOff>167640</xdr:rowOff>
    </xdr:from>
    <xdr:to>
      <xdr:col>13</xdr:col>
      <xdr:colOff>457200</xdr:colOff>
      <xdr:row>8</xdr:row>
      <xdr:rowOff>114300</xdr:rowOff>
    </xdr:to>
    <xdr:graphicFrame macro="">
      <xdr:nvGraphicFramePr>
        <xdr:cNvPr id="90" name="Chart 89">
          <a:extLst>
            <a:ext uri="{FF2B5EF4-FFF2-40B4-BE49-F238E27FC236}">
              <a16:creationId xmlns:a16="http://schemas.microsoft.com/office/drawing/2014/main" id="{8C1D0061-2791-4C5C-895E-679F26C78B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563880</xdr:colOff>
          <xdr:row>9</xdr:row>
          <xdr:rowOff>7620</xdr:rowOff>
        </xdr:from>
        <xdr:to>
          <xdr:col>14</xdr:col>
          <xdr:colOff>144780</xdr:colOff>
          <xdr:row>10</xdr:row>
          <xdr:rowOff>91440</xdr:rowOff>
        </xdr:to>
        <xdr:pic>
          <xdr:nvPicPr>
            <xdr:cNvPr id="92" name="Picture 91">
              <a:extLst>
                <a:ext uri="{FF2B5EF4-FFF2-40B4-BE49-F238E27FC236}">
                  <a16:creationId xmlns:a16="http://schemas.microsoft.com/office/drawing/2014/main" id="{1CF92D4E-1859-4CF9-A470-D40B308D0BFE}"/>
                </a:ext>
              </a:extLst>
            </xdr:cNvPr>
            <xdr:cNvPicPr>
              <a:picLocks noChangeAspect="1" noChangeArrowheads="1"/>
              <a:extLst>
                <a:ext uri="{84589F7E-364E-4C9E-8A38-B11213B215E9}">
                  <a14:cameraTool cellRange="'KPI YOY'!$J$8" spid="_x0000_s7238"/>
                </a:ext>
              </a:extLst>
            </xdr:cNvPicPr>
          </xdr:nvPicPr>
          <xdr:blipFill>
            <a:blip xmlns:r="http://schemas.openxmlformats.org/officeDocument/2006/relationships" r:embed="rId7"/>
            <a:srcRect/>
            <a:stretch>
              <a:fillRect/>
            </a:stretch>
          </xdr:blipFill>
          <xdr:spPr bwMode="auto">
            <a:xfrm>
              <a:off x="7696200" y="1584960"/>
              <a:ext cx="769620" cy="2590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15</xdr:col>
      <xdr:colOff>297180</xdr:colOff>
      <xdr:row>5</xdr:row>
      <xdr:rowOff>129540</xdr:rowOff>
    </xdr:from>
    <xdr:to>
      <xdr:col>18</xdr:col>
      <xdr:colOff>220980</xdr:colOff>
      <xdr:row>8</xdr:row>
      <xdr:rowOff>83820</xdr:rowOff>
    </xdr:to>
    <xdr:graphicFrame macro="">
      <xdr:nvGraphicFramePr>
        <xdr:cNvPr id="93" name="Chart 92">
          <a:extLst>
            <a:ext uri="{FF2B5EF4-FFF2-40B4-BE49-F238E27FC236}">
              <a16:creationId xmlns:a16="http://schemas.microsoft.com/office/drawing/2014/main" id="{1613B9F9-2FCC-4CCE-AF77-4427BAA2F0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mc:AlternateContent xmlns:mc="http://schemas.openxmlformats.org/markup-compatibility/2006">
    <mc:Choice xmlns:a14="http://schemas.microsoft.com/office/drawing/2010/main" Requires="a14">
      <xdr:twoCellAnchor editAs="oneCell">
        <xdr:from>
          <xdr:col>17</xdr:col>
          <xdr:colOff>388620</xdr:colOff>
          <xdr:row>8</xdr:row>
          <xdr:rowOff>167640</xdr:rowOff>
        </xdr:from>
        <xdr:to>
          <xdr:col>18</xdr:col>
          <xdr:colOff>563880</xdr:colOff>
          <xdr:row>10</xdr:row>
          <xdr:rowOff>83820</xdr:rowOff>
        </xdr:to>
        <xdr:pic>
          <xdr:nvPicPr>
            <xdr:cNvPr id="95" name="Picture 94">
              <a:extLst>
                <a:ext uri="{FF2B5EF4-FFF2-40B4-BE49-F238E27FC236}">
                  <a16:creationId xmlns:a16="http://schemas.microsoft.com/office/drawing/2014/main" id="{1F235902-782F-4D75-BF96-19BC9930387E}"/>
                </a:ext>
              </a:extLst>
            </xdr:cNvPr>
            <xdr:cNvPicPr>
              <a:picLocks noChangeAspect="1" noChangeArrowheads="1"/>
              <a:extLst>
                <a:ext uri="{84589F7E-364E-4C9E-8A38-B11213B215E9}">
                  <a14:cameraTool cellRange="'KPI YOY'!$K$8" spid="_x0000_s7239"/>
                </a:ext>
              </a:extLst>
            </xdr:cNvPicPr>
          </xdr:nvPicPr>
          <xdr:blipFill>
            <a:blip xmlns:r="http://schemas.openxmlformats.org/officeDocument/2006/relationships" r:embed="rId9"/>
            <a:srcRect/>
            <a:stretch>
              <a:fillRect/>
            </a:stretch>
          </xdr:blipFill>
          <xdr:spPr bwMode="auto">
            <a:xfrm>
              <a:off x="10492740" y="1569720"/>
              <a:ext cx="769620" cy="2667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20</xdr:col>
      <xdr:colOff>121920</xdr:colOff>
      <xdr:row>5</xdr:row>
      <xdr:rowOff>129540</xdr:rowOff>
    </xdr:from>
    <xdr:to>
      <xdr:col>23</xdr:col>
      <xdr:colOff>236220</xdr:colOff>
      <xdr:row>8</xdr:row>
      <xdr:rowOff>91440</xdr:rowOff>
    </xdr:to>
    <xdr:graphicFrame macro="">
      <xdr:nvGraphicFramePr>
        <xdr:cNvPr id="96" name="Chart 95">
          <a:extLst>
            <a:ext uri="{FF2B5EF4-FFF2-40B4-BE49-F238E27FC236}">
              <a16:creationId xmlns:a16="http://schemas.microsoft.com/office/drawing/2014/main" id="{B993A2F3-FABC-4AD0-98E7-3694C03636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mc:AlternateContent xmlns:mc="http://schemas.openxmlformats.org/markup-compatibility/2006">
    <mc:Choice xmlns:a14="http://schemas.microsoft.com/office/drawing/2010/main" Requires="a14">
      <xdr:twoCellAnchor editAs="oneCell">
        <xdr:from>
          <xdr:col>22</xdr:col>
          <xdr:colOff>281940</xdr:colOff>
          <xdr:row>8</xdr:row>
          <xdr:rowOff>167640</xdr:rowOff>
        </xdr:from>
        <xdr:to>
          <xdr:col>23</xdr:col>
          <xdr:colOff>403860</xdr:colOff>
          <xdr:row>10</xdr:row>
          <xdr:rowOff>76200</xdr:rowOff>
        </xdr:to>
        <xdr:pic>
          <xdr:nvPicPr>
            <xdr:cNvPr id="97" name="Picture 96">
              <a:extLst>
                <a:ext uri="{FF2B5EF4-FFF2-40B4-BE49-F238E27FC236}">
                  <a16:creationId xmlns:a16="http://schemas.microsoft.com/office/drawing/2014/main" id="{E700B30D-EB95-41E6-AF6A-79FBEAF6C9ED}"/>
                </a:ext>
              </a:extLst>
            </xdr:cNvPr>
            <xdr:cNvPicPr>
              <a:picLocks noChangeAspect="1" noChangeArrowheads="1"/>
              <a:extLst>
                <a:ext uri="{84589F7E-364E-4C9E-8A38-B11213B215E9}">
                  <a14:cameraTool cellRange="'KPI YOY'!$L$8" spid="_x0000_s7240"/>
                </a:ext>
              </a:extLst>
            </xdr:cNvPicPr>
          </xdr:nvPicPr>
          <xdr:blipFill>
            <a:blip xmlns:r="http://schemas.openxmlformats.org/officeDocument/2006/relationships" r:embed="rId11"/>
            <a:srcRect/>
            <a:stretch>
              <a:fillRect/>
            </a:stretch>
          </xdr:blipFill>
          <xdr:spPr bwMode="auto">
            <a:xfrm>
              <a:off x="13357860" y="1569720"/>
              <a:ext cx="716280" cy="2590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152400</xdr:colOff>
      <xdr:row>13</xdr:row>
      <xdr:rowOff>15240</xdr:rowOff>
    </xdr:from>
    <xdr:to>
      <xdr:col>9</xdr:col>
      <xdr:colOff>487680</xdr:colOff>
      <xdr:row>22</xdr:row>
      <xdr:rowOff>144780</xdr:rowOff>
    </xdr:to>
    <xdr:graphicFrame macro="">
      <xdr:nvGraphicFramePr>
        <xdr:cNvPr id="98" name="Chart 97">
          <a:extLst>
            <a:ext uri="{FF2B5EF4-FFF2-40B4-BE49-F238E27FC236}">
              <a16:creationId xmlns:a16="http://schemas.microsoft.com/office/drawing/2014/main" id="{FD1D5E68-2ADD-4989-A241-408A6ADA5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457200</xdr:colOff>
      <xdr:row>12</xdr:row>
      <xdr:rowOff>152399</xdr:rowOff>
    </xdr:from>
    <xdr:to>
      <xdr:col>17</xdr:col>
      <xdr:colOff>579120</xdr:colOff>
      <xdr:row>23</xdr:row>
      <xdr:rowOff>45720</xdr:rowOff>
    </xdr:to>
    <mc:AlternateContent xmlns:mc="http://schemas.openxmlformats.org/markup-compatibility/2006">
      <mc:Choice xmlns:cx1="http://schemas.microsoft.com/office/drawing/2015/9/8/chartex" Requires="cx1">
        <xdr:graphicFrame macro="">
          <xdr:nvGraphicFramePr>
            <xdr:cNvPr id="99" name="Chart 98">
              <a:extLst>
                <a:ext uri="{FF2B5EF4-FFF2-40B4-BE49-F238E27FC236}">
                  <a16:creationId xmlns:a16="http://schemas.microsoft.com/office/drawing/2014/main" id="{AE0A43AE-BCD7-4E14-AB49-CA55BEE044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6400800" y="2255519"/>
              <a:ext cx="4282440" cy="182118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518160</xdr:colOff>
      <xdr:row>13</xdr:row>
      <xdr:rowOff>121920</xdr:rowOff>
    </xdr:from>
    <xdr:to>
      <xdr:col>23</xdr:col>
      <xdr:colOff>472440</xdr:colOff>
      <xdr:row>23</xdr:row>
      <xdr:rowOff>7620</xdr:rowOff>
    </xdr:to>
    <xdr:graphicFrame macro="">
      <xdr:nvGraphicFramePr>
        <xdr:cNvPr id="101" name="Chart 100">
          <a:extLst>
            <a:ext uri="{FF2B5EF4-FFF2-40B4-BE49-F238E27FC236}">
              <a16:creationId xmlns:a16="http://schemas.microsoft.com/office/drawing/2014/main" id="{7EA2A6F5-1EAD-4844-92B9-516C55DC3C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3</xdr:col>
      <xdr:colOff>22860</xdr:colOff>
      <xdr:row>8</xdr:row>
      <xdr:rowOff>167640</xdr:rowOff>
    </xdr:from>
    <xdr:to>
      <xdr:col>4</xdr:col>
      <xdr:colOff>281940</xdr:colOff>
      <xdr:row>10</xdr:row>
      <xdr:rowOff>76200</xdr:rowOff>
    </xdr:to>
    <xdr:sp macro="" textlink="">
      <xdr:nvSpPr>
        <xdr:cNvPr id="7172" name="AutoShape 4">
          <a:extLst>
            <a:ext uri="{FF2B5EF4-FFF2-40B4-BE49-F238E27FC236}">
              <a16:creationId xmlns:a16="http://schemas.microsoft.com/office/drawing/2014/main" id="{2D73BCFD-06E8-4A32-8F99-B465FCFC6784}"/>
            </a:ext>
          </a:extLst>
        </xdr:cNvPr>
        <xdr:cNvSpPr>
          <a:spLocks noChangeAspect="1" noChangeArrowheads="1"/>
        </xdr:cNvSpPr>
      </xdr:nvSpPr>
      <xdr:spPr bwMode="auto">
        <a:xfrm>
          <a:off x="1805940" y="1569720"/>
          <a:ext cx="853440" cy="25908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228600</xdr:colOff>
      <xdr:row>25</xdr:row>
      <xdr:rowOff>144780</xdr:rowOff>
    </xdr:from>
    <xdr:to>
      <xdr:col>9</xdr:col>
      <xdr:colOff>281940</xdr:colOff>
      <xdr:row>36</xdr:row>
      <xdr:rowOff>152400</xdr:rowOff>
    </xdr:to>
    <mc:AlternateContent xmlns:mc="http://schemas.openxmlformats.org/markup-compatibility/2006">
      <mc:Choice xmlns:cx4="http://schemas.microsoft.com/office/drawing/2016/5/10/chartex" Requires="cx4">
        <xdr:graphicFrame macro="">
          <xdr:nvGraphicFramePr>
            <xdr:cNvPr id="70" name="Chart 69">
              <a:extLst>
                <a:ext uri="{FF2B5EF4-FFF2-40B4-BE49-F238E27FC236}">
                  <a16:creationId xmlns:a16="http://schemas.microsoft.com/office/drawing/2014/main" id="{CFE6D07C-EE08-42F5-BC06-2FDE08850E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228600" y="4526280"/>
              <a:ext cx="5402580" cy="19354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320040</xdr:colOff>
      <xdr:row>26</xdr:row>
      <xdr:rowOff>76200</xdr:rowOff>
    </xdr:from>
    <xdr:to>
      <xdr:col>17</xdr:col>
      <xdr:colOff>289560</xdr:colOff>
      <xdr:row>36</xdr:row>
      <xdr:rowOff>76200</xdr:rowOff>
    </xdr:to>
    <xdr:graphicFrame macro="">
      <xdr:nvGraphicFramePr>
        <xdr:cNvPr id="71" name="Chart 70">
          <a:extLst>
            <a:ext uri="{FF2B5EF4-FFF2-40B4-BE49-F238E27FC236}">
              <a16:creationId xmlns:a16="http://schemas.microsoft.com/office/drawing/2014/main" id="{851F4682-B645-47A0-BEC5-E4EE366A96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18</xdr:col>
      <xdr:colOff>36194</xdr:colOff>
      <xdr:row>26</xdr:row>
      <xdr:rowOff>144780</xdr:rowOff>
    </xdr:from>
    <xdr:to>
      <xdr:col>19</xdr:col>
      <xdr:colOff>495300</xdr:colOff>
      <xdr:row>36</xdr:row>
      <xdr:rowOff>15240</xdr:rowOff>
    </xdr:to>
    <mc:AlternateContent xmlns:mc="http://schemas.openxmlformats.org/markup-compatibility/2006" xmlns:a14="http://schemas.microsoft.com/office/drawing/2010/main">
      <mc:Choice Requires="a14">
        <xdr:graphicFrame macro="">
          <xdr:nvGraphicFramePr>
            <xdr:cNvPr id="72" name="Year 1">
              <a:extLst>
                <a:ext uri="{FF2B5EF4-FFF2-40B4-BE49-F238E27FC236}">
                  <a16:creationId xmlns:a16="http://schemas.microsoft.com/office/drawing/2014/main" id="{E9356F07-9797-486E-8FE2-BB8240D14F4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734674" y="4701540"/>
              <a:ext cx="1053466" cy="1623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478154</xdr:colOff>
      <xdr:row>26</xdr:row>
      <xdr:rowOff>144780</xdr:rowOff>
    </xdr:from>
    <xdr:to>
      <xdr:col>23</xdr:col>
      <xdr:colOff>480060</xdr:colOff>
      <xdr:row>36</xdr:row>
      <xdr:rowOff>7620</xdr:rowOff>
    </xdr:to>
    <mc:AlternateContent xmlns:mc="http://schemas.openxmlformats.org/markup-compatibility/2006" xmlns:a14="http://schemas.microsoft.com/office/drawing/2010/main">
      <mc:Choice Requires="a14">
        <xdr:graphicFrame macro="">
          <xdr:nvGraphicFramePr>
            <xdr:cNvPr id="73" name="Segment 1">
              <a:extLst>
                <a:ext uri="{FF2B5EF4-FFF2-40B4-BE49-F238E27FC236}">
                  <a16:creationId xmlns:a16="http://schemas.microsoft.com/office/drawing/2014/main" id="{6CF005FE-E576-4A56-A78B-6C52C278605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959714" y="4701540"/>
              <a:ext cx="1190626" cy="1615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531494</xdr:colOff>
      <xdr:row>26</xdr:row>
      <xdr:rowOff>144780</xdr:rowOff>
    </xdr:from>
    <xdr:to>
      <xdr:col>21</xdr:col>
      <xdr:colOff>457200</xdr:colOff>
      <xdr:row>36</xdr:row>
      <xdr:rowOff>22860</xdr:rowOff>
    </xdr:to>
    <mc:AlternateContent xmlns:mc="http://schemas.openxmlformats.org/markup-compatibility/2006" xmlns:a14="http://schemas.microsoft.com/office/drawing/2010/main">
      <mc:Choice Requires="a14">
        <xdr:graphicFrame macro="">
          <xdr:nvGraphicFramePr>
            <xdr:cNvPr id="74" name="Region 1">
              <a:extLst>
                <a:ext uri="{FF2B5EF4-FFF2-40B4-BE49-F238E27FC236}">
                  <a16:creationId xmlns:a16="http://schemas.microsoft.com/office/drawing/2014/main" id="{B1AE54DF-EB3D-41DB-B290-AC26FFB4C5E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824334" y="4701540"/>
              <a:ext cx="1114426" cy="1630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ujdar" refreshedDate="45444.728484953703" createdVersion="7" refreshedVersion="7" minRefreshableVersion="3" recordCount="9994" xr:uid="{F32923D9-8C0A-49E0-B63E-64D759F285BF}">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4170549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6AB155-6FE1-449C-A7C7-7BCA5D841B6A}"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1">
      <pivotArea collapsedLevelsAreSubtotals="1" fieldPosition="0">
        <references count="1">
          <reference field="3" count="12">
            <x v="1"/>
            <x v="2"/>
            <x v="3"/>
            <x v="4"/>
            <x v="5"/>
            <x v="6"/>
            <x v="7"/>
            <x v="8"/>
            <x v="9"/>
            <x v="10"/>
            <x v="11"/>
            <x v="12"/>
          </reference>
        </references>
      </pivotArea>
    </format>
    <format dxfId="0">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61D476-D7EC-45FC-9E49-4463752C39E5}"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1"/>
    </i>
    <i>
      <x v="2"/>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5BF9747-6132-432E-A760-6BEA3761DF16}"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15" count="1" selected="0">
            <x v="0"/>
          </reference>
        </references>
      </pivotArea>
    </chartFormat>
    <chartFormat chart="0" format="5">
      <pivotArea type="data" outline="0" fieldPosition="0">
        <references count="2">
          <reference field="4294967294" count="1" selected="0">
            <x v="0"/>
          </reference>
          <reference field="15" count="1" selected="0">
            <x v="1"/>
          </reference>
        </references>
      </pivotArea>
    </chartFormat>
    <chartFormat chart="0" format="6">
      <pivotArea type="data" outline="0" fieldPosition="0">
        <references count="2">
          <reference field="4294967294" count="1" selected="0">
            <x v="0"/>
          </reference>
          <reference field="15" count="1" selected="0">
            <x v="2"/>
          </reference>
        </references>
      </pivotArea>
    </chartFormat>
    <chartFormat chart="1" format="7" series="1">
      <pivotArea type="data" outline="0" fieldPosition="0">
        <references count="1">
          <reference field="4294967294" count="1" selected="0">
            <x v="0"/>
          </reference>
        </references>
      </pivotArea>
    </chartFormat>
    <chartFormat chart="1" format="8">
      <pivotArea type="data" outline="0" fieldPosition="0">
        <references count="2">
          <reference field="4294967294" count="1" selected="0">
            <x v="0"/>
          </reference>
          <reference field="15" count="1" selected="0">
            <x v="0"/>
          </reference>
        </references>
      </pivotArea>
    </chartFormat>
    <chartFormat chart="1" format="9">
      <pivotArea type="data" outline="0" fieldPosition="0">
        <references count="2">
          <reference field="4294967294" count="1" selected="0">
            <x v="0"/>
          </reference>
          <reference field="15" count="1" selected="0">
            <x v="1"/>
          </reference>
        </references>
      </pivotArea>
    </chartFormat>
    <chartFormat chart="1" format="10">
      <pivotArea type="data" outline="0" fieldPosition="0">
        <references count="2">
          <reference field="4294967294" count="1" selected="0">
            <x v="0"/>
          </reference>
          <reference field="15" count="1" selected="0">
            <x v="2"/>
          </reference>
        </references>
      </pivotArea>
    </chartFormat>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15" count="1" selected="0">
            <x v="0"/>
          </reference>
        </references>
      </pivotArea>
    </chartFormat>
    <chartFormat chart="2" format="13">
      <pivotArea type="data" outline="0" fieldPosition="0">
        <references count="2">
          <reference field="4294967294" count="1" selected="0">
            <x v="0"/>
          </reference>
          <reference field="15" count="1" selected="0">
            <x v="1"/>
          </reference>
        </references>
      </pivotArea>
    </chartFormat>
    <chartFormat chart="2" format="14">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32E6A3-2933-4797-A41F-02E06F2B5778}"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5"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12">
    <i>
      <x v="1"/>
    </i>
    <i>
      <x v="3"/>
    </i>
    <i>
      <x v="4"/>
    </i>
    <i>
      <x v="10"/>
    </i>
    <i>
      <x v="24"/>
    </i>
    <i>
      <x v="26"/>
    </i>
    <i>
      <x v="29"/>
    </i>
    <i>
      <x v="35"/>
    </i>
    <i>
      <x v="42"/>
    </i>
    <i>
      <x v="45"/>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75C319C-5780-432D-B860-22E00F474FCD}"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i>
    <i>
      <x v="14"/>
    </i>
    <i>
      <x v="16"/>
    </i>
    <i>
      <x v="13"/>
    </i>
    <i>
      <x v="5"/>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EB82F9A-6604-4502-8153-09E9ED99629F}"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5A65659-DEAC-47FF-8F3E-73EC112776F7}"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1F0AC1-527D-4AF2-9D3F-17C8680073A4}"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1B02E45-02A6-46EB-AF0E-4C7FB4B916D7}"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AA9011F-2FF3-46D5-8A6C-0DA0054D7CC9}"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33C835D-788A-4CFB-941D-1982032E0A8A}"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C7AB47A-B9D1-412E-A704-FC107E44CF3E}" sourceName="Year">
  <pivotTables>
    <pivotTable tabId="5" name="PivotTable2"/>
    <pivotTable tabId="3" name="PivotTable1"/>
    <pivotTable tabId="9" name="PivotTable10"/>
    <pivotTable tabId="9" name="PivotTable6"/>
    <pivotTable tabId="9" name="PivotTable7"/>
    <pivotTable tabId="9" name="PivotTable8"/>
    <pivotTable tabId="9" name="PivotTable9"/>
    <pivotTable tabId="7" name="PivotTable4"/>
    <pivotTable tabId="6" name="PivotTable3"/>
    <pivotTable tabId="8" name="PivotTable5"/>
  </pivotTables>
  <data>
    <tabular pivotCacheId="141705491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9390D8C-5F0B-4E04-90B8-12F3A3F5BCFD}" sourceName="Segment">
  <pivotTables>
    <pivotTable tabId="5" name="PivotTable2"/>
    <pivotTable tabId="3" name="PivotTable1"/>
    <pivotTable tabId="9" name="PivotTable10"/>
    <pivotTable tabId="9" name="PivotTable6"/>
    <pivotTable tabId="9" name="PivotTable7"/>
    <pivotTable tabId="9" name="PivotTable8"/>
    <pivotTable tabId="9" name="PivotTable9"/>
    <pivotTable tabId="7" name="PivotTable4"/>
    <pivotTable tabId="6" name="PivotTable3"/>
    <pivotTable tabId="8" name="PivotTable5"/>
    <pivotTable tabId="10" name="PivotTable1"/>
  </pivotTables>
  <data>
    <tabular pivotCacheId="141705491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5196D71-99CF-442F-B269-9D1016AB4940}" sourceName="Region">
  <pivotTables>
    <pivotTable tabId="5" name="PivotTable2"/>
    <pivotTable tabId="3" name="PivotTable1"/>
    <pivotTable tabId="9" name="PivotTable10"/>
    <pivotTable tabId="9" name="PivotTable6"/>
    <pivotTable tabId="9" name="PivotTable7"/>
    <pivotTable tabId="9" name="PivotTable8"/>
    <pivotTable tabId="9" name="PivotTable9"/>
    <pivotTable tabId="7" name="PivotTable4"/>
    <pivotTable tabId="6" name="PivotTable3"/>
    <pivotTable tabId="8" name="PivotTable5"/>
    <pivotTable tabId="10" name="PivotTable1"/>
  </pivotTables>
  <data>
    <tabular pivotCacheId="1417054917">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8F38E0D-C1D1-4F4D-9053-FC89A57A649B}" cache="Slicer_Year" caption="Year" rowHeight="234950"/>
  <slicer name="Segment" xr10:uid="{3DAA7AB4-23AF-4ADF-A8E7-7AAEF00F49B4}" cache="Slicer_Segment" caption="Segment" rowHeight="234950"/>
  <slicer name="Region" xr10:uid="{AB1A54CF-E3AC-4E71-8C85-24599CF2A7B8}"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85324D5-8E00-4090-8DC8-8711CD84F9F4}" cache="Slicer_Year" caption="Year" style="Ab" rowHeight="234950"/>
  <slicer name="Segment 1" xr10:uid="{53BEBAAA-D2EB-456B-82B7-E3A27721AED2}" cache="Slicer_Segment" caption="Segment" style="Ab" rowHeight="234950"/>
  <slicer name="Region 1" xr10:uid="{AEC9FA88-C82E-48FB-9495-C3AAE281EF7B}"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4.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28B31-B091-4955-AFB6-F4787DC65E2A}">
  <dimension ref="A3:C16"/>
  <sheetViews>
    <sheetView workbookViewId="0">
      <selection activeCell="C10" sqref="C10"/>
    </sheetView>
  </sheetViews>
  <sheetFormatPr defaultRowHeight="14.4" x14ac:dyDescent="0.3"/>
  <cols>
    <col min="1" max="1" width="12.44140625" bestFit="1" customWidth="1"/>
    <col min="2" max="3" width="12" bestFit="1" customWidth="1"/>
  </cols>
  <sheetData>
    <row r="3" spans="1:3" x14ac:dyDescent="0.3">
      <c r="A3" s="7" t="s">
        <v>10933</v>
      </c>
      <c r="B3" s="17" t="s">
        <v>10947</v>
      </c>
      <c r="C3" s="18" t="s">
        <v>10948</v>
      </c>
    </row>
    <row r="4" spans="1:3" x14ac:dyDescent="0.3">
      <c r="A4" s="9" t="s">
        <v>10935</v>
      </c>
      <c r="B4" s="17">
        <v>24918.618999999992</v>
      </c>
      <c r="C4" s="18">
        <v>4565.5290000000005</v>
      </c>
    </row>
    <row r="5" spans="1:3" x14ac:dyDescent="0.3">
      <c r="A5" s="11" t="s">
        <v>10936</v>
      </c>
      <c r="B5" s="19">
        <v>16268.615000000002</v>
      </c>
      <c r="C5" s="20">
        <v>2699.5893999999985</v>
      </c>
    </row>
    <row r="6" spans="1:3" x14ac:dyDescent="0.3">
      <c r="A6" s="11" t="s">
        <v>10937</v>
      </c>
      <c r="B6" s="19">
        <v>73023.739000000001</v>
      </c>
      <c r="C6" s="20">
        <v>16094.875599999999</v>
      </c>
    </row>
    <row r="7" spans="1:3" x14ac:dyDescent="0.3">
      <c r="A7" s="11" t="s">
        <v>10938</v>
      </c>
      <c r="B7" s="19">
        <v>41966.584999999977</v>
      </c>
      <c r="C7" s="20">
        <v>1428.8805</v>
      </c>
    </row>
    <row r="8" spans="1:3" x14ac:dyDescent="0.3">
      <c r="A8" s="11" t="s">
        <v>10939</v>
      </c>
      <c r="B8" s="19">
        <v>45320.874500000005</v>
      </c>
      <c r="C8" s="20">
        <v>6800.4481999999953</v>
      </c>
    </row>
    <row r="9" spans="1:3" x14ac:dyDescent="0.3">
      <c r="A9" s="11" t="s">
        <v>10940</v>
      </c>
      <c r="B9" s="19">
        <v>48519.545499999978</v>
      </c>
      <c r="C9" s="20">
        <v>7730.0002999999979</v>
      </c>
    </row>
    <row r="10" spans="1:3" x14ac:dyDescent="0.3">
      <c r="A10" s="11" t="s">
        <v>10941</v>
      </c>
      <c r="B10" s="19">
        <v>64706.893999999978</v>
      </c>
      <c r="C10" s="20">
        <v>9282.8017999999956</v>
      </c>
    </row>
    <row r="11" spans="1:3" x14ac:dyDescent="0.3">
      <c r="A11" s="11" t="s">
        <v>10942</v>
      </c>
      <c r="B11" s="19">
        <v>62674.32799999998</v>
      </c>
      <c r="C11" s="20">
        <v>11077.605099999999</v>
      </c>
    </row>
    <row r="12" spans="1:3" x14ac:dyDescent="0.3">
      <c r="A12" s="11" t="s">
        <v>10943</v>
      </c>
      <c r="B12" s="19">
        <v>81618.460499999986</v>
      </c>
      <c r="C12" s="20">
        <v>14694.859900000003</v>
      </c>
    </row>
    <row r="13" spans="1:3" x14ac:dyDescent="0.3">
      <c r="A13" s="11" t="s">
        <v>10944</v>
      </c>
      <c r="B13" s="19">
        <v>57436.797999999944</v>
      </c>
      <c r="C13" s="20">
        <v>7655.017899999998</v>
      </c>
    </row>
    <row r="14" spans="1:3" x14ac:dyDescent="0.3">
      <c r="A14" s="11" t="s">
        <v>10945</v>
      </c>
      <c r="B14" s="19">
        <v>93068.822500000082</v>
      </c>
      <c r="C14" s="20">
        <v>13130.219399999993</v>
      </c>
    </row>
    <row r="15" spans="1:3" x14ac:dyDescent="0.3">
      <c r="A15" s="11" t="s">
        <v>10946</v>
      </c>
      <c r="B15" s="19">
        <v>115934.54350000001</v>
      </c>
      <c r="C15" s="20">
        <v>13258.621800000006</v>
      </c>
    </row>
    <row r="16" spans="1:3" x14ac:dyDescent="0.3">
      <c r="A16" s="13" t="s">
        <v>10934</v>
      </c>
      <c r="B16" s="15">
        <v>725457.82449999999</v>
      </c>
      <c r="C16" s="16">
        <v>108418.44889999997</v>
      </c>
    </row>
  </sheetData>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163B5-D7BA-4998-9D27-2CFC67F26732}">
  <dimension ref="A3:Q8"/>
  <sheetViews>
    <sheetView workbookViewId="0">
      <selection activeCell="B6" sqref="B6"/>
    </sheetView>
  </sheetViews>
  <sheetFormatPr defaultRowHeight="14.4" x14ac:dyDescent="0.3"/>
  <cols>
    <col min="1" max="1" width="13.109375" bestFit="1" customWidth="1"/>
    <col min="2" max="2" width="12" bestFit="1" customWidth="1"/>
    <col min="4" max="4" width="14.77734375" customWidth="1"/>
    <col min="5" max="5" width="13.5546875" customWidth="1"/>
  </cols>
  <sheetData>
    <row r="3" spans="1:17" x14ac:dyDescent="0.3">
      <c r="A3" s="7" t="s">
        <v>10933</v>
      </c>
      <c r="B3" s="8" t="s">
        <v>10948</v>
      </c>
      <c r="D3" s="24" t="s">
        <v>15</v>
      </c>
      <c r="E3" s="25" t="s">
        <v>21</v>
      </c>
    </row>
    <row r="4" spans="1:17" x14ac:dyDescent="0.3">
      <c r="A4" s="21" t="s">
        <v>46</v>
      </c>
      <c r="B4" s="10">
        <v>52609.84899999998</v>
      </c>
      <c r="D4" t="str">
        <f>A4</f>
        <v>Office Supplies</v>
      </c>
      <c r="E4" s="26">
        <f>GETPIVOTDATA("Profit",$A$3,"Category",A4)</f>
        <v>52609.84899999998</v>
      </c>
    </row>
    <row r="5" spans="1:17" x14ac:dyDescent="0.3">
      <c r="A5" s="22" t="s">
        <v>71</v>
      </c>
      <c r="B5" s="12">
        <v>44303.649599999939</v>
      </c>
      <c r="D5" t="str">
        <f t="shared" ref="D5:D7" si="0">A5</f>
        <v>Technology</v>
      </c>
      <c r="E5" s="26">
        <f t="shared" ref="E5:E6" si="1">GETPIVOTDATA("Profit",$A$3,"Category",A5)</f>
        <v>44303.649599999939</v>
      </c>
    </row>
    <row r="6" spans="1:17" x14ac:dyDescent="0.3">
      <c r="A6" s="22" t="s">
        <v>32</v>
      </c>
      <c r="B6" s="12">
        <v>11504.9503</v>
      </c>
      <c r="D6" t="str">
        <f t="shared" si="0"/>
        <v>Furniture</v>
      </c>
      <c r="E6" s="26">
        <f t="shared" si="1"/>
        <v>11504.9503</v>
      </c>
    </row>
    <row r="7" spans="1:17" x14ac:dyDescent="0.3">
      <c r="A7" s="23" t="s">
        <v>10934</v>
      </c>
      <c r="B7" s="14">
        <v>108418.44889999993</v>
      </c>
      <c r="D7" t="str">
        <f t="shared" si="0"/>
        <v>Grand Total</v>
      </c>
      <c r="E7" s="26">
        <f>GETPIVOTDATA("Profit",$A$3)</f>
        <v>108418.44889999993</v>
      </c>
    </row>
    <row r="8" spans="1:17" x14ac:dyDescent="0.3">
      <c r="Q8" s="26"/>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17030-BE60-4586-9067-69D02500E4D7}">
  <dimension ref="A3:B7"/>
  <sheetViews>
    <sheetView workbookViewId="0">
      <selection activeCell="P18" sqref="P18"/>
    </sheetView>
  </sheetViews>
  <sheetFormatPr defaultRowHeight="14.4" x14ac:dyDescent="0.3"/>
  <cols>
    <col min="1" max="1" width="13.109375" bestFit="1" customWidth="1"/>
    <col min="2" max="2" width="11.21875" bestFit="1" customWidth="1"/>
  </cols>
  <sheetData>
    <row r="3" spans="1:2" x14ac:dyDescent="0.3">
      <c r="A3" s="7" t="s">
        <v>10933</v>
      </c>
      <c r="B3" s="8" t="s">
        <v>10947</v>
      </c>
    </row>
    <row r="4" spans="1:2" x14ac:dyDescent="0.3">
      <c r="A4" s="21" t="s">
        <v>32</v>
      </c>
      <c r="B4" s="27">
        <v>0.34821148103834454</v>
      </c>
    </row>
    <row r="5" spans="1:2" x14ac:dyDescent="0.3">
      <c r="A5" s="22" t="s">
        <v>46</v>
      </c>
      <c r="B5" s="28">
        <v>0.30443292709981612</v>
      </c>
    </row>
    <row r="6" spans="1:2" x14ac:dyDescent="0.3">
      <c r="A6" s="22" t="s">
        <v>71</v>
      </c>
      <c r="B6" s="28">
        <v>0.34735559186183934</v>
      </c>
    </row>
    <row r="7" spans="1:2" x14ac:dyDescent="0.3">
      <c r="A7" s="23" t="s">
        <v>10934</v>
      </c>
      <c r="B7" s="2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5F881-B088-4797-8745-EF9981C7341C}">
  <dimension ref="A3:E52"/>
  <sheetViews>
    <sheetView topLeftCell="A35" workbookViewId="0">
      <selection activeCell="Q33" sqref="Q33"/>
    </sheetView>
  </sheetViews>
  <sheetFormatPr defaultRowHeight="14.4" x14ac:dyDescent="0.3"/>
  <cols>
    <col min="1" max="1" width="12.44140625" bestFit="1" customWidth="1"/>
    <col min="2" max="2" width="12" bestFit="1" customWidth="1"/>
    <col min="4" max="4" width="18.5546875" customWidth="1"/>
    <col min="5" max="5" width="8.88671875" style="26"/>
  </cols>
  <sheetData>
    <row r="3" spans="1:5" x14ac:dyDescent="0.3">
      <c r="A3" s="7" t="s">
        <v>10933</v>
      </c>
      <c r="B3" s="8" t="s">
        <v>10947</v>
      </c>
      <c r="D3" s="24" t="s">
        <v>10949</v>
      </c>
      <c r="E3" s="30" t="s">
        <v>10950</v>
      </c>
    </row>
    <row r="4" spans="1:5" x14ac:dyDescent="0.3">
      <c r="A4" s="21" t="s">
        <v>310</v>
      </c>
      <c r="B4" s="10">
        <v>35282.000999999997</v>
      </c>
      <c r="D4" t="str">
        <f>A4</f>
        <v>Arizona</v>
      </c>
      <c r="E4" s="26">
        <f>GETPIVOTDATA("Sales",$A$3,"State",A4)</f>
        <v>35282.000999999997</v>
      </c>
    </row>
    <row r="5" spans="1:5" x14ac:dyDescent="0.3">
      <c r="A5" s="22" t="s">
        <v>43</v>
      </c>
      <c r="B5" s="12">
        <v>457687.63150000205</v>
      </c>
      <c r="D5" t="str">
        <f t="shared" ref="D5:D52" si="0">A5</f>
        <v>California</v>
      </c>
      <c r="E5" s="26">
        <f t="shared" ref="E5:E52" si="1">GETPIVOTDATA("Sales",$A$3,"State",A5)</f>
        <v>457687.63150000205</v>
      </c>
    </row>
    <row r="6" spans="1:5" x14ac:dyDescent="0.3">
      <c r="A6" s="22" t="s">
        <v>457</v>
      </c>
      <c r="B6" s="12">
        <v>32108.118000000013</v>
      </c>
      <c r="D6" t="str">
        <f t="shared" si="0"/>
        <v>Colorado</v>
      </c>
      <c r="E6" s="26">
        <f t="shared" si="1"/>
        <v>32108.118000000013</v>
      </c>
    </row>
    <row r="7" spans="1:5" x14ac:dyDescent="0.3">
      <c r="A7" s="22" t="s">
        <v>6260</v>
      </c>
      <c r="B7" s="12">
        <v>4382.4859999999999</v>
      </c>
      <c r="D7" t="str">
        <f t="shared" si="0"/>
        <v>Idaho</v>
      </c>
      <c r="E7" s="26">
        <f t="shared" si="1"/>
        <v>4382.4859999999999</v>
      </c>
    </row>
    <row r="8" spans="1:5" x14ac:dyDescent="0.3">
      <c r="A8" s="22" t="s">
        <v>1762</v>
      </c>
      <c r="B8" s="12">
        <v>5589.3519999999971</v>
      </c>
      <c r="D8" t="str">
        <f t="shared" si="0"/>
        <v>Montana</v>
      </c>
      <c r="E8" s="26">
        <f t="shared" si="1"/>
        <v>5589.3519999999971</v>
      </c>
    </row>
    <row r="9" spans="1:5" x14ac:dyDescent="0.3">
      <c r="A9" s="22" t="s">
        <v>1392</v>
      </c>
      <c r="B9" s="12">
        <v>16729.101999999999</v>
      </c>
      <c r="D9" t="str">
        <f t="shared" si="0"/>
        <v>Nevada</v>
      </c>
      <c r="E9" s="26">
        <f t="shared" si="1"/>
        <v>16729.101999999999</v>
      </c>
    </row>
    <row r="10" spans="1:5" x14ac:dyDescent="0.3">
      <c r="A10" s="22" t="s">
        <v>668</v>
      </c>
      <c r="B10" s="12">
        <v>4783.521999999999</v>
      </c>
      <c r="D10" t="str">
        <f t="shared" si="0"/>
        <v>New Mexico</v>
      </c>
      <c r="E10" s="26">
        <f t="shared" si="1"/>
        <v>4783.521999999999</v>
      </c>
    </row>
    <row r="11" spans="1:5" x14ac:dyDescent="0.3">
      <c r="A11" s="22" t="s">
        <v>420</v>
      </c>
      <c r="B11" s="12">
        <v>17431.149999999998</v>
      </c>
      <c r="D11" t="str">
        <f t="shared" si="0"/>
        <v>Oregon</v>
      </c>
      <c r="E11" s="26">
        <f t="shared" si="1"/>
        <v>17431.149999999998</v>
      </c>
    </row>
    <row r="12" spans="1:5" x14ac:dyDescent="0.3">
      <c r="A12" s="22" t="s">
        <v>121</v>
      </c>
      <c r="B12" s="12">
        <v>11220.055999999999</v>
      </c>
      <c r="D12" t="str">
        <f t="shared" si="0"/>
        <v>Utah</v>
      </c>
      <c r="E12" s="26">
        <f t="shared" si="1"/>
        <v>11220.055999999999</v>
      </c>
    </row>
    <row r="13" spans="1:5" x14ac:dyDescent="0.3">
      <c r="A13" s="22" t="s">
        <v>96</v>
      </c>
      <c r="B13" s="12">
        <v>138641.27000000002</v>
      </c>
      <c r="D13" t="str">
        <f t="shared" si="0"/>
        <v>Washington</v>
      </c>
      <c r="E13" s="26">
        <f t="shared" si="1"/>
        <v>138641.27000000002</v>
      </c>
    </row>
    <row r="14" spans="1:5" x14ac:dyDescent="0.3">
      <c r="A14" s="22" t="s">
        <v>8542</v>
      </c>
      <c r="B14" s="12">
        <v>1603.1360000000002</v>
      </c>
      <c r="D14" t="str">
        <f t="shared" si="0"/>
        <v>Wyoming</v>
      </c>
      <c r="E14" s="26">
        <f t="shared" si="1"/>
        <v>1603.1360000000002</v>
      </c>
    </row>
    <row r="15" spans="1:5" x14ac:dyDescent="0.3">
      <c r="A15" s="23" t="s">
        <v>10934</v>
      </c>
      <c r="B15" s="14">
        <v>725457.82450000208</v>
      </c>
      <c r="D15" t="str">
        <f t="shared" si="0"/>
        <v>Grand Total</v>
      </c>
      <c r="E15" s="26" t="e">
        <f t="shared" si="1"/>
        <v>#REF!</v>
      </c>
    </row>
    <row r="16" spans="1:5" x14ac:dyDescent="0.3">
      <c r="D16">
        <f t="shared" si="0"/>
        <v>0</v>
      </c>
      <c r="E16" s="26" t="e">
        <f t="shared" si="1"/>
        <v>#REF!</v>
      </c>
    </row>
    <row r="17" spans="4:5" x14ac:dyDescent="0.3">
      <c r="D17">
        <f t="shared" si="0"/>
        <v>0</v>
      </c>
      <c r="E17" s="26" t="e">
        <f t="shared" si="1"/>
        <v>#REF!</v>
      </c>
    </row>
    <row r="18" spans="4:5" x14ac:dyDescent="0.3">
      <c r="D18">
        <f t="shared" si="0"/>
        <v>0</v>
      </c>
      <c r="E18" s="26" t="e">
        <f t="shared" si="1"/>
        <v>#REF!</v>
      </c>
    </row>
    <row r="19" spans="4:5" x14ac:dyDescent="0.3">
      <c r="D19">
        <f t="shared" si="0"/>
        <v>0</v>
      </c>
      <c r="E19" s="26" t="e">
        <f t="shared" si="1"/>
        <v>#REF!</v>
      </c>
    </row>
    <row r="20" spans="4:5" x14ac:dyDescent="0.3">
      <c r="D20">
        <f t="shared" si="0"/>
        <v>0</v>
      </c>
      <c r="E20" s="26" t="e">
        <f t="shared" si="1"/>
        <v>#REF!</v>
      </c>
    </row>
    <row r="21" spans="4:5" x14ac:dyDescent="0.3">
      <c r="D21">
        <f t="shared" si="0"/>
        <v>0</v>
      </c>
      <c r="E21" s="26" t="e">
        <f t="shared" si="1"/>
        <v>#REF!</v>
      </c>
    </row>
    <row r="22" spans="4:5" x14ac:dyDescent="0.3">
      <c r="D22">
        <f t="shared" si="0"/>
        <v>0</v>
      </c>
      <c r="E22" s="26" t="e">
        <f t="shared" si="1"/>
        <v>#REF!</v>
      </c>
    </row>
    <row r="23" spans="4:5" x14ac:dyDescent="0.3">
      <c r="D23">
        <f t="shared" si="0"/>
        <v>0</v>
      </c>
      <c r="E23" s="26" t="e">
        <f t="shared" si="1"/>
        <v>#REF!</v>
      </c>
    </row>
    <row r="24" spans="4:5" x14ac:dyDescent="0.3">
      <c r="D24">
        <f t="shared" si="0"/>
        <v>0</v>
      </c>
      <c r="E24" s="26" t="e">
        <f t="shared" si="1"/>
        <v>#REF!</v>
      </c>
    </row>
    <row r="25" spans="4:5" x14ac:dyDescent="0.3">
      <c r="D25">
        <f t="shared" si="0"/>
        <v>0</v>
      </c>
      <c r="E25" s="26" t="e">
        <f t="shared" si="1"/>
        <v>#REF!</v>
      </c>
    </row>
    <row r="26" spans="4:5" x14ac:dyDescent="0.3">
      <c r="D26">
        <f t="shared" si="0"/>
        <v>0</v>
      </c>
      <c r="E26" s="26" t="e">
        <f t="shared" si="1"/>
        <v>#REF!</v>
      </c>
    </row>
    <row r="27" spans="4:5" x14ac:dyDescent="0.3">
      <c r="D27">
        <f t="shared" si="0"/>
        <v>0</v>
      </c>
      <c r="E27" s="26" t="e">
        <f t="shared" si="1"/>
        <v>#REF!</v>
      </c>
    </row>
    <row r="28" spans="4:5" x14ac:dyDescent="0.3">
      <c r="D28">
        <f t="shared" si="0"/>
        <v>0</v>
      </c>
      <c r="E28" s="26" t="e">
        <f t="shared" si="1"/>
        <v>#REF!</v>
      </c>
    </row>
    <row r="29" spans="4:5" x14ac:dyDescent="0.3">
      <c r="D29">
        <f t="shared" si="0"/>
        <v>0</v>
      </c>
      <c r="E29" s="26" t="e">
        <f t="shared" si="1"/>
        <v>#REF!</v>
      </c>
    </row>
    <row r="30" spans="4:5" x14ac:dyDescent="0.3">
      <c r="D30">
        <f t="shared" si="0"/>
        <v>0</v>
      </c>
      <c r="E30" s="26" t="e">
        <f t="shared" si="1"/>
        <v>#REF!</v>
      </c>
    </row>
    <row r="31" spans="4:5" x14ac:dyDescent="0.3">
      <c r="D31">
        <f t="shared" si="0"/>
        <v>0</v>
      </c>
      <c r="E31" s="26" t="e">
        <f t="shared" si="1"/>
        <v>#REF!</v>
      </c>
    </row>
    <row r="32" spans="4:5" x14ac:dyDescent="0.3">
      <c r="D32">
        <f t="shared" si="0"/>
        <v>0</v>
      </c>
      <c r="E32" s="26" t="e">
        <f t="shared" si="1"/>
        <v>#REF!</v>
      </c>
    </row>
    <row r="33" spans="4:5" x14ac:dyDescent="0.3">
      <c r="D33">
        <f t="shared" si="0"/>
        <v>0</v>
      </c>
      <c r="E33" s="26" t="e">
        <f t="shared" si="1"/>
        <v>#REF!</v>
      </c>
    </row>
    <row r="34" spans="4:5" x14ac:dyDescent="0.3">
      <c r="D34">
        <f t="shared" si="0"/>
        <v>0</v>
      </c>
      <c r="E34" s="26" t="e">
        <f t="shared" si="1"/>
        <v>#REF!</v>
      </c>
    </row>
    <row r="35" spans="4:5" x14ac:dyDescent="0.3">
      <c r="D35">
        <f t="shared" si="0"/>
        <v>0</v>
      </c>
      <c r="E35" s="26" t="e">
        <f t="shared" si="1"/>
        <v>#REF!</v>
      </c>
    </row>
    <row r="36" spans="4:5" x14ac:dyDescent="0.3">
      <c r="D36">
        <f t="shared" si="0"/>
        <v>0</v>
      </c>
      <c r="E36" s="26" t="e">
        <f t="shared" si="1"/>
        <v>#REF!</v>
      </c>
    </row>
    <row r="37" spans="4:5" x14ac:dyDescent="0.3">
      <c r="D37">
        <f t="shared" si="0"/>
        <v>0</v>
      </c>
      <c r="E37" s="26" t="e">
        <f t="shared" si="1"/>
        <v>#REF!</v>
      </c>
    </row>
    <row r="38" spans="4:5" x14ac:dyDescent="0.3">
      <c r="D38">
        <f t="shared" si="0"/>
        <v>0</v>
      </c>
      <c r="E38" s="26" t="e">
        <f t="shared" si="1"/>
        <v>#REF!</v>
      </c>
    </row>
    <row r="39" spans="4:5" x14ac:dyDescent="0.3">
      <c r="D39">
        <f t="shared" si="0"/>
        <v>0</v>
      </c>
      <c r="E39" s="26" t="e">
        <f t="shared" si="1"/>
        <v>#REF!</v>
      </c>
    </row>
    <row r="40" spans="4:5" x14ac:dyDescent="0.3">
      <c r="D40">
        <f t="shared" si="0"/>
        <v>0</v>
      </c>
      <c r="E40" s="26" t="e">
        <f t="shared" si="1"/>
        <v>#REF!</v>
      </c>
    </row>
    <row r="41" spans="4:5" x14ac:dyDescent="0.3">
      <c r="D41">
        <f t="shared" si="0"/>
        <v>0</v>
      </c>
      <c r="E41" s="26" t="e">
        <f t="shared" si="1"/>
        <v>#REF!</v>
      </c>
    </row>
    <row r="42" spans="4:5" x14ac:dyDescent="0.3">
      <c r="D42">
        <f t="shared" si="0"/>
        <v>0</v>
      </c>
      <c r="E42" s="26" t="e">
        <f t="shared" si="1"/>
        <v>#REF!</v>
      </c>
    </row>
    <row r="43" spans="4:5" x14ac:dyDescent="0.3">
      <c r="D43">
        <f t="shared" si="0"/>
        <v>0</v>
      </c>
      <c r="E43" s="26" t="e">
        <f t="shared" si="1"/>
        <v>#REF!</v>
      </c>
    </row>
    <row r="44" spans="4:5" x14ac:dyDescent="0.3">
      <c r="D44">
        <f t="shared" si="0"/>
        <v>0</v>
      </c>
      <c r="E44" s="26" t="e">
        <f t="shared" si="1"/>
        <v>#REF!</v>
      </c>
    </row>
    <row r="45" spans="4:5" x14ac:dyDescent="0.3">
      <c r="D45">
        <f t="shared" si="0"/>
        <v>0</v>
      </c>
      <c r="E45" s="26" t="e">
        <f t="shared" si="1"/>
        <v>#REF!</v>
      </c>
    </row>
    <row r="46" spans="4:5" x14ac:dyDescent="0.3">
      <c r="D46">
        <f t="shared" si="0"/>
        <v>0</v>
      </c>
      <c r="E46" s="26" t="e">
        <f t="shared" si="1"/>
        <v>#REF!</v>
      </c>
    </row>
    <row r="47" spans="4:5" x14ac:dyDescent="0.3">
      <c r="D47">
        <f t="shared" si="0"/>
        <v>0</v>
      </c>
      <c r="E47" s="26" t="e">
        <f t="shared" si="1"/>
        <v>#REF!</v>
      </c>
    </row>
    <row r="48" spans="4:5" x14ac:dyDescent="0.3">
      <c r="D48">
        <f t="shared" si="0"/>
        <v>0</v>
      </c>
      <c r="E48" s="26" t="e">
        <f t="shared" si="1"/>
        <v>#REF!</v>
      </c>
    </row>
    <row r="49" spans="4:5" x14ac:dyDescent="0.3">
      <c r="D49">
        <f t="shared" si="0"/>
        <v>0</v>
      </c>
      <c r="E49" s="26" t="e">
        <f t="shared" si="1"/>
        <v>#REF!</v>
      </c>
    </row>
    <row r="50" spans="4:5" x14ac:dyDescent="0.3">
      <c r="D50">
        <f t="shared" si="0"/>
        <v>0</v>
      </c>
      <c r="E50" s="26" t="e">
        <f t="shared" si="1"/>
        <v>#REF!</v>
      </c>
    </row>
    <row r="51" spans="4:5" x14ac:dyDescent="0.3">
      <c r="D51">
        <f t="shared" si="0"/>
        <v>0</v>
      </c>
      <c r="E51" s="26" t="e">
        <f t="shared" si="1"/>
        <v>#REF!</v>
      </c>
    </row>
    <row r="52" spans="4:5" x14ac:dyDescent="0.3">
      <c r="D52">
        <f t="shared" si="0"/>
        <v>0</v>
      </c>
      <c r="E52" s="26"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34F74-E452-43D3-B3AF-D3AD2D8E51DA}">
  <dimension ref="A3:B9"/>
  <sheetViews>
    <sheetView workbookViewId="0">
      <selection activeCell="B7" sqref="B7"/>
    </sheetView>
  </sheetViews>
  <sheetFormatPr defaultRowHeight="14.4" x14ac:dyDescent="0.3"/>
  <cols>
    <col min="1" max="1" width="12.44140625" bestFit="1" customWidth="1"/>
    <col min="2" max="2" width="11.21875" bestFit="1" customWidth="1"/>
  </cols>
  <sheetData>
    <row r="3" spans="1:2" x14ac:dyDescent="0.3">
      <c r="A3" s="7" t="s">
        <v>10933</v>
      </c>
      <c r="B3" s="8" t="s">
        <v>10947</v>
      </c>
    </row>
    <row r="4" spans="1:2" x14ac:dyDescent="0.3">
      <c r="A4" s="21" t="s">
        <v>161</v>
      </c>
      <c r="B4" s="10">
        <v>61114.116000000016</v>
      </c>
    </row>
    <row r="5" spans="1:2" x14ac:dyDescent="0.3">
      <c r="A5" s="22" t="s">
        <v>59</v>
      </c>
      <c r="B5" s="12">
        <v>70532.851999999955</v>
      </c>
    </row>
    <row r="6" spans="1:2" x14ac:dyDescent="0.3">
      <c r="A6" s="22" t="s">
        <v>56</v>
      </c>
      <c r="B6" s="12">
        <v>84754.56200000002</v>
      </c>
    </row>
    <row r="7" spans="1:2" x14ac:dyDescent="0.3">
      <c r="A7" s="22" t="s">
        <v>72</v>
      </c>
      <c r="B7" s="12">
        <v>98684.35199999997</v>
      </c>
    </row>
    <row r="8" spans="1:2" x14ac:dyDescent="0.3">
      <c r="A8" s="22" t="s">
        <v>36</v>
      </c>
      <c r="B8" s="12">
        <v>101781.32799999985</v>
      </c>
    </row>
    <row r="9" spans="1:2" x14ac:dyDescent="0.3">
      <c r="A9" s="23" t="s">
        <v>10934</v>
      </c>
      <c r="B9" s="14">
        <v>416867.20999999985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D2DA8-8C17-4FA0-B9CA-5BBEE65C3C97}">
  <dimension ref="A3:N17"/>
  <sheetViews>
    <sheetView topLeftCell="A7" workbookViewId="0">
      <selection activeCell="N18" sqref="N18"/>
    </sheetView>
  </sheetViews>
  <sheetFormatPr defaultRowHeight="14.4" x14ac:dyDescent="0.3"/>
  <cols>
    <col min="1" max="1" width="12.44140625" bestFit="1" customWidth="1"/>
    <col min="2" max="2" width="12" bestFit="1" customWidth="1"/>
    <col min="4" max="4" width="12.44140625" bestFit="1" customWidth="1"/>
    <col min="5" max="6" width="12" bestFit="1" customWidth="1"/>
    <col min="7" max="7" width="12.44140625" bestFit="1" customWidth="1"/>
    <col min="8" max="9" width="14.21875" bestFit="1" customWidth="1"/>
    <col min="10" max="10" width="12.44140625" bestFit="1" customWidth="1"/>
    <col min="11" max="12" width="15.5546875" bestFit="1" customWidth="1"/>
    <col min="13" max="13" width="12.44140625" bestFit="1" customWidth="1"/>
    <col min="14" max="14" width="18" bestFit="1" customWidth="1"/>
  </cols>
  <sheetData>
    <row r="3" spans="1:14" x14ac:dyDescent="0.3">
      <c r="A3" s="7" t="s">
        <v>10933</v>
      </c>
      <c r="B3" s="8" t="s">
        <v>10947</v>
      </c>
      <c r="D3" s="7" t="s">
        <v>10933</v>
      </c>
      <c r="E3" s="8" t="s">
        <v>10948</v>
      </c>
      <c r="G3" s="7" t="s">
        <v>10933</v>
      </c>
      <c r="H3" s="8" t="s">
        <v>10951</v>
      </c>
      <c r="J3" s="7" t="s">
        <v>10933</v>
      </c>
      <c r="K3" s="8" t="s">
        <v>10952</v>
      </c>
      <c r="M3" s="7" t="s">
        <v>10933</v>
      </c>
      <c r="N3" s="8" t="s">
        <v>10953</v>
      </c>
    </row>
    <row r="4" spans="1:14" x14ac:dyDescent="0.3">
      <c r="A4" s="9" t="s">
        <v>10935</v>
      </c>
      <c r="B4" s="10">
        <v>24918.618999999992</v>
      </c>
      <c r="D4" s="9" t="s">
        <v>10935</v>
      </c>
      <c r="E4" s="10">
        <v>4565.5290000000005</v>
      </c>
      <c r="G4" s="9" t="s">
        <v>10935</v>
      </c>
      <c r="H4" s="10">
        <v>448</v>
      </c>
      <c r="J4" s="9" t="s">
        <v>10935</v>
      </c>
      <c r="K4" s="10">
        <v>108</v>
      </c>
      <c r="M4" s="9" t="s">
        <v>10935</v>
      </c>
      <c r="N4" s="10">
        <v>0.18321757718595891</v>
      </c>
    </row>
    <row r="5" spans="1:14" x14ac:dyDescent="0.3">
      <c r="A5" s="11" t="s">
        <v>10936</v>
      </c>
      <c r="B5" s="12">
        <v>16268.615000000002</v>
      </c>
      <c r="D5" s="11" t="s">
        <v>10936</v>
      </c>
      <c r="E5" s="12">
        <v>2699.5893999999985</v>
      </c>
      <c r="G5" s="11" t="s">
        <v>10936</v>
      </c>
      <c r="H5" s="12">
        <v>345</v>
      </c>
      <c r="J5" s="11" t="s">
        <v>10936</v>
      </c>
      <c r="K5" s="12">
        <v>99</v>
      </c>
      <c r="M5" s="11" t="s">
        <v>10936</v>
      </c>
      <c r="N5" s="12">
        <v>0.16593848953952123</v>
      </c>
    </row>
    <row r="6" spans="1:14" x14ac:dyDescent="0.3">
      <c r="A6" s="11" t="s">
        <v>10937</v>
      </c>
      <c r="B6" s="12">
        <v>73023.739000000001</v>
      </c>
      <c r="D6" s="11" t="s">
        <v>10937</v>
      </c>
      <c r="E6" s="12">
        <v>16094.875599999999</v>
      </c>
      <c r="G6" s="11" t="s">
        <v>10937</v>
      </c>
      <c r="H6" s="12">
        <v>754</v>
      </c>
      <c r="J6" s="11" t="s">
        <v>10937</v>
      </c>
      <c r="K6" s="12">
        <v>202</v>
      </c>
      <c r="M6" s="11" t="s">
        <v>10937</v>
      </c>
      <c r="N6" s="12">
        <v>0.22040607370159448</v>
      </c>
    </row>
    <row r="7" spans="1:14" x14ac:dyDescent="0.3">
      <c r="A7" s="11" t="s">
        <v>10938</v>
      </c>
      <c r="B7" s="12">
        <v>41966.584999999977</v>
      </c>
      <c r="D7" s="11" t="s">
        <v>10938</v>
      </c>
      <c r="E7" s="12">
        <v>1428.8805</v>
      </c>
      <c r="G7" s="11" t="s">
        <v>10938</v>
      </c>
      <c r="H7" s="12">
        <v>723</v>
      </c>
      <c r="J7" s="11" t="s">
        <v>10938</v>
      </c>
      <c r="K7" s="12">
        <v>192</v>
      </c>
      <c r="M7" s="11" t="s">
        <v>10938</v>
      </c>
      <c r="N7" s="12">
        <v>3.4048052754352083E-2</v>
      </c>
    </row>
    <row r="8" spans="1:14" x14ac:dyDescent="0.3">
      <c r="A8" s="11" t="s">
        <v>10939</v>
      </c>
      <c r="B8" s="12">
        <v>45320.874500000005</v>
      </c>
      <c r="D8" s="11" t="s">
        <v>10939</v>
      </c>
      <c r="E8" s="12">
        <v>6800.4481999999953</v>
      </c>
      <c r="G8" s="11" t="s">
        <v>10939</v>
      </c>
      <c r="H8" s="12">
        <v>841</v>
      </c>
      <c r="J8" s="11" t="s">
        <v>10939</v>
      </c>
      <c r="K8" s="12">
        <v>210</v>
      </c>
      <c r="M8" s="11" t="s">
        <v>10939</v>
      </c>
      <c r="N8" s="12">
        <v>0.15005112489610045</v>
      </c>
    </row>
    <row r="9" spans="1:14" x14ac:dyDescent="0.3">
      <c r="A9" s="11" t="s">
        <v>10940</v>
      </c>
      <c r="B9" s="12">
        <v>48519.545499999978</v>
      </c>
      <c r="D9" s="11" t="s">
        <v>10940</v>
      </c>
      <c r="E9" s="12">
        <v>7730.0002999999979</v>
      </c>
      <c r="G9" s="11" t="s">
        <v>10940</v>
      </c>
      <c r="H9" s="12">
        <v>792</v>
      </c>
      <c r="J9" s="11" t="s">
        <v>10940</v>
      </c>
      <c r="K9" s="12">
        <v>203</v>
      </c>
      <c r="M9" s="11" t="s">
        <v>10940</v>
      </c>
      <c r="N9" s="12">
        <v>0.15931724463494823</v>
      </c>
    </row>
    <row r="10" spans="1:14" x14ac:dyDescent="0.3">
      <c r="A10" s="11" t="s">
        <v>10941</v>
      </c>
      <c r="B10" s="12">
        <v>64706.893999999978</v>
      </c>
      <c r="D10" s="11" t="s">
        <v>10941</v>
      </c>
      <c r="E10" s="12">
        <v>9282.8017999999956</v>
      </c>
      <c r="G10" s="11" t="s">
        <v>10941</v>
      </c>
      <c r="H10" s="12">
        <v>851</v>
      </c>
      <c r="J10" s="11" t="s">
        <v>10941</v>
      </c>
      <c r="K10" s="12">
        <v>224</v>
      </c>
      <c r="M10" s="11" t="s">
        <v>10941</v>
      </c>
      <c r="N10" s="12">
        <v>0.14345923944363639</v>
      </c>
    </row>
    <row r="11" spans="1:14" x14ac:dyDescent="0.3">
      <c r="A11" s="11" t="s">
        <v>10942</v>
      </c>
      <c r="B11" s="12">
        <v>62674.32799999998</v>
      </c>
      <c r="D11" s="11" t="s">
        <v>10942</v>
      </c>
      <c r="E11" s="12">
        <v>11077.605099999999</v>
      </c>
      <c r="G11" s="11" t="s">
        <v>10942</v>
      </c>
      <c r="H11" s="12">
        <v>966</v>
      </c>
      <c r="J11" s="11" t="s">
        <v>10942</v>
      </c>
      <c r="K11" s="12">
        <v>254</v>
      </c>
      <c r="M11" s="11" t="s">
        <v>10942</v>
      </c>
      <c r="N11" s="12">
        <v>0.17674868568195901</v>
      </c>
    </row>
    <row r="12" spans="1:14" x14ac:dyDescent="0.3">
      <c r="A12" s="11" t="s">
        <v>10943</v>
      </c>
      <c r="B12" s="12">
        <v>81618.460499999986</v>
      </c>
      <c r="D12" s="11" t="s">
        <v>10943</v>
      </c>
      <c r="E12" s="12">
        <v>14694.859900000003</v>
      </c>
      <c r="G12" s="11" t="s">
        <v>10943</v>
      </c>
      <c r="H12" s="12">
        <v>1603</v>
      </c>
      <c r="J12" s="11" t="s">
        <v>10943</v>
      </c>
      <c r="K12" s="12">
        <v>445</v>
      </c>
      <c r="M12" s="11" t="s">
        <v>10943</v>
      </c>
      <c r="N12" s="12">
        <v>0.18004333590683208</v>
      </c>
    </row>
    <row r="13" spans="1:14" x14ac:dyDescent="0.3">
      <c r="A13" s="11" t="s">
        <v>10944</v>
      </c>
      <c r="B13" s="12">
        <v>57436.797999999944</v>
      </c>
      <c r="D13" s="11" t="s">
        <v>10944</v>
      </c>
      <c r="E13" s="12">
        <v>7655.017899999998</v>
      </c>
      <c r="G13" s="11" t="s">
        <v>10944</v>
      </c>
      <c r="H13" s="12">
        <v>1151</v>
      </c>
      <c r="J13" s="11" t="s">
        <v>10944</v>
      </c>
      <c r="K13" s="12">
        <v>299</v>
      </c>
      <c r="M13" s="11" t="s">
        <v>10944</v>
      </c>
      <c r="N13" s="12">
        <v>0.13327723979320724</v>
      </c>
    </row>
    <row r="14" spans="1:14" x14ac:dyDescent="0.3">
      <c r="A14" s="11" t="s">
        <v>10945</v>
      </c>
      <c r="B14" s="12">
        <v>93068.822500000082</v>
      </c>
      <c r="D14" s="11" t="s">
        <v>10945</v>
      </c>
      <c r="E14" s="12">
        <v>13130.219399999993</v>
      </c>
      <c r="G14" s="11" t="s">
        <v>10945</v>
      </c>
      <c r="H14" s="12">
        <v>1724</v>
      </c>
      <c r="J14" s="11" t="s">
        <v>10945</v>
      </c>
      <c r="K14" s="12">
        <v>442</v>
      </c>
      <c r="M14" s="11" t="s">
        <v>10945</v>
      </c>
      <c r="N14" s="12">
        <v>0.14108075129026137</v>
      </c>
    </row>
    <row r="15" spans="1:14" x14ac:dyDescent="0.3">
      <c r="A15" s="11" t="s">
        <v>10946</v>
      </c>
      <c r="B15" s="12">
        <v>115934.54350000001</v>
      </c>
      <c r="D15" s="11" t="s">
        <v>10946</v>
      </c>
      <c r="E15" s="12">
        <v>13258.621800000006</v>
      </c>
      <c r="G15" s="11" t="s">
        <v>10946</v>
      </c>
      <c r="H15" s="12">
        <v>2068</v>
      </c>
      <c r="J15" s="11" t="s">
        <v>10946</v>
      </c>
      <c r="K15" s="12">
        <v>525</v>
      </c>
      <c r="M15" s="11" t="s">
        <v>10946</v>
      </c>
      <c r="N15" s="12">
        <v>0.11436299656452267</v>
      </c>
    </row>
    <row r="16" spans="1:14" x14ac:dyDescent="0.3">
      <c r="A16" s="13" t="s">
        <v>10934</v>
      </c>
      <c r="B16" s="14">
        <v>725457.82449999999</v>
      </c>
      <c r="D16" s="13" t="s">
        <v>10934</v>
      </c>
      <c r="E16" s="14">
        <v>108418.44889999997</v>
      </c>
      <c r="G16" s="13" t="s">
        <v>10934</v>
      </c>
      <c r="H16" s="14">
        <v>12266</v>
      </c>
      <c r="J16" s="13" t="s">
        <v>10934</v>
      </c>
      <c r="K16" s="14">
        <v>3203</v>
      </c>
      <c r="M16" s="13" t="s">
        <v>10934</v>
      </c>
      <c r="N16" s="14">
        <v>0.14944831420727234</v>
      </c>
    </row>
    <row r="17" spans="2:14" x14ac:dyDescent="0.3">
      <c r="B17" s="31">
        <f>GETPIVOTDATA("Sales",$A$3)</f>
        <v>725457.82449999999</v>
      </c>
      <c r="E17" s="31">
        <f>GETPIVOTDATA("Profit",$D$3)</f>
        <v>108418.44889999997</v>
      </c>
      <c r="H17" s="32">
        <f>GETPIVOTDATA("Quantity",$G$3)</f>
        <v>12266</v>
      </c>
      <c r="K17" s="32">
        <f>GETPIVOTDATA("Order ID",$J$3)</f>
        <v>3203</v>
      </c>
      <c r="N17" s="33">
        <f>GETPIVOTDATA("Profit Margin",$M$3)</f>
        <v>0.14944831420727234</v>
      </c>
    </row>
  </sheetData>
  <pageMargins left="0.7" right="0.7" top="0.75" bottom="0.75" header="0.3" footer="0.3"/>
  <pageSetup paperSize="9"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3C2FD-BDCC-4EBB-83DE-361A8E113114}">
  <dimension ref="A3:L15"/>
  <sheetViews>
    <sheetView workbookViewId="0">
      <selection activeCell="I5" sqref="I5"/>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8" width="12.21875" customWidth="1"/>
    <col min="9" max="10" width="11.77734375" customWidth="1"/>
    <col min="11" max="11" width="12.5546875" customWidth="1"/>
    <col min="12" max="12" width="11.77734375" customWidth="1"/>
  </cols>
  <sheetData>
    <row r="3" spans="1:12" x14ac:dyDescent="0.3">
      <c r="A3" s="7" t="s">
        <v>10933</v>
      </c>
      <c r="B3" s="34" t="s">
        <v>10947</v>
      </c>
      <c r="C3" s="40" t="s">
        <v>10948</v>
      </c>
      <c r="D3" s="40" t="s">
        <v>10951</v>
      </c>
      <c r="E3" s="40" t="s">
        <v>10952</v>
      </c>
      <c r="F3" s="35" t="s">
        <v>10953</v>
      </c>
    </row>
    <row r="4" spans="1:12" x14ac:dyDescent="0.3">
      <c r="A4" s="21" t="s">
        <v>10954</v>
      </c>
      <c r="B4" s="36">
        <v>147883.03299999988</v>
      </c>
      <c r="C4" s="41">
        <v>20065.691200000005</v>
      </c>
      <c r="D4" s="41">
        <v>2533</v>
      </c>
      <c r="E4" s="41">
        <v>661</v>
      </c>
      <c r="F4" s="37">
        <v>0.13568622980568718</v>
      </c>
    </row>
    <row r="5" spans="1:12" x14ac:dyDescent="0.3">
      <c r="A5" s="22" t="s">
        <v>10955</v>
      </c>
      <c r="B5" s="38">
        <v>139966.24950000001</v>
      </c>
      <c r="C5" s="42">
        <v>20492.194699999996</v>
      </c>
      <c r="D5" s="42">
        <v>2438</v>
      </c>
      <c r="E5" s="42">
        <v>642</v>
      </c>
      <c r="F5" s="39">
        <v>0.14640811462194675</v>
      </c>
    </row>
    <row r="6" spans="1:12" x14ac:dyDescent="0.3">
      <c r="A6" s="22" t="s">
        <v>10956</v>
      </c>
      <c r="B6" s="38">
        <v>186976.01650000017</v>
      </c>
      <c r="C6" s="42">
        <v>23959.937400000006</v>
      </c>
      <c r="D6" s="42">
        <v>3010</v>
      </c>
      <c r="E6" s="42">
        <v>801</v>
      </c>
      <c r="F6" s="39">
        <v>0.12814444252533311</v>
      </c>
    </row>
    <row r="7" spans="1:12" x14ac:dyDescent="0.3">
      <c r="A7" s="43" t="s">
        <v>10957</v>
      </c>
      <c r="B7" s="44">
        <v>250632.52550000013</v>
      </c>
      <c r="C7" s="45">
        <v>43900.62559999997</v>
      </c>
      <c r="D7" s="45">
        <v>4285</v>
      </c>
      <c r="E7" s="45">
        <v>1099</v>
      </c>
      <c r="F7" s="46">
        <v>0.17515933142524212</v>
      </c>
    </row>
    <row r="8" spans="1:12" ht="15.6" x14ac:dyDescent="0.3">
      <c r="H8" s="48">
        <f>(GETPIVOTDATA("Sum of Sales",$A$3,"Years",2014)/GETPIVOTDATA("Sum of Sales",$A$3,"Years",2013))-1</f>
        <v>0.34045280347493079</v>
      </c>
      <c r="I8" s="48">
        <f>(GETPIVOTDATA("Sum of Profit",$A$3,"Years",2014)/GETPIVOTDATA("Sum of Profit",$A$3,"Years",2013))-1</f>
        <v>0.83225126456298493</v>
      </c>
      <c r="J8" s="48">
        <f>(GETPIVOTDATA("Sum of Quantity",$A$3,"Years",2014)/GETPIVOTDATA("Sum of Quantity",$A$3,"Years",2013))-1</f>
        <v>0.42358803986710969</v>
      </c>
      <c r="K8" s="48">
        <f>(GETPIVOTDATA("Count of Order ID",$A$3,"Years",2014)/GETPIVOTDATA("Count of Order ID",$A$3,"Years",2013))-1</f>
        <v>0.37203495630461925</v>
      </c>
      <c r="L8" s="48">
        <f>(GETPIVOTDATA("Sum of Profit Margin",$A$3,"Years",2014)/GETPIVOTDATA("Sum of Profit Margin",$A$3,"Years",2013))-1</f>
        <v>0.36688980008332828</v>
      </c>
    </row>
    <row r="15" spans="1:12" x14ac:dyDescent="0.3">
      <c r="E15" s="47" t="s">
        <v>10958</v>
      </c>
    </row>
  </sheetData>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workbookViewId="0">
      <selection activeCell="Z32" sqref="Z32"/>
    </sheetView>
  </sheetViews>
  <sheetFormatPr defaultColWidth="14.44140625" defaultRowHeight="15" customHeight="1" x14ac:dyDescent="0.3"/>
  <cols>
    <col min="1" max="26" width="8.6640625" style="4" customWidth="1"/>
    <col min="27" max="16384" width="14.44140625" style="4"/>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5" t="s">
        <v>10932</v>
      </c>
      <c r="B11" s="6" t="e">
        <f>#REF!</f>
        <v>#REF!</v>
      </c>
      <c r="Q11" s="5"/>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divya kumari</cp:lastModifiedBy>
  <dcterms:created xsi:type="dcterms:W3CDTF">2015-06-05T18:17:20Z</dcterms:created>
  <dcterms:modified xsi:type="dcterms:W3CDTF">2024-06-03T01:03:26Z</dcterms:modified>
</cp:coreProperties>
</file>