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DKeekstra\Desktop\Dropbox\eagle\projecten\FPGA Board V2\BOM\"/>
    </mc:Choice>
  </mc:AlternateContent>
  <xr:revisionPtr revIDLastSave="0" documentId="13_ncr:1_{45780466-04A9-47B3-8AF2-7700CA773032}" xr6:coauthVersionLast="36" xr6:coauthVersionMax="36" xr10:uidLastSave="{00000000-0000-0000-0000-000000000000}"/>
  <bookViews>
    <workbookView xWindow="-120" yWindow="-120" windowWidth="9660" windowHeight="2145" activeTab="1" xr2:uid="{00000000-000D-0000-FFFF-FFFF00000000}"/>
  </bookViews>
  <sheets>
    <sheet name="Blad1" sheetId="1" r:id="rId1"/>
    <sheet name="Sorted Full BOM" sheetId="5" r:id="rId2"/>
  </sheets>
  <definedNames>
    <definedName name="GenBom2" localSheetId="1">'Sorted Full BOM'!#REF!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5" l="1"/>
  <c r="L64" i="5"/>
  <c r="O63" i="5"/>
  <c r="P63" i="5" s="1"/>
  <c r="P3" i="5" l="1"/>
  <c r="P4" i="5"/>
  <c r="P16" i="5"/>
  <c r="P17" i="5"/>
  <c r="P18" i="5"/>
  <c r="P27" i="5"/>
  <c r="P28" i="5"/>
  <c r="P32" i="5"/>
  <c r="P35" i="5"/>
  <c r="P40" i="5"/>
  <c r="P41" i="5"/>
  <c r="P42" i="5"/>
  <c r="P43" i="5"/>
  <c r="P51" i="5"/>
  <c r="P56" i="5"/>
  <c r="P57" i="5"/>
  <c r="O3" i="5"/>
  <c r="O4" i="5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O17" i="5"/>
  <c r="O18" i="5"/>
  <c r="O19" i="5"/>
  <c r="P19" i="5" s="1"/>
  <c r="O20" i="5"/>
  <c r="P20" i="5" s="1"/>
  <c r="O21" i="5"/>
  <c r="P21" i="5" s="1"/>
  <c r="O22" i="5"/>
  <c r="P22" i="5" s="1"/>
  <c r="O23" i="5"/>
  <c r="P23" i="5" s="1"/>
  <c r="O24" i="5"/>
  <c r="P24" i="5" s="1"/>
  <c r="O25" i="5"/>
  <c r="P25" i="5" s="1"/>
  <c r="O26" i="5"/>
  <c r="P26" i="5" s="1"/>
  <c r="O27" i="5"/>
  <c r="O28" i="5"/>
  <c r="O29" i="5"/>
  <c r="P29" i="5" s="1"/>
  <c r="O30" i="5"/>
  <c r="P30" i="5" s="1"/>
  <c r="O31" i="5"/>
  <c r="P31" i="5" s="1"/>
  <c r="O32" i="5"/>
  <c r="O33" i="5"/>
  <c r="P33" i="5" s="1"/>
  <c r="O34" i="5"/>
  <c r="P34" i="5" s="1"/>
  <c r="O35" i="5"/>
  <c r="O36" i="5"/>
  <c r="P36" i="5" s="1"/>
  <c r="O37" i="5"/>
  <c r="P37" i="5" s="1"/>
  <c r="O38" i="5"/>
  <c r="P38" i="5" s="1"/>
  <c r="O39" i="5"/>
  <c r="P39" i="5" s="1"/>
  <c r="O40" i="5"/>
  <c r="O41" i="5"/>
  <c r="O42" i="5"/>
  <c r="O43" i="5"/>
  <c r="O44" i="5"/>
  <c r="P44" i="5" s="1"/>
  <c r="O45" i="5"/>
  <c r="P45" i="5" s="1"/>
  <c r="O46" i="5"/>
  <c r="P46" i="5" s="1"/>
  <c r="O47" i="5"/>
  <c r="P47" i="5" s="1"/>
  <c r="O48" i="5"/>
  <c r="P48" i="5" s="1"/>
  <c r="O49" i="5"/>
  <c r="P49" i="5" s="1"/>
  <c r="O50" i="5"/>
  <c r="P50" i="5" s="1"/>
  <c r="O51" i="5"/>
  <c r="O52" i="5"/>
  <c r="P52" i="5" s="1"/>
  <c r="O53" i="5"/>
  <c r="P53" i="5" s="1"/>
  <c r="O54" i="5"/>
  <c r="P54" i="5" s="1"/>
  <c r="O55" i="5"/>
  <c r="P55" i="5" s="1"/>
  <c r="O56" i="5"/>
  <c r="O57" i="5"/>
  <c r="O58" i="5"/>
  <c r="P58" i="5" s="1"/>
  <c r="O59" i="5"/>
  <c r="P59" i="5" s="1"/>
  <c r="O60" i="5"/>
  <c r="P60" i="5" s="1"/>
  <c r="O61" i="5"/>
  <c r="P61" i="5" s="1"/>
  <c r="O62" i="5"/>
  <c r="P62" i="5" s="1"/>
  <c r="O2" i="5"/>
  <c r="P2" i="5" s="1"/>
  <c r="L19" i="5"/>
  <c r="L20" i="5"/>
  <c r="P64" i="5" l="1"/>
  <c r="L61" i="5"/>
  <c r="L62" i="5"/>
  <c r="L3" i="5"/>
  <c r="L4" i="5"/>
  <c r="L5" i="5"/>
  <c r="L7" i="5"/>
  <c r="L9" i="5"/>
  <c r="L10" i="5"/>
  <c r="L11" i="5"/>
  <c r="L12" i="5"/>
  <c r="L13" i="5"/>
  <c r="L14" i="5"/>
  <c r="L15" i="5"/>
  <c r="L16" i="5"/>
  <c r="L17" i="5"/>
  <c r="L18" i="5"/>
  <c r="L22" i="5"/>
  <c r="L23" i="5"/>
  <c r="L25" i="5"/>
  <c r="L27" i="5"/>
  <c r="L29" i="5"/>
  <c r="L30" i="5"/>
  <c r="L32" i="5"/>
  <c r="L34" i="5"/>
  <c r="L35" i="5"/>
  <c r="L37" i="5"/>
  <c r="L38" i="5"/>
  <c r="L40" i="5"/>
  <c r="L41" i="5"/>
  <c r="L42" i="5"/>
  <c r="L43" i="5"/>
  <c r="L45" i="5"/>
  <c r="L46" i="5"/>
  <c r="L48" i="5"/>
  <c r="L49" i="5"/>
  <c r="L50" i="5"/>
  <c r="L52" i="5"/>
  <c r="L53" i="5"/>
  <c r="L55" i="5"/>
  <c r="L56" i="5"/>
  <c r="L57" i="5"/>
  <c r="L58" i="5"/>
  <c r="L60" i="5"/>
  <c r="L2" i="5"/>
  <c r="G25" i="1" l="1"/>
  <c r="G24" i="1"/>
  <c r="G23" i="1" l="1"/>
  <c r="G22" i="1" l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3" i="1"/>
</calcChain>
</file>

<file path=xl/sharedStrings.xml><?xml version="1.0" encoding="utf-8"?>
<sst xmlns="http://schemas.openxmlformats.org/spreadsheetml/2006/main" count="492" uniqueCount="298">
  <si>
    <t xml:space="preserve">579-PIC18F14K50-I/SS </t>
  </si>
  <si>
    <t>PIC18F14K50</t>
  </si>
  <si>
    <t>Name</t>
  </si>
  <si>
    <t>SSOP</t>
  </si>
  <si>
    <t>Package</t>
  </si>
  <si>
    <t>PCS</t>
  </si>
  <si>
    <t>Dist.</t>
  </si>
  <si>
    <t>Mouser</t>
  </si>
  <si>
    <t>Ord. Nr.</t>
  </si>
  <si>
    <t>989-10CL016YE144C8G</t>
  </si>
  <si>
    <t>Cyclone 10 LP 16k</t>
  </si>
  <si>
    <t xml:space="preserve">449-LFXTAL035801BULK </t>
  </si>
  <si>
    <t>Xtal 12Mhz</t>
  </si>
  <si>
    <t>TH</t>
  </si>
  <si>
    <t>Leds</t>
  </si>
  <si>
    <t>Value</t>
  </si>
  <si>
    <t>Resistor Array</t>
  </si>
  <si>
    <t>prijs</t>
  </si>
  <si>
    <t>0603</t>
  </si>
  <si>
    <t>EQFP144</t>
  </si>
  <si>
    <t>Si5351</t>
  </si>
  <si>
    <t>10MSOP</t>
  </si>
  <si>
    <t xml:space="preserve">634-SI5351A-B-GT </t>
  </si>
  <si>
    <t>Capacitor</t>
  </si>
  <si>
    <t>Resistor</t>
  </si>
  <si>
    <t>1206 [3216 Metric]</t>
  </si>
  <si>
    <t>farnel</t>
  </si>
  <si>
    <t xml:space="preserve">870-25LQ040BJNLE </t>
  </si>
  <si>
    <t>SOIC-8</t>
  </si>
  <si>
    <t>FPGA Flash</t>
  </si>
  <si>
    <t xml:space="preserve">652-SRN4018TA-2R2M </t>
  </si>
  <si>
    <t>5x5mm</t>
  </si>
  <si>
    <t>?</t>
  </si>
  <si>
    <t>General Compnenets</t>
  </si>
  <si>
    <t>PWR Inductor</t>
  </si>
  <si>
    <t>PWR Capacitor</t>
  </si>
  <si>
    <t>863-NTR2101PT1G</t>
  </si>
  <si>
    <t>P Mosfet</t>
  </si>
  <si>
    <t>SOT23-3</t>
  </si>
  <si>
    <t>22uF</t>
  </si>
  <si>
    <t>2.2uH</t>
  </si>
  <si>
    <t xml:space="preserve">963-EMK212ABJ106KD-T </t>
  </si>
  <si>
    <t>0805</t>
  </si>
  <si>
    <t>1K, 10K</t>
  </si>
  <si>
    <t>22pF</t>
  </si>
  <si>
    <t xml:space="preserve">581-06035C220JAT2A </t>
  </si>
  <si>
    <t>RS485 Tranceiver</t>
  </si>
  <si>
    <t>595-SN65HVD72DR</t>
  </si>
  <si>
    <t xml:space="preserve">621-AP3429AKTTR-G1 </t>
  </si>
  <si>
    <t>AP3429</t>
  </si>
  <si>
    <t>Buck Converter</t>
  </si>
  <si>
    <t>TSOT-26-5</t>
  </si>
  <si>
    <t>TVS</t>
  </si>
  <si>
    <t xml:space="preserve">750-CPDH5V0P-HF </t>
  </si>
  <si>
    <t xml:space="preserve">CPDH5V0P-HF </t>
  </si>
  <si>
    <t>SOD-523</t>
  </si>
  <si>
    <t xml:space="preserve">710-865060253008 </t>
  </si>
  <si>
    <t>470uF 10V</t>
  </si>
  <si>
    <t>449-LFSPXO058395REEL</t>
  </si>
  <si>
    <t>5x3.2mm</t>
  </si>
  <si>
    <t>OSC</t>
  </si>
  <si>
    <t>48MHz</t>
  </si>
  <si>
    <t>Ferite Bead</t>
  </si>
  <si>
    <t>RGB LED</t>
  </si>
  <si>
    <t xml:space="preserve">941-CLY6DFKCCK1N1D1B </t>
  </si>
  <si>
    <t>PLCC-6</t>
  </si>
  <si>
    <t>USB TVS</t>
  </si>
  <si>
    <t>USB connector</t>
  </si>
  <si>
    <t xml:space="preserve">771-IP4234CZ6125 </t>
  </si>
  <si>
    <t>TSOP-6</t>
  </si>
  <si>
    <t>usb mini</t>
  </si>
  <si>
    <t>prijs p.PCB</t>
  </si>
  <si>
    <t>Audio CODEX</t>
  </si>
  <si>
    <t>WM8731</t>
  </si>
  <si>
    <t>SSOP28</t>
  </si>
  <si>
    <t xml:space="preserve">238-WM8731SEDS/V </t>
  </si>
  <si>
    <t>vervanngen door stores vooraad</t>
  </si>
  <si>
    <t>Stores</t>
  </si>
  <si>
    <t>10uF X5R</t>
  </si>
  <si>
    <t xml:space="preserve">490-SJ-3523-SMT-TR </t>
  </si>
  <si>
    <t>Audio Jack</t>
  </si>
  <si>
    <t>SMD</t>
  </si>
  <si>
    <t>220uF</t>
  </si>
  <si>
    <t>SMD Aluminum Electrolytic Cap</t>
  </si>
  <si>
    <t xml:space="preserve">140-VZL221M1CTR-0607 </t>
  </si>
  <si>
    <t xml:space="preserve">710-865060640001 </t>
  </si>
  <si>
    <t>SMD 4mm</t>
  </si>
  <si>
    <t>SMD 6mm</t>
  </si>
  <si>
    <t>1uF</t>
  </si>
  <si>
    <t>Qty</t>
  </si>
  <si>
    <t>Device</t>
  </si>
  <si>
    <t>Parts</t>
  </si>
  <si>
    <t>Description</t>
  </si>
  <si>
    <t>POLARIZED CAPACITOR, European symbol</t>
  </si>
  <si>
    <t>LED0, LED1, LED2, LED3, LED4, LED5, LED6, LED7, USB_BLASTER</t>
  </si>
  <si>
    <t>LED</t>
  </si>
  <si>
    <t>PIN HEADER</t>
  </si>
  <si>
    <t>MA20-2</t>
  </si>
  <si>
    <t>SV1</t>
  </si>
  <si>
    <t>PINHD-1X2</t>
  </si>
  <si>
    <t>1X02</t>
  </si>
  <si>
    <t>SI5351A_CLOCK_GEN</t>
  </si>
  <si>
    <t>MSOP-10</t>
  </si>
  <si>
    <t>U1</t>
  </si>
  <si>
    <t>W237-3E</t>
  </si>
  <si>
    <t>RS485</t>
  </si>
  <si>
    <t>WAGO SREW CLAMP</t>
  </si>
  <si>
    <t>R-EU_R0603</t>
  </si>
  <si>
    <t>R0603</t>
  </si>
  <si>
    <t>RESISTOR, European symbol</t>
  </si>
  <si>
    <t>100k</t>
  </si>
  <si>
    <t>R28, R29</t>
  </si>
  <si>
    <t>100nF</t>
  </si>
  <si>
    <t>C-EUC0603</t>
  </si>
  <si>
    <t>C0603</t>
  </si>
  <si>
    <t>CAPACITOR, European symbol</t>
  </si>
  <si>
    <t>10CL016YE144C8G</t>
  </si>
  <si>
    <t>QFP50P2200X2200X165-145N</t>
  </si>
  <si>
    <t>IC1</t>
  </si>
  <si>
    <t>FPGA - Field Programmable Gate Array</t>
  </si>
  <si>
    <t>10k</t>
  </si>
  <si>
    <t>744-8NS</t>
  </si>
  <si>
    <t>RN2, RN13</t>
  </si>
  <si>
    <t>CTS 744 Series</t>
  </si>
  <si>
    <t>C-EUC0805K</t>
  </si>
  <si>
    <t>C0805K</t>
  </si>
  <si>
    <t>R23</t>
  </si>
  <si>
    <t>12MHz</t>
  </si>
  <si>
    <t>XTAL/S</t>
  </si>
  <si>
    <t>QS</t>
  </si>
  <si>
    <t>CRYSTAL</t>
  </si>
  <si>
    <t>16pF</t>
  </si>
  <si>
    <t>1k</t>
  </si>
  <si>
    <t>R8, R17</t>
  </si>
  <si>
    <t>R6</t>
  </si>
  <si>
    <t>R19</t>
  </si>
  <si>
    <t>25MHz</t>
  </si>
  <si>
    <t>Q2</t>
  </si>
  <si>
    <t>330uF 10V (10tpe330m)</t>
  </si>
  <si>
    <t>CPOL-EUD/7343-31W</t>
  </si>
  <si>
    <t>D/7343-31W</t>
  </si>
  <si>
    <t>C21</t>
  </si>
  <si>
    <t>TSOT-25</t>
  </si>
  <si>
    <t>U$3, U$7, U$11</t>
  </si>
  <si>
    <t xml:space="preserve">Any 3.3v rs485 </t>
  </si>
  <si>
    <t>SN65176D</t>
  </si>
  <si>
    <t>SO-08</t>
  </si>
  <si>
    <t>IC2</t>
  </si>
  <si>
    <t>DIFFERENTIAL BUS TRANSCEIVER</t>
  </si>
  <si>
    <t>B-EU</t>
  </si>
  <si>
    <t>Bi TVS 5V</t>
  </si>
  <si>
    <t>DIODESOD-523</t>
  </si>
  <si>
    <t>D1</t>
  </si>
  <si>
    <t>Diode</t>
  </si>
  <si>
    <t>DTSM-6</t>
  </si>
  <si>
    <t>RESET, S1, S2, S3, S4</t>
  </si>
  <si>
    <t>HDMI</t>
  </si>
  <si>
    <t>HDMI_A</t>
  </si>
  <si>
    <t>U$9</t>
  </si>
  <si>
    <t>Horizonal HDMI type A" jack"</t>
  </si>
  <si>
    <t>IP4234CZ6,125</t>
  </si>
  <si>
    <t>SOT95P275X110-6N</t>
  </si>
  <si>
    <t>D2, D3</t>
  </si>
  <si>
    <t>TVS DIODE 5.5VWM 6TSOP</t>
  </si>
  <si>
    <t>IS25LQ040B-JNLE</t>
  </si>
  <si>
    <t>SOIC8</t>
  </si>
  <si>
    <t>M02JST-PTH-VERT</t>
  </si>
  <si>
    <t>JST-2-PTH-VERT</t>
  </si>
  <si>
    <t>JP1</t>
  </si>
  <si>
    <t>Standard 2-pin 0.1 header. Use with"</t>
  </si>
  <si>
    <t>MINI-USB-32005-201</t>
  </si>
  <si>
    <t>32005-201</t>
  </si>
  <si>
    <t>MINI USB-B Conector</t>
  </si>
  <si>
    <t>NTR2101P</t>
  </si>
  <si>
    <t>MOSFET-PCHANNELIRLML2244</t>
  </si>
  <si>
    <t>Q3</t>
  </si>
  <si>
    <t>Generic PMOSFET</t>
  </si>
  <si>
    <t>CRYSTAL-OSC-SMD-5X3</t>
  </si>
  <si>
    <t>U2</t>
  </si>
  <si>
    <t>Generic 5x3 and 7x5 oscillators</t>
  </si>
  <si>
    <t>OVSTRGBBCR8</t>
  </si>
  <si>
    <t>LED9</t>
  </si>
  <si>
    <t>PIC18F14K50-I/SS</t>
  </si>
  <si>
    <t>SOP65P780X200-20N</t>
  </si>
  <si>
    <t>Flash Microcontrollers</t>
  </si>
  <si>
    <t>Pickit2</t>
  </si>
  <si>
    <t>MA06-1</t>
  </si>
  <si>
    <t>SV3</t>
  </si>
  <si>
    <t>SWS004</t>
  </si>
  <si>
    <t>SMS-004</t>
  </si>
  <si>
    <t>S6</t>
  </si>
  <si>
    <t>SMD Dip Switch 4 pol.</t>
  </si>
  <si>
    <t>X2, X3</t>
  </si>
  <si>
    <t>Price</t>
  </si>
  <si>
    <t>MOUSER</t>
  </si>
  <si>
    <t>Price Total</t>
  </si>
  <si>
    <t>CLOCK GENERATOR</t>
  </si>
  <si>
    <t>R5, R11, R18, R24, R25, R33, R34, R36</t>
  </si>
  <si>
    <t>C9, C12, C23, C49</t>
  </si>
  <si>
    <t>32k</t>
  </si>
  <si>
    <t>R2</t>
  </si>
  <si>
    <t>CAP</t>
  </si>
  <si>
    <t>Cap Pol</t>
  </si>
  <si>
    <t>Type</t>
  </si>
  <si>
    <t>100R</t>
  </si>
  <si>
    <t>200R</t>
  </si>
  <si>
    <t>Res Array</t>
  </si>
  <si>
    <t>120R</t>
  </si>
  <si>
    <t>Ferrite Beads</t>
  </si>
  <si>
    <t>Coil</t>
  </si>
  <si>
    <t>Xtal</t>
  </si>
  <si>
    <t>Headers</t>
  </si>
  <si>
    <t>GPIO Header</t>
  </si>
  <si>
    <t>Switches</t>
  </si>
  <si>
    <t>Mosfet</t>
  </si>
  <si>
    <t>Connectors</t>
  </si>
  <si>
    <t>VIN</t>
  </si>
  <si>
    <t>IC's</t>
  </si>
  <si>
    <t>OSCILLATOR 5X3</t>
  </si>
  <si>
    <t>SI5351A</t>
  </si>
  <si>
    <t xml:space="preserve">Switch Power </t>
  </si>
  <si>
    <t>Total</t>
  </si>
  <si>
    <t>x</t>
  </si>
  <si>
    <t>Any color</t>
  </si>
  <si>
    <t xml:space="preserve">81-BLM18KG221SN1D </t>
  </si>
  <si>
    <t>Standart ferrite beads 100mhz 0603 2A</t>
  </si>
  <si>
    <t xml:space="preserve">717-9B-25.000MBBK-B </t>
  </si>
  <si>
    <t>PCB</t>
  </si>
  <si>
    <t>USB Cable</t>
  </si>
  <si>
    <t xml:space="preserve">490-UJ2-MBH-1-SMT </t>
  </si>
  <si>
    <t xml:space="preserve">649-10029449-111RLF </t>
  </si>
  <si>
    <t xml:space="preserve">530-SC-2ANK003F </t>
  </si>
  <si>
    <t xml:space="preserve">511-ST3485EIDT </t>
  </si>
  <si>
    <t xml:space="preserve">774-219-4LPS </t>
  </si>
  <si>
    <t xml:space="preserve">649-68691-440HLF </t>
  </si>
  <si>
    <t>SLF7032T</t>
  </si>
  <si>
    <t>inductor SLF7032T</t>
  </si>
  <si>
    <t xml:space="preserve">710-150505M173300 </t>
  </si>
  <si>
    <t>RGB Wurth Elektronik led</t>
  </si>
  <si>
    <t>150505M173300</t>
  </si>
  <si>
    <t>Not Placed</t>
  </si>
  <si>
    <t>Discription</t>
  </si>
  <si>
    <t>JP2</t>
  </si>
  <si>
    <t>RN1, RN3, RN5, RN6, RN7</t>
  </si>
  <si>
    <t>R20</t>
  </si>
  <si>
    <t>C1, C2, C3, C5, C7, C8, C11, C13, C17, C27, C28, C29, C30, C31, C32, C33, C34, C35, C36, C37, C38, C39, C40, C44, C45, C46, C47, C58, C59, C60, C61, C64, C65</t>
  </si>
  <si>
    <t>C10, C14, C15, C16, C18, C20, C22, C24, C25, C26, C41, C42, C43, C50, C51, C52, C53, C54, C55, C78, C79, C80</t>
  </si>
  <si>
    <t>Q1</t>
  </si>
  <si>
    <t>C4, C6, C81, C82</t>
  </si>
  <si>
    <t>B1, B2, B3, B4, B5, B6</t>
  </si>
  <si>
    <t>3.3uH 1.9A PWR</t>
  </si>
  <si>
    <t>SLF7032T3R3M1R9-2-PF</t>
  </si>
  <si>
    <t>L2, L3, L4</t>
  </si>
  <si>
    <t>U4</t>
  </si>
  <si>
    <t>U3</t>
  </si>
  <si>
    <t xml:space="preserve">972-LH535048.000000I </t>
  </si>
  <si>
    <t xml:space="preserve">603-CC603JRNPO0BN160 </t>
  </si>
  <si>
    <t xml:space="preserve">710-885012206071 </t>
  </si>
  <si>
    <t xml:space="preserve">754-RR0816P-101D </t>
  </si>
  <si>
    <t>R35</t>
  </si>
  <si>
    <t>10</t>
  </si>
  <si>
    <t>R21, R22</t>
  </si>
  <si>
    <t>2k2</t>
  </si>
  <si>
    <t>R26, R27</t>
  </si>
  <si>
    <t>0</t>
  </si>
  <si>
    <t>R1, R3, R4, R12</t>
  </si>
  <si>
    <t>Checked</t>
  </si>
  <si>
    <t xml:space="preserve">754-RR0816Q-100D </t>
  </si>
  <si>
    <t>603-RT0603FRE0710KL</t>
  </si>
  <si>
    <t>754-RR0816P-104D</t>
  </si>
  <si>
    <t>603-RT0603FRE071KL</t>
  </si>
  <si>
    <t>Order Description</t>
  </si>
  <si>
    <t>min 100st</t>
  </si>
  <si>
    <t>667-ERA-3AED201V</t>
  </si>
  <si>
    <t>33k</t>
  </si>
  <si>
    <t>150k</t>
  </si>
  <si>
    <t>667-ERA-3AED154V</t>
  </si>
  <si>
    <t>603-RT0603DRE07120RL</t>
  </si>
  <si>
    <t>603-RT0603BRD0732KL</t>
  </si>
  <si>
    <t>603-RT0603DRE0733KL</t>
  </si>
  <si>
    <t>603-RT0603DRE072K2L</t>
  </si>
  <si>
    <t>71-RCS06030000Z0EA</t>
  </si>
  <si>
    <t xml:space="preserve">660-CN2B4TTE102J </t>
  </si>
  <si>
    <t xml:space="preserve">660-CN2B4TTE103J </t>
  </si>
  <si>
    <t>SLF7032T-3R3M1R9-2-PF</t>
  </si>
  <si>
    <t xml:space="preserve">549-CYS6Q31C-12MHZ </t>
  </si>
  <si>
    <t>604-AP2012HD</t>
  </si>
  <si>
    <t>CHIP-LED0805</t>
  </si>
  <si>
    <t>LEDCHIP-LED0805</t>
  </si>
  <si>
    <t>611-PTS526SM08SMTR2L</t>
  </si>
  <si>
    <t>538-39880-4303</t>
  </si>
  <si>
    <t>Free :)</t>
  </si>
  <si>
    <t>Misc</t>
  </si>
  <si>
    <t>Aantal orders</t>
  </si>
  <si>
    <t>Aantal Totaal</t>
  </si>
  <si>
    <t>Prijs Totaal</t>
  </si>
  <si>
    <t>Bumper</t>
  </si>
  <si>
    <t xml:space="preserve">517-SJ-5003GY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</si>
</sst>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3" xfId="0" applyFont="1" applyFill="1" applyBorder="1"/>
    <xf numFmtId="49" fontId="0" fillId="0" borderId="3" xfId="0" applyNumberForma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0" fontId="0" fillId="0" borderId="4" xfId="0" applyFont="1" applyFill="1" applyBorder="1"/>
    <xf numFmtId="0" fontId="0" fillId="0" borderId="4" xfId="0" applyNumberFormat="1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3" xfId="0" applyFon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3" borderId="9" xfId="0" applyFont="1" applyFill="1" applyBorder="1"/>
    <xf numFmtId="0" fontId="3" fillId="3" borderId="0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164" fontId="3" fillId="0" borderId="0" xfId="0" applyNumberFormat="1" applyFont="1" applyFill="1"/>
    <xf numFmtId="0" fontId="0" fillId="0" borderId="3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zoomScale="160" zoomScaleNormal="160" workbookViewId="0">
      <selection sqref="A1:L32"/>
    </sheetView>
  </sheetViews>
  <sheetFormatPr defaultRowHeight="14.25" x14ac:dyDescent="0.45"/>
  <cols>
    <col min="1" max="1" width="9.1328125" style="1"/>
    <col min="2" max="2" width="26.265625" style="1" bestFit="1" customWidth="1"/>
    <col min="3" max="3" width="18.73046875" style="1" customWidth="1"/>
    <col min="4" max="4" width="17.265625" style="1" bestFit="1" customWidth="1"/>
    <col min="8" max="8" width="14.59765625" style="1" customWidth="1"/>
    <col min="9" max="9" width="22.1328125" style="1" bestFit="1" customWidth="1"/>
  </cols>
  <sheetData>
    <row r="2" spans="1:10" x14ac:dyDescent="0.45">
      <c r="B2" s="1" t="s">
        <v>2</v>
      </c>
      <c r="C2" s="1" t="s">
        <v>15</v>
      </c>
      <c r="D2" s="1" t="s">
        <v>4</v>
      </c>
      <c r="E2" t="s">
        <v>5</v>
      </c>
      <c r="F2" t="s">
        <v>17</v>
      </c>
      <c r="G2" s="1" t="s">
        <v>71</v>
      </c>
      <c r="H2" s="1" t="s">
        <v>6</v>
      </c>
      <c r="I2" s="1" t="s">
        <v>8</v>
      </c>
    </row>
    <row r="3" spans="1:10" x14ac:dyDescent="0.45">
      <c r="B3" s="1" t="s">
        <v>1</v>
      </c>
      <c r="D3" s="1" t="s">
        <v>3</v>
      </c>
      <c r="E3">
        <v>1</v>
      </c>
      <c r="F3">
        <v>2</v>
      </c>
      <c r="G3">
        <f>E3*F3</f>
        <v>2</v>
      </c>
      <c r="H3" s="1" t="s">
        <v>7</v>
      </c>
      <c r="I3" s="1" t="s">
        <v>0</v>
      </c>
    </row>
    <row r="4" spans="1:10" x14ac:dyDescent="0.45">
      <c r="B4" s="1" t="s">
        <v>10</v>
      </c>
      <c r="D4" s="1" t="s">
        <v>19</v>
      </c>
      <c r="E4">
        <v>1</v>
      </c>
      <c r="F4">
        <v>12.38</v>
      </c>
      <c r="G4">
        <f t="shared" ref="G4:G25" si="0">E4*F4</f>
        <v>12.38</v>
      </c>
      <c r="H4" s="1" t="s">
        <v>7</v>
      </c>
      <c r="I4" s="1" t="s">
        <v>9</v>
      </c>
    </row>
    <row r="5" spans="1:10" x14ac:dyDescent="0.45">
      <c r="B5" s="1" t="s">
        <v>12</v>
      </c>
      <c r="D5" s="1" t="s">
        <v>13</v>
      </c>
      <c r="E5">
        <v>1</v>
      </c>
      <c r="F5">
        <v>0.18</v>
      </c>
      <c r="G5">
        <f t="shared" si="0"/>
        <v>0.18</v>
      </c>
      <c r="H5" s="1" t="s">
        <v>7</v>
      </c>
      <c r="I5" s="1" t="s">
        <v>11</v>
      </c>
    </row>
    <row r="6" spans="1:10" x14ac:dyDescent="0.45">
      <c r="B6" s="1" t="s">
        <v>16</v>
      </c>
      <c r="C6" s="1" t="s">
        <v>43</v>
      </c>
      <c r="D6" s="1" t="s">
        <v>25</v>
      </c>
      <c r="E6" s="1" t="s">
        <v>32</v>
      </c>
      <c r="G6" t="e">
        <f t="shared" si="0"/>
        <v>#VALUE!</v>
      </c>
      <c r="H6" s="1" t="s">
        <v>26</v>
      </c>
      <c r="I6">
        <v>2352764</v>
      </c>
    </row>
    <row r="7" spans="1:10" x14ac:dyDescent="0.45">
      <c r="B7" s="1" t="s">
        <v>20</v>
      </c>
      <c r="D7" s="1" t="s">
        <v>21</v>
      </c>
      <c r="E7">
        <v>1</v>
      </c>
      <c r="F7">
        <v>1</v>
      </c>
      <c r="G7">
        <f t="shared" si="0"/>
        <v>1</v>
      </c>
      <c r="H7" s="1" t="s">
        <v>7</v>
      </c>
      <c r="I7" t="s">
        <v>22</v>
      </c>
    </row>
    <row r="8" spans="1:10" x14ac:dyDescent="0.45">
      <c r="B8" s="1" t="s">
        <v>29</v>
      </c>
      <c r="D8" t="s">
        <v>28</v>
      </c>
      <c r="E8">
        <v>1</v>
      </c>
      <c r="F8">
        <v>0.35</v>
      </c>
      <c r="G8">
        <f t="shared" si="0"/>
        <v>0.35</v>
      </c>
      <c r="H8" s="1" t="s">
        <v>7</v>
      </c>
      <c r="I8" t="s">
        <v>27</v>
      </c>
    </row>
    <row r="9" spans="1:10" x14ac:dyDescent="0.45">
      <c r="B9" s="1" t="s">
        <v>34</v>
      </c>
      <c r="C9" s="1" t="s">
        <v>40</v>
      </c>
      <c r="D9" s="1" t="s">
        <v>31</v>
      </c>
      <c r="E9" t="s">
        <v>32</v>
      </c>
      <c r="F9">
        <v>0.28000000000000003</v>
      </c>
      <c r="G9" t="e">
        <f t="shared" si="0"/>
        <v>#VALUE!</v>
      </c>
      <c r="H9" s="1" t="s">
        <v>7</v>
      </c>
      <c r="I9" t="s">
        <v>30</v>
      </c>
    </row>
    <row r="10" spans="1:10" x14ac:dyDescent="0.45">
      <c r="B10" s="1" t="s">
        <v>35</v>
      </c>
      <c r="C10" s="1" t="s">
        <v>78</v>
      </c>
      <c r="D10" s="1" t="s">
        <v>42</v>
      </c>
      <c r="E10" s="1" t="s">
        <v>32</v>
      </c>
      <c r="H10" s="1" t="s">
        <v>77</v>
      </c>
    </row>
    <row r="11" spans="1:10" x14ac:dyDescent="0.45">
      <c r="A11" s="3"/>
      <c r="B11" s="3" t="s">
        <v>35</v>
      </c>
      <c r="C11" s="3" t="s">
        <v>39</v>
      </c>
      <c r="D11" s="3" t="s">
        <v>42</v>
      </c>
      <c r="E11" s="4" t="s">
        <v>32</v>
      </c>
      <c r="F11" s="4">
        <v>0.25</v>
      </c>
      <c r="G11" s="4" t="e">
        <f t="shared" si="0"/>
        <v>#VALUE!</v>
      </c>
      <c r="H11" s="3" t="s">
        <v>7</v>
      </c>
      <c r="I11" s="4" t="s">
        <v>41</v>
      </c>
      <c r="J11" s="4" t="s">
        <v>76</v>
      </c>
    </row>
    <row r="12" spans="1:10" x14ac:dyDescent="0.45">
      <c r="B12" s="1" t="s">
        <v>35</v>
      </c>
      <c r="C12" s="1" t="s">
        <v>44</v>
      </c>
      <c r="D12" s="1" t="s">
        <v>18</v>
      </c>
      <c r="F12">
        <v>0.18</v>
      </c>
      <c r="G12">
        <f t="shared" si="0"/>
        <v>0</v>
      </c>
      <c r="H12" s="1" t="s">
        <v>7</v>
      </c>
      <c r="I12" t="s">
        <v>45</v>
      </c>
    </row>
    <row r="13" spans="1:10" x14ac:dyDescent="0.45">
      <c r="B13" s="1" t="s">
        <v>37</v>
      </c>
      <c r="D13" s="1" t="s">
        <v>38</v>
      </c>
      <c r="E13">
        <v>1</v>
      </c>
      <c r="F13">
        <v>0.35</v>
      </c>
      <c r="G13">
        <f t="shared" si="0"/>
        <v>0.35</v>
      </c>
      <c r="H13" s="1" t="s">
        <v>7</v>
      </c>
      <c r="I13" t="s">
        <v>36</v>
      </c>
    </row>
    <row r="14" spans="1:10" x14ac:dyDescent="0.45">
      <c r="B14" s="1" t="s">
        <v>46</v>
      </c>
      <c r="D14" s="1" t="s">
        <v>28</v>
      </c>
      <c r="E14">
        <v>1</v>
      </c>
      <c r="F14">
        <v>2.2400000000000002</v>
      </c>
      <c r="G14">
        <f t="shared" si="0"/>
        <v>2.2400000000000002</v>
      </c>
      <c r="H14" s="1" t="s">
        <v>7</v>
      </c>
      <c r="I14" t="s">
        <v>47</v>
      </c>
    </row>
    <row r="15" spans="1:10" x14ac:dyDescent="0.45">
      <c r="B15" s="1" t="s">
        <v>50</v>
      </c>
      <c r="C15" s="1" t="s">
        <v>49</v>
      </c>
      <c r="D15" s="1" t="s">
        <v>51</v>
      </c>
      <c r="E15" s="1" t="s">
        <v>32</v>
      </c>
      <c r="F15">
        <v>0.35</v>
      </c>
      <c r="G15" t="e">
        <f t="shared" si="0"/>
        <v>#VALUE!</v>
      </c>
      <c r="H15" s="1" t="s">
        <v>7</v>
      </c>
      <c r="I15" t="s">
        <v>48</v>
      </c>
    </row>
    <row r="16" spans="1:10" x14ac:dyDescent="0.45">
      <c r="B16" s="1" t="s">
        <v>52</v>
      </c>
      <c r="C16" s="1" t="s">
        <v>54</v>
      </c>
      <c r="D16" s="1" t="s">
        <v>55</v>
      </c>
      <c r="E16">
        <v>1</v>
      </c>
      <c r="F16">
        <v>0.25</v>
      </c>
      <c r="G16">
        <f t="shared" si="0"/>
        <v>0.25</v>
      </c>
      <c r="H16" s="1" t="s">
        <v>7</v>
      </c>
      <c r="I16" t="s">
        <v>53</v>
      </c>
    </row>
    <row r="17" spans="2:9" x14ac:dyDescent="0.45">
      <c r="B17" s="1" t="s">
        <v>23</v>
      </c>
      <c r="C17" s="1" t="s">
        <v>57</v>
      </c>
      <c r="E17">
        <v>1</v>
      </c>
      <c r="F17">
        <v>0.61</v>
      </c>
      <c r="G17">
        <f t="shared" si="0"/>
        <v>0.61</v>
      </c>
      <c r="H17" s="1" t="s">
        <v>7</v>
      </c>
      <c r="I17" t="s">
        <v>56</v>
      </c>
    </row>
    <row r="18" spans="2:9" x14ac:dyDescent="0.45">
      <c r="B18" s="1" t="s">
        <v>60</v>
      </c>
      <c r="C18" s="1" t="s">
        <v>61</v>
      </c>
      <c r="D18" s="1" t="s">
        <v>59</v>
      </c>
      <c r="E18">
        <v>1</v>
      </c>
      <c r="F18">
        <v>0.98</v>
      </c>
      <c r="G18">
        <f t="shared" si="0"/>
        <v>0.98</v>
      </c>
      <c r="H18" s="1" t="s">
        <v>7</v>
      </c>
      <c r="I18" t="s">
        <v>58</v>
      </c>
    </row>
    <row r="19" spans="2:9" x14ac:dyDescent="0.45">
      <c r="B19" s="1" t="s">
        <v>63</v>
      </c>
      <c r="D19" s="1" t="s">
        <v>65</v>
      </c>
      <c r="E19">
        <v>1</v>
      </c>
      <c r="F19">
        <v>0.3</v>
      </c>
      <c r="G19">
        <f t="shared" si="0"/>
        <v>0.3</v>
      </c>
      <c r="H19" s="1" t="s">
        <v>7</v>
      </c>
      <c r="I19" t="s">
        <v>64</v>
      </c>
    </row>
    <row r="20" spans="2:9" x14ac:dyDescent="0.45">
      <c r="B20" s="1" t="s">
        <v>66</v>
      </c>
      <c r="D20" t="s">
        <v>69</v>
      </c>
      <c r="E20">
        <v>2</v>
      </c>
      <c r="F20">
        <v>0.35</v>
      </c>
      <c r="G20">
        <f t="shared" si="0"/>
        <v>0.7</v>
      </c>
      <c r="H20" s="1" t="s">
        <v>7</v>
      </c>
      <c r="I20" t="s">
        <v>68</v>
      </c>
    </row>
    <row r="21" spans="2:9" x14ac:dyDescent="0.45">
      <c r="B21" s="1" t="s">
        <v>67</v>
      </c>
      <c r="D21" s="1" t="s">
        <v>70</v>
      </c>
      <c r="E21">
        <v>2</v>
      </c>
      <c r="G21">
        <f t="shared" si="0"/>
        <v>0</v>
      </c>
      <c r="I21"/>
    </row>
    <row r="22" spans="2:9" x14ac:dyDescent="0.45">
      <c r="B22" s="1" t="s">
        <v>72</v>
      </c>
      <c r="C22" s="2" t="s">
        <v>73</v>
      </c>
      <c r="D22" s="1" t="s">
        <v>74</v>
      </c>
      <c r="E22">
        <v>1</v>
      </c>
      <c r="F22">
        <v>3.6</v>
      </c>
      <c r="G22">
        <f t="shared" si="0"/>
        <v>3.6</v>
      </c>
      <c r="H22" s="1" t="s">
        <v>7</v>
      </c>
      <c r="I22" t="s">
        <v>75</v>
      </c>
    </row>
    <row r="23" spans="2:9" x14ac:dyDescent="0.45">
      <c r="B23" s="1" t="s">
        <v>80</v>
      </c>
      <c r="D23" s="1" t="s">
        <v>81</v>
      </c>
      <c r="E23">
        <v>3</v>
      </c>
      <c r="F23">
        <v>0.77</v>
      </c>
      <c r="G23">
        <f t="shared" si="0"/>
        <v>2.31</v>
      </c>
      <c r="H23" s="1" t="s">
        <v>7</v>
      </c>
      <c r="I23" t="s">
        <v>79</v>
      </c>
    </row>
    <row r="24" spans="2:9" x14ac:dyDescent="0.45">
      <c r="B24" s="1" t="s">
        <v>83</v>
      </c>
      <c r="C24" s="1" t="s">
        <v>82</v>
      </c>
      <c r="D24" s="1" t="s">
        <v>87</v>
      </c>
      <c r="E24">
        <v>2</v>
      </c>
      <c r="F24">
        <v>0.2</v>
      </c>
      <c r="G24">
        <f t="shared" si="0"/>
        <v>0.4</v>
      </c>
      <c r="H24" s="1" t="s">
        <v>7</v>
      </c>
      <c r="I24" t="s">
        <v>84</v>
      </c>
    </row>
    <row r="25" spans="2:9" x14ac:dyDescent="0.45">
      <c r="B25" s="1" t="s">
        <v>83</v>
      </c>
      <c r="C25" s="1" t="s">
        <v>88</v>
      </c>
      <c r="D25" s="1" t="s">
        <v>86</v>
      </c>
      <c r="E25">
        <v>1</v>
      </c>
      <c r="F25">
        <v>0.15</v>
      </c>
      <c r="G25">
        <f t="shared" si="0"/>
        <v>0.15</v>
      </c>
      <c r="H25" s="1" t="s">
        <v>7</v>
      </c>
      <c r="I25" t="s">
        <v>85</v>
      </c>
    </row>
    <row r="26" spans="2:9" x14ac:dyDescent="0.45">
      <c r="I26"/>
    </row>
    <row r="27" spans="2:9" x14ac:dyDescent="0.45">
      <c r="I27"/>
    </row>
    <row r="28" spans="2:9" x14ac:dyDescent="0.45">
      <c r="B28" s="1" t="s">
        <v>33</v>
      </c>
    </row>
    <row r="29" spans="2:9" x14ac:dyDescent="0.45">
      <c r="B29" s="1" t="s">
        <v>14</v>
      </c>
      <c r="D29" s="1" t="s">
        <v>18</v>
      </c>
      <c r="E29">
        <v>9</v>
      </c>
    </row>
    <row r="30" spans="2:9" x14ac:dyDescent="0.45">
      <c r="B30" s="1" t="s">
        <v>24</v>
      </c>
      <c r="D30" s="1" t="s">
        <v>18</v>
      </c>
    </row>
    <row r="31" spans="2:9" x14ac:dyDescent="0.45">
      <c r="B31" s="1" t="s">
        <v>23</v>
      </c>
      <c r="D31" s="1" t="s">
        <v>18</v>
      </c>
    </row>
    <row r="32" spans="2:9" x14ac:dyDescent="0.45">
      <c r="B32" s="1" t="s">
        <v>62</v>
      </c>
      <c r="D3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4"/>
  <sheetViews>
    <sheetView tabSelected="1" topLeftCell="D34" zoomScaleNormal="100" workbookViewId="0">
      <selection activeCell="S90" sqref="S90"/>
    </sheetView>
  </sheetViews>
  <sheetFormatPr defaultColWidth="9" defaultRowHeight="14.25" x14ac:dyDescent="0.45"/>
  <cols>
    <col min="1" max="1" width="11" style="5" bestFit="1" customWidth="1"/>
    <col min="2" max="2" width="3.59765625" style="5" bestFit="1" customWidth="1"/>
    <col min="3" max="3" width="21.86328125" style="5" bestFit="1" customWidth="1"/>
    <col min="4" max="4" width="25.59765625" style="5" bestFit="1" customWidth="1"/>
    <col min="5" max="5" width="25" style="5" bestFit="1" customWidth="1"/>
    <col min="6" max="6" width="23" style="5" customWidth="1"/>
    <col min="7" max="7" width="38.59765625" style="5" bestFit="1" customWidth="1"/>
    <col min="8" max="8" width="23.265625" style="5" bestFit="1" customWidth="1"/>
    <col min="9" max="9" width="23.265625" style="5" customWidth="1"/>
    <col min="10" max="10" width="10.3984375" style="5" customWidth="1"/>
    <col min="11" max="11" width="16.3984375" style="5" customWidth="1"/>
    <col min="12" max="12" width="15.265625" style="5" customWidth="1"/>
    <col min="13" max="13" width="20.3984375" style="5" bestFit="1" customWidth="1"/>
    <col min="14" max="14" width="27.86328125" style="5" bestFit="1" customWidth="1"/>
    <col min="15" max="15" width="17.73046875" style="5" bestFit="1" customWidth="1"/>
    <col min="16" max="16" width="21.265625" style="5" bestFit="1" customWidth="1"/>
    <col min="17" max="17" width="12.86328125" style="5" bestFit="1" customWidth="1"/>
    <col min="18" max="18" width="14.73046875" style="5" bestFit="1" customWidth="1"/>
    <col min="19" max="19" width="10.1328125" style="5" bestFit="1" customWidth="1"/>
    <col min="20" max="20" width="10.86328125" style="5" bestFit="1" customWidth="1"/>
    <col min="21" max="21" width="11" style="5" bestFit="1" customWidth="1"/>
    <col min="22" max="22" width="15.73046875" style="5" bestFit="1" customWidth="1"/>
    <col min="23" max="23" width="5.1328125" style="5" bestFit="1" customWidth="1"/>
    <col min="24" max="24" width="11.59765625" style="5" bestFit="1" customWidth="1"/>
    <col min="25" max="16384" width="9" style="5"/>
  </cols>
  <sheetData>
    <row r="1" spans="1:17" ht="14.65" thickBot="1" x14ac:dyDescent="0.5">
      <c r="A1" s="17" t="s">
        <v>203</v>
      </c>
      <c r="B1" s="18" t="s">
        <v>89</v>
      </c>
      <c r="C1" s="18" t="s">
        <v>15</v>
      </c>
      <c r="D1" s="18" t="s">
        <v>90</v>
      </c>
      <c r="E1" s="18" t="s">
        <v>4</v>
      </c>
      <c r="F1" s="18" t="s">
        <v>91</v>
      </c>
      <c r="G1" s="18" t="s">
        <v>92</v>
      </c>
      <c r="H1" s="18" t="s">
        <v>194</v>
      </c>
      <c r="I1" s="18" t="s">
        <v>241</v>
      </c>
      <c r="J1" s="18" t="s">
        <v>77</v>
      </c>
      <c r="K1" s="18" t="s">
        <v>193</v>
      </c>
      <c r="L1" s="19" t="s">
        <v>195</v>
      </c>
      <c r="M1" s="23" t="s">
        <v>266</v>
      </c>
      <c r="N1" s="24" t="s">
        <v>271</v>
      </c>
      <c r="O1" s="24" t="s">
        <v>294</v>
      </c>
      <c r="P1" s="24" t="s">
        <v>295</v>
      </c>
      <c r="Q1" s="24" t="s">
        <v>293</v>
      </c>
    </row>
    <row r="2" spans="1:17" x14ac:dyDescent="0.45">
      <c r="A2" s="11" t="s">
        <v>201</v>
      </c>
      <c r="B2" s="15">
        <v>33</v>
      </c>
      <c r="C2" s="16" t="s">
        <v>112</v>
      </c>
      <c r="D2" s="16" t="s">
        <v>113</v>
      </c>
      <c r="E2" s="16" t="s">
        <v>114</v>
      </c>
      <c r="F2" s="16" t="s">
        <v>245</v>
      </c>
      <c r="G2" s="11" t="s">
        <v>115</v>
      </c>
      <c r="H2" t="s">
        <v>257</v>
      </c>
      <c r="I2" s="11"/>
      <c r="J2" s="11" t="s">
        <v>32</v>
      </c>
      <c r="K2" s="11">
        <v>0.04</v>
      </c>
      <c r="L2" s="11">
        <f>K2*B2</f>
        <v>1.32</v>
      </c>
      <c r="M2" s="25" t="s">
        <v>222</v>
      </c>
      <c r="N2" s="25"/>
      <c r="O2" s="25">
        <f>B2*$Q$2</f>
        <v>825</v>
      </c>
      <c r="P2" s="27">
        <f>O2*K2</f>
        <v>33</v>
      </c>
      <c r="Q2" s="25">
        <v>25</v>
      </c>
    </row>
    <row r="3" spans="1:17" x14ac:dyDescent="0.45">
      <c r="A3" s="8"/>
      <c r="B3" s="13">
        <v>4</v>
      </c>
      <c r="C3" s="14" t="s">
        <v>131</v>
      </c>
      <c r="D3" s="14" t="s">
        <v>113</v>
      </c>
      <c r="E3" s="14" t="s">
        <v>114</v>
      </c>
      <c r="F3" s="14" t="s">
        <v>248</v>
      </c>
      <c r="G3" s="8" t="s">
        <v>115</v>
      </c>
      <c r="H3" t="s">
        <v>256</v>
      </c>
      <c r="I3" s="8"/>
      <c r="J3" s="8" t="s">
        <v>32</v>
      </c>
      <c r="K3" s="8">
        <v>0.09</v>
      </c>
      <c r="L3" s="8">
        <f t="shared" ref="L3:L55" si="0">K3*B3</f>
        <v>0.36</v>
      </c>
      <c r="M3" s="25" t="s">
        <v>222</v>
      </c>
      <c r="N3" s="25"/>
      <c r="O3" s="25">
        <f t="shared" ref="O3:O63" si="1">B3*$Q$2</f>
        <v>100</v>
      </c>
      <c r="P3" s="27">
        <f t="shared" ref="P3:P63" si="2">O3*K3</f>
        <v>9</v>
      </c>
      <c r="Q3" s="25"/>
    </row>
    <row r="4" spans="1:17" x14ac:dyDescent="0.45">
      <c r="A4" s="8"/>
      <c r="B4" s="13">
        <v>4</v>
      </c>
      <c r="C4" s="14" t="s">
        <v>44</v>
      </c>
      <c r="D4" s="14" t="s">
        <v>113</v>
      </c>
      <c r="E4" s="14" t="s">
        <v>114</v>
      </c>
      <c r="F4" s="14" t="s">
        <v>198</v>
      </c>
      <c r="G4" s="8" t="s">
        <v>115</v>
      </c>
      <c r="H4" s="8" t="s">
        <v>45</v>
      </c>
      <c r="I4" s="8"/>
      <c r="J4" s="8" t="s">
        <v>32</v>
      </c>
      <c r="K4" s="8">
        <v>0.18</v>
      </c>
      <c r="L4" s="8">
        <f t="shared" si="0"/>
        <v>0.72</v>
      </c>
      <c r="M4" s="25" t="s">
        <v>222</v>
      </c>
      <c r="N4" s="25"/>
      <c r="O4" s="25">
        <f t="shared" si="1"/>
        <v>100</v>
      </c>
      <c r="P4" s="27">
        <f t="shared" si="2"/>
        <v>18</v>
      </c>
      <c r="Q4" s="25"/>
    </row>
    <row r="5" spans="1:17" x14ac:dyDescent="0.45">
      <c r="A5" s="8"/>
      <c r="B5" s="13">
        <v>22</v>
      </c>
      <c r="C5" s="14" t="s">
        <v>78</v>
      </c>
      <c r="D5" s="14" t="s">
        <v>124</v>
      </c>
      <c r="E5" s="14" t="s">
        <v>125</v>
      </c>
      <c r="F5" s="14" t="s">
        <v>246</v>
      </c>
      <c r="G5" s="8" t="s">
        <v>115</v>
      </c>
      <c r="H5" s="8"/>
      <c r="I5" s="8"/>
      <c r="J5" s="8" t="s">
        <v>222</v>
      </c>
      <c r="K5" s="8">
        <v>0</v>
      </c>
      <c r="L5" s="8">
        <f t="shared" si="0"/>
        <v>0</v>
      </c>
      <c r="M5" s="26" t="s">
        <v>222</v>
      </c>
      <c r="N5" s="25"/>
      <c r="O5" s="25">
        <f t="shared" si="1"/>
        <v>550</v>
      </c>
      <c r="P5" s="27">
        <f t="shared" si="2"/>
        <v>0</v>
      </c>
      <c r="Q5" s="25"/>
    </row>
    <row r="6" spans="1:17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26"/>
      <c r="N6" s="25"/>
      <c r="O6" s="25">
        <f t="shared" si="1"/>
        <v>0</v>
      </c>
      <c r="P6" s="27">
        <f t="shared" si="2"/>
        <v>0</v>
      </c>
      <c r="Q6" s="25"/>
    </row>
    <row r="7" spans="1:17" x14ac:dyDescent="0.45">
      <c r="A7" s="8" t="s">
        <v>202</v>
      </c>
      <c r="B7" s="8">
        <v>1</v>
      </c>
      <c r="C7" s="8" t="s">
        <v>138</v>
      </c>
      <c r="D7" s="8" t="s">
        <v>139</v>
      </c>
      <c r="E7" s="8" t="s">
        <v>140</v>
      </c>
      <c r="F7" s="8" t="s">
        <v>141</v>
      </c>
      <c r="G7" s="8" t="s">
        <v>93</v>
      </c>
      <c r="H7" s="8"/>
      <c r="I7" s="8"/>
      <c r="J7" s="8" t="s">
        <v>222</v>
      </c>
      <c r="K7" s="8">
        <v>0</v>
      </c>
      <c r="L7" s="8">
        <f>K7*B7</f>
        <v>0</v>
      </c>
      <c r="M7" s="26" t="s">
        <v>222</v>
      </c>
      <c r="N7" s="25"/>
      <c r="O7" s="25">
        <f t="shared" si="1"/>
        <v>25</v>
      </c>
      <c r="P7" s="27">
        <f t="shared" si="2"/>
        <v>0</v>
      </c>
      <c r="Q7" s="25"/>
    </row>
    <row r="8" spans="1:17" x14ac:dyDescent="0.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25"/>
      <c r="N8" s="25"/>
      <c r="O8" s="25">
        <f t="shared" si="1"/>
        <v>0</v>
      </c>
      <c r="P8" s="27">
        <f t="shared" si="2"/>
        <v>0</v>
      </c>
      <c r="Q8" s="25"/>
    </row>
    <row r="9" spans="1:17" x14ac:dyDescent="0.45">
      <c r="A9" s="8" t="s">
        <v>24</v>
      </c>
      <c r="B9" s="13">
        <v>1</v>
      </c>
      <c r="C9" s="14" t="s">
        <v>204</v>
      </c>
      <c r="D9" s="14" t="s">
        <v>107</v>
      </c>
      <c r="E9" s="14" t="s">
        <v>108</v>
      </c>
      <c r="F9" s="14" t="s">
        <v>259</v>
      </c>
      <c r="G9" s="14" t="s">
        <v>109</v>
      </c>
      <c r="H9" t="s">
        <v>258</v>
      </c>
      <c r="I9" s="8"/>
      <c r="J9" s="8" t="s">
        <v>32</v>
      </c>
      <c r="K9" s="8">
        <v>1.4E-2</v>
      </c>
      <c r="L9" s="8">
        <f t="shared" si="0"/>
        <v>1.4E-2</v>
      </c>
      <c r="M9" s="25" t="s">
        <v>222</v>
      </c>
      <c r="N9" s="25" t="s">
        <v>272</v>
      </c>
      <c r="O9" s="25">
        <f t="shared" si="1"/>
        <v>25</v>
      </c>
      <c r="P9" s="27">
        <f t="shared" si="2"/>
        <v>0.35000000000000003</v>
      </c>
      <c r="Q9" s="25"/>
    </row>
    <row r="10" spans="1:17" x14ac:dyDescent="0.45">
      <c r="A10" s="8"/>
      <c r="B10" s="13">
        <v>2</v>
      </c>
      <c r="C10" s="14" t="s">
        <v>260</v>
      </c>
      <c r="D10" s="14" t="s">
        <v>107</v>
      </c>
      <c r="E10" s="14" t="s">
        <v>108</v>
      </c>
      <c r="F10" s="14" t="s">
        <v>261</v>
      </c>
      <c r="G10" s="8" t="s">
        <v>109</v>
      </c>
      <c r="H10" t="s">
        <v>267</v>
      </c>
      <c r="I10" s="8"/>
      <c r="J10" s="8" t="s">
        <v>32</v>
      </c>
      <c r="K10" s="8">
        <v>1.4E-2</v>
      </c>
      <c r="L10" s="8">
        <f t="shared" si="0"/>
        <v>2.8000000000000001E-2</v>
      </c>
      <c r="M10" s="25" t="s">
        <v>222</v>
      </c>
      <c r="N10" s="25" t="s">
        <v>272</v>
      </c>
      <c r="O10" s="25">
        <f t="shared" si="1"/>
        <v>50</v>
      </c>
      <c r="P10" s="27">
        <f t="shared" si="2"/>
        <v>0.70000000000000007</v>
      </c>
      <c r="Q10" s="25"/>
    </row>
    <row r="11" spans="1:17" x14ac:dyDescent="0.45">
      <c r="A11" s="8"/>
      <c r="B11" s="13">
        <v>8</v>
      </c>
      <c r="C11" s="14" t="s">
        <v>120</v>
      </c>
      <c r="D11" s="14" t="s">
        <v>107</v>
      </c>
      <c r="E11" s="14" t="s">
        <v>108</v>
      </c>
      <c r="F11" s="14" t="s">
        <v>197</v>
      </c>
      <c r="G11" s="8" t="s">
        <v>109</v>
      </c>
      <c r="H11" t="s">
        <v>268</v>
      </c>
      <c r="I11" s="8"/>
      <c r="J11" s="8" t="s">
        <v>32</v>
      </c>
      <c r="K11" s="8">
        <v>1.4E-2</v>
      </c>
      <c r="L11" s="8">
        <f t="shared" si="0"/>
        <v>0.112</v>
      </c>
      <c r="M11" s="25" t="s">
        <v>222</v>
      </c>
      <c r="N11" s="25" t="s">
        <v>272</v>
      </c>
      <c r="O11" s="25">
        <f t="shared" si="1"/>
        <v>200</v>
      </c>
      <c r="P11" s="27">
        <f t="shared" si="2"/>
        <v>2.8000000000000003</v>
      </c>
      <c r="Q11" s="25"/>
    </row>
    <row r="12" spans="1:17" x14ac:dyDescent="0.45">
      <c r="A12" s="8"/>
      <c r="B12" s="13">
        <v>2</v>
      </c>
      <c r="C12" s="14" t="s">
        <v>110</v>
      </c>
      <c r="D12" s="14" t="s">
        <v>107</v>
      </c>
      <c r="E12" s="14" t="s">
        <v>108</v>
      </c>
      <c r="F12" s="14" t="s">
        <v>111</v>
      </c>
      <c r="G12" s="8" t="s">
        <v>109</v>
      </c>
      <c r="H12" t="s">
        <v>269</v>
      </c>
      <c r="I12" s="8"/>
      <c r="J12" s="8" t="s">
        <v>32</v>
      </c>
      <c r="K12" s="8">
        <v>1.4E-2</v>
      </c>
      <c r="L12" s="8">
        <f t="shared" si="0"/>
        <v>2.8000000000000001E-2</v>
      </c>
      <c r="M12" s="25" t="s">
        <v>222</v>
      </c>
      <c r="N12" s="25" t="s">
        <v>272</v>
      </c>
      <c r="O12" s="25">
        <f t="shared" si="1"/>
        <v>50</v>
      </c>
      <c r="P12" s="27">
        <f t="shared" si="2"/>
        <v>0.70000000000000007</v>
      </c>
      <c r="Q12" s="25"/>
    </row>
    <row r="13" spans="1:17" x14ac:dyDescent="0.45">
      <c r="A13" s="8"/>
      <c r="B13" s="13">
        <v>2</v>
      </c>
      <c r="C13" s="14" t="s">
        <v>132</v>
      </c>
      <c r="D13" s="14" t="s">
        <v>107</v>
      </c>
      <c r="E13" s="14" t="s">
        <v>108</v>
      </c>
      <c r="F13" s="14" t="s">
        <v>133</v>
      </c>
      <c r="G13" s="8" t="s">
        <v>109</v>
      </c>
      <c r="H13" t="s">
        <v>270</v>
      </c>
      <c r="I13" s="8"/>
      <c r="J13" s="8" t="s">
        <v>32</v>
      </c>
      <c r="K13" s="8">
        <v>1.4E-2</v>
      </c>
      <c r="L13" s="8">
        <f t="shared" si="0"/>
        <v>2.8000000000000001E-2</v>
      </c>
      <c r="M13" s="25" t="s">
        <v>222</v>
      </c>
      <c r="N13" s="25" t="s">
        <v>272</v>
      </c>
      <c r="O13" s="25">
        <f t="shared" si="1"/>
        <v>50</v>
      </c>
      <c r="P13" s="27">
        <f t="shared" si="2"/>
        <v>0.70000000000000007</v>
      </c>
      <c r="Q13" s="25"/>
    </row>
    <row r="14" spans="1:17" x14ac:dyDescent="0.45">
      <c r="A14" s="8"/>
      <c r="B14" s="13">
        <v>1</v>
      </c>
      <c r="C14" s="14" t="s">
        <v>205</v>
      </c>
      <c r="D14" s="14" t="s">
        <v>107</v>
      </c>
      <c r="E14" s="14" t="s">
        <v>108</v>
      </c>
      <c r="F14" s="14" t="s">
        <v>134</v>
      </c>
      <c r="G14" s="8" t="s">
        <v>109</v>
      </c>
      <c r="H14" s="12" t="s">
        <v>273</v>
      </c>
      <c r="I14" s="8"/>
      <c r="J14" s="8" t="s">
        <v>32</v>
      </c>
      <c r="K14" s="8">
        <v>2.7E-2</v>
      </c>
      <c r="L14" s="8">
        <f t="shared" si="0"/>
        <v>2.7E-2</v>
      </c>
      <c r="M14" s="25" t="s">
        <v>222</v>
      </c>
      <c r="N14" s="25" t="s">
        <v>272</v>
      </c>
      <c r="O14" s="25">
        <f t="shared" si="1"/>
        <v>25</v>
      </c>
      <c r="P14" s="27">
        <f t="shared" si="2"/>
        <v>0.67500000000000004</v>
      </c>
      <c r="Q14" s="25"/>
    </row>
    <row r="15" spans="1:17" x14ac:dyDescent="0.45">
      <c r="A15" s="8"/>
      <c r="B15" s="13">
        <v>1</v>
      </c>
      <c r="C15" s="14" t="s">
        <v>275</v>
      </c>
      <c r="D15" s="14" t="s">
        <v>107</v>
      </c>
      <c r="E15" s="14" t="s">
        <v>108</v>
      </c>
      <c r="F15" s="14" t="s">
        <v>135</v>
      </c>
      <c r="G15" s="8" t="s">
        <v>109</v>
      </c>
      <c r="H15" s="12" t="s">
        <v>276</v>
      </c>
      <c r="I15" s="8"/>
      <c r="J15" s="8"/>
      <c r="K15" s="8">
        <v>3.6999999999999998E-2</v>
      </c>
      <c r="L15" s="8">
        <f t="shared" si="0"/>
        <v>3.6999999999999998E-2</v>
      </c>
      <c r="M15" s="25" t="s">
        <v>222</v>
      </c>
      <c r="N15" s="25" t="s">
        <v>272</v>
      </c>
      <c r="O15" s="25">
        <f t="shared" si="1"/>
        <v>25</v>
      </c>
      <c r="P15" s="27">
        <f t="shared" si="2"/>
        <v>0.92499999999999993</v>
      </c>
      <c r="Q15" s="25"/>
    </row>
    <row r="16" spans="1:17" x14ac:dyDescent="0.45">
      <c r="A16" s="8"/>
      <c r="B16" s="13">
        <v>1</v>
      </c>
      <c r="C16" s="14" t="s">
        <v>207</v>
      </c>
      <c r="D16" s="14" t="s">
        <v>107</v>
      </c>
      <c r="E16" s="14" t="s">
        <v>108</v>
      </c>
      <c r="F16" s="14" t="s">
        <v>126</v>
      </c>
      <c r="G16" s="8" t="s">
        <v>109</v>
      </c>
      <c r="H16" s="12" t="s">
        <v>277</v>
      </c>
      <c r="I16" s="8"/>
      <c r="J16" s="8" t="s">
        <v>32</v>
      </c>
      <c r="K16" s="8">
        <v>2.1999999999999999E-2</v>
      </c>
      <c r="L16" s="8">
        <f t="shared" si="0"/>
        <v>2.1999999999999999E-2</v>
      </c>
      <c r="M16" s="25" t="s">
        <v>222</v>
      </c>
      <c r="N16" s="25" t="s">
        <v>272</v>
      </c>
      <c r="O16" s="25">
        <f t="shared" si="1"/>
        <v>25</v>
      </c>
      <c r="P16" s="27">
        <f t="shared" si="2"/>
        <v>0.54999999999999993</v>
      </c>
      <c r="Q16" s="25"/>
    </row>
    <row r="17" spans="1:17" x14ac:dyDescent="0.45">
      <c r="A17" s="8"/>
      <c r="B17" s="13">
        <v>1</v>
      </c>
      <c r="C17" s="14" t="s">
        <v>199</v>
      </c>
      <c r="D17" s="14" t="s">
        <v>107</v>
      </c>
      <c r="E17" s="14" t="s">
        <v>108</v>
      </c>
      <c r="F17" s="14" t="s">
        <v>200</v>
      </c>
      <c r="G17" s="8" t="s">
        <v>109</v>
      </c>
      <c r="H17" s="12" t="s">
        <v>278</v>
      </c>
      <c r="I17" s="8"/>
      <c r="J17" s="8"/>
      <c r="K17" s="8">
        <v>0.21099999999999999</v>
      </c>
      <c r="L17" s="8">
        <f t="shared" si="0"/>
        <v>0.21099999999999999</v>
      </c>
      <c r="M17" s="25" t="s">
        <v>222</v>
      </c>
      <c r="N17" s="25"/>
      <c r="O17" s="25">
        <f t="shared" si="1"/>
        <v>25</v>
      </c>
      <c r="P17" s="27">
        <f t="shared" si="2"/>
        <v>5.2749999999999995</v>
      </c>
      <c r="Q17" s="25"/>
    </row>
    <row r="18" spans="1:17" x14ac:dyDescent="0.45">
      <c r="A18" s="8"/>
      <c r="B18" s="13">
        <v>1</v>
      </c>
      <c r="C18" s="14" t="s">
        <v>274</v>
      </c>
      <c r="D18" s="14" t="s">
        <v>107</v>
      </c>
      <c r="E18" s="14" t="s">
        <v>108</v>
      </c>
      <c r="F18" s="14" t="s">
        <v>244</v>
      </c>
      <c r="G18" s="8" t="s">
        <v>109</v>
      </c>
      <c r="H18" s="12" t="s">
        <v>279</v>
      </c>
      <c r="I18" s="8"/>
      <c r="J18" s="8"/>
      <c r="K18" s="8">
        <v>2.3E-2</v>
      </c>
      <c r="L18" s="8">
        <f t="shared" si="0"/>
        <v>2.3E-2</v>
      </c>
      <c r="M18" s="25" t="s">
        <v>222</v>
      </c>
      <c r="N18" s="25" t="s">
        <v>272</v>
      </c>
      <c r="O18" s="25">
        <f t="shared" si="1"/>
        <v>25</v>
      </c>
      <c r="P18" s="27">
        <f t="shared" si="2"/>
        <v>0.57499999999999996</v>
      </c>
      <c r="Q18" s="25"/>
    </row>
    <row r="19" spans="1:17" x14ac:dyDescent="0.45">
      <c r="A19" s="8"/>
      <c r="B19" s="13">
        <v>2</v>
      </c>
      <c r="C19" s="14" t="s">
        <v>262</v>
      </c>
      <c r="D19" s="14" t="s">
        <v>107</v>
      </c>
      <c r="E19" s="14" t="s">
        <v>108</v>
      </c>
      <c r="F19" s="14" t="s">
        <v>263</v>
      </c>
      <c r="G19" s="8" t="s">
        <v>109</v>
      </c>
      <c r="H19" s="12" t="s">
        <v>280</v>
      </c>
      <c r="I19" s="8"/>
      <c r="J19" s="8" t="s">
        <v>32</v>
      </c>
      <c r="K19" s="8">
        <v>2.1999999999999999E-2</v>
      </c>
      <c r="L19" s="8">
        <f t="shared" ref="L19:L20" si="3">K19*B19</f>
        <v>4.3999999999999997E-2</v>
      </c>
      <c r="M19" s="25" t="s">
        <v>222</v>
      </c>
      <c r="N19" s="25" t="s">
        <v>272</v>
      </c>
      <c r="O19" s="25">
        <f t="shared" si="1"/>
        <v>50</v>
      </c>
      <c r="P19" s="27">
        <f t="shared" si="2"/>
        <v>1.0999999999999999</v>
      </c>
      <c r="Q19" s="25"/>
    </row>
    <row r="20" spans="1:17" x14ac:dyDescent="0.45">
      <c r="A20" s="8"/>
      <c r="B20" s="13">
        <v>4</v>
      </c>
      <c r="C20" s="14" t="s">
        <v>264</v>
      </c>
      <c r="D20" s="14" t="s">
        <v>107</v>
      </c>
      <c r="E20" s="14" t="s">
        <v>108</v>
      </c>
      <c r="F20" s="14" t="s">
        <v>265</v>
      </c>
      <c r="G20" s="8" t="s">
        <v>109</v>
      </c>
      <c r="H20" s="12" t="s">
        <v>281</v>
      </c>
      <c r="I20" s="8"/>
      <c r="J20" s="8" t="s">
        <v>32</v>
      </c>
      <c r="K20" s="8">
        <v>1.4E-2</v>
      </c>
      <c r="L20" s="8">
        <f t="shared" si="3"/>
        <v>5.6000000000000001E-2</v>
      </c>
      <c r="M20" s="25" t="s">
        <v>222</v>
      </c>
      <c r="N20" s="25" t="s">
        <v>272</v>
      </c>
      <c r="O20" s="25">
        <f t="shared" si="1"/>
        <v>100</v>
      </c>
      <c r="P20" s="27">
        <f t="shared" si="2"/>
        <v>1.4000000000000001</v>
      </c>
      <c r="Q20" s="25"/>
    </row>
    <row r="21" spans="1:17" x14ac:dyDescent="0.4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25"/>
      <c r="N21" s="25"/>
      <c r="O21" s="25">
        <f t="shared" si="1"/>
        <v>0</v>
      </c>
      <c r="P21" s="27">
        <f t="shared" si="2"/>
        <v>0</v>
      </c>
      <c r="Q21" s="25"/>
    </row>
    <row r="22" spans="1:17" x14ac:dyDescent="0.45">
      <c r="A22" s="8" t="s">
        <v>206</v>
      </c>
      <c r="B22" s="8">
        <v>5</v>
      </c>
      <c r="C22" s="8" t="s">
        <v>132</v>
      </c>
      <c r="D22" s="8" t="s">
        <v>121</v>
      </c>
      <c r="E22" s="8" t="s">
        <v>121</v>
      </c>
      <c r="F22" s="8" t="s">
        <v>243</v>
      </c>
      <c r="G22" s="8" t="s">
        <v>123</v>
      </c>
      <c r="H22" s="8" t="s">
        <v>282</v>
      </c>
      <c r="I22" s="8"/>
      <c r="J22" s="8"/>
      <c r="K22" s="8">
        <v>0.151</v>
      </c>
      <c r="L22" s="8">
        <f t="shared" si="0"/>
        <v>0.755</v>
      </c>
      <c r="M22" s="25" t="s">
        <v>222</v>
      </c>
      <c r="N22" s="25"/>
      <c r="O22" s="25">
        <f t="shared" si="1"/>
        <v>125</v>
      </c>
      <c r="P22" s="27">
        <f t="shared" si="2"/>
        <v>18.875</v>
      </c>
      <c r="Q22" s="25"/>
    </row>
    <row r="23" spans="1:17" x14ac:dyDescent="0.45">
      <c r="A23" s="8"/>
      <c r="B23" s="8">
        <v>2</v>
      </c>
      <c r="C23" s="8" t="s">
        <v>120</v>
      </c>
      <c r="D23" s="8" t="s">
        <v>121</v>
      </c>
      <c r="E23" s="8" t="s">
        <v>121</v>
      </c>
      <c r="F23" s="8" t="s">
        <v>122</v>
      </c>
      <c r="G23" s="8" t="s">
        <v>123</v>
      </c>
      <c r="H23" s="8" t="s">
        <v>283</v>
      </c>
      <c r="I23" s="8"/>
      <c r="J23" s="8"/>
      <c r="K23" s="8">
        <v>0.151</v>
      </c>
      <c r="L23" s="8">
        <f t="shared" si="0"/>
        <v>0.30199999999999999</v>
      </c>
      <c r="M23" s="25" t="s">
        <v>222</v>
      </c>
      <c r="N23" s="25"/>
      <c r="O23" s="25">
        <f t="shared" si="1"/>
        <v>50</v>
      </c>
      <c r="P23" s="27">
        <f t="shared" si="2"/>
        <v>7.55</v>
      </c>
      <c r="Q23" s="25"/>
    </row>
    <row r="24" spans="1:17" x14ac:dyDescent="0.4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25"/>
      <c r="N24" s="25"/>
      <c r="O24" s="25">
        <f t="shared" si="1"/>
        <v>0</v>
      </c>
      <c r="P24" s="27">
        <f t="shared" si="2"/>
        <v>0</v>
      </c>
      <c r="Q24" s="25"/>
    </row>
    <row r="25" spans="1:17" x14ac:dyDescent="0.45">
      <c r="A25" s="8" t="s">
        <v>208</v>
      </c>
      <c r="B25" s="8">
        <v>6</v>
      </c>
      <c r="C25" s="8" t="s">
        <v>149</v>
      </c>
      <c r="D25" s="8" t="s">
        <v>149</v>
      </c>
      <c r="E25" s="8" t="s">
        <v>114</v>
      </c>
      <c r="F25" s="8" t="s">
        <v>249</v>
      </c>
      <c r="G25" s="8" t="s">
        <v>225</v>
      </c>
      <c r="H25" s="8" t="s">
        <v>224</v>
      </c>
      <c r="I25" s="8"/>
      <c r="J25" s="8"/>
      <c r="K25" s="8">
        <v>0.09</v>
      </c>
      <c r="L25" s="8">
        <f t="shared" si="0"/>
        <v>0.54</v>
      </c>
      <c r="M25" s="25" t="s">
        <v>222</v>
      </c>
      <c r="N25" s="25"/>
      <c r="O25" s="25">
        <f t="shared" si="1"/>
        <v>150</v>
      </c>
      <c r="P25" s="27">
        <f t="shared" si="2"/>
        <v>13.5</v>
      </c>
      <c r="Q25" s="25"/>
    </row>
    <row r="26" spans="1:17" x14ac:dyDescent="0.4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25"/>
      <c r="N26" s="25"/>
      <c r="O26" s="25">
        <f t="shared" si="1"/>
        <v>0</v>
      </c>
      <c r="P26" s="27">
        <f t="shared" si="2"/>
        <v>0</v>
      </c>
      <c r="Q26" s="25"/>
    </row>
    <row r="27" spans="1:17" x14ac:dyDescent="0.45">
      <c r="A27" s="8" t="s">
        <v>209</v>
      </c>
      <c r="B27" s="9">
        <v>3</v>
      </c>
      <c r="C27" s="9" t="s">
        <v>250</v>
      </c>
      <c r="D27" s="9" t="s">
        <v>251</v>
      </c>
      <c r="E27" s="9" t="s">
        <v>235</v>
      </c>
      <c r="F27" s="9" t="s">
        <v>252</v>
      </c>
      <c r="G27" s="9" t="s">
        <v>236</v>
      </c>
      <c r="H27" s="20" t="s">
        <v>284</v>
      </c>
      <c r="I27" s="9"/>
      <c r="J27" s="9" t="s">
        <v>222</v>
      </c>
      <c r="K27" s="9"/>
      <c r="L27" s="9">
        <f t="shared" si="0"/>
        <v>0</v>
      </c>
      <c r="M27" s="25"/>
      <c r="N27" s="25"/>
      <c r="O27" s="25">
        <f t="shared" si="1"/>
        <v>75</v>
      </c>
      <c r="P27" s="27">
        <f t="shared" si="2"/>
        <v>0</v>
      </c>
      <c r="Q27" s="25"/>
    </row>
    <row r="28" spans="1:17" x14ac:dyDescent="0.4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25"/>
      <c r="N28" s="25"/>
      <c r="O28" s="25">
        <f t="shared" si="1"/>
        <v>0</v>
      </c>
      <c r="P28" s="27">
        <f t="shared" si="2"/>
        <v>0</v>
      </c>
      <c r="Q28" s="25"/>
    </row>
    <row r="29" spans="1:17" x14ac:dyDescent="0.45">
      <c r="A29" s="8" t="s">
        <v>210</v>
      </c>
      <c r="B29" s="8">
        <v>1</v>
      </c>
      <c r="C29" s="8" t="s">
        <v>127</v>
      </c>
      <c r="D29" s="8" t="s">
        <v>128</v>
      </c>
      <c r="E29" s="8" t="s">
        <v>129</v>
      </c>
      <c r="F29" s="8" t="s">
        <v>247</v>
      </c>
      <c r="G29" s="8" t="s">
        <v>130</v>
      </c>
      <c r="H29" s="21" t="s">
        <v>285</v>
      </c>
      <c r="I29" s="8"/>
      <c r="J29" s="8"/>
      <c r="K29" s="8">
        <v>0.9</v>
      </c>
      <c r="L29" s="8">
        <f t="shared" si="0"/>
        <v>0.9</v>
      </c>
      <c r="M29" s="25" t="s">
        <v>222</v>
      </c>
      <c r="N29" s="25"/>
      <c r="O29" s="25">
        <f t="shared" si="1"/>
        <v>25</v>
      </c>
      <c r="P29" s="27">
        <f t="shared" si="2"/>
        <v>22.5</v>
      </c>
      <c r="Q29" s="25"/>
    </row>
    <row r="30" spans="1:17" x14ac:dyDescent="0.45">
      <c r="A30" s="8"/>
      <c r="B30" s="8">
        <v>1</v>
      </c>
      <c r="C30" s="8" t="s">
        <v>136</v>
      </c>
      <c r="D30" s="8" t="s">
        <v>128</v>
      </c>
      <c r="E30" s="8" t="s">
        <v>129</v>
      </c>
      <c r="F30" s="8" t="s">
        <v>137</v>
      </c>
      <c r="G30" s="8" t="s">
        <v>130</v>
      </c>
      <c r="H30" s="8" t="s">
        <v>226</v>
      </c>
      <c r="I30" s="8"/>
      <c r="J30" s="8"/>
      <c r="K30" s="8">
        <v>0.26</v>
      </c>
      <c r="L30" s="8">
        <f t="shared" si="0"/>
        <v>0.26</v>
      </c>
      <c r="M30" s="25" t="s">
        <v>222</v>
      </c>
      <c r="N30" s="25"/>
      <c r="O30" s="25">
        <f t="shared" si="1"/>
        <v>25</v>
      </c>
      <c r="P30" s="27">
        <f t="shared" si="2"/>
        <v>6.5</v>
      </c>
      <c r="Q30" s="25"/>
    </row>
    <row r="31" spans="1:17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25"/>
      <c r="N31" s="25"/>
      <c r="O31" s="25">
        <f t="shared" si="1"/>
        <v>0</v>
      </c>
      <c r="P31" s="27">
        <f t="shared" si="2"/>
        <v>0</v>
      </c>
      <c r="Q31" s="25"/>
    </row>
    <row r="32" spans="1:17" x14ac:dyDescent="0.45">
      <c r="A32" s="8" t="s">
        <v>214</v>
      </c>
      <c r="B32" s="8">
        <v>1</v>
      </c>
      <c r="C32" s="8" t="s">
        <v>173</v>
      </c>
      <c r="D32" s="8" t="s">
        <v>174</v>
      </c>
      <c r="E32" s="8" t="s">
        <v>38</v>
      </c>
      <c r="F32" s="8" t="s">
        <v>175</v>
      </c>
      <c r="G32" s="8" t="s">
        <v>176</v>
      </c>
      <c r="H32" s="8" t="s">
        <v>36</v>
      </c>
      <c r="I32" s="8"/>
      <c r="J32" s="8"/>
      <c r="K32" s="8">
        <v>0.33</v>
      </c>
      <c r="L32" s="8">
        <f t="shared" si="0"/>
        <v>0.33</v>
      </c>
      <c r="M32" s="25" t="s">
        <v>222</v>
      </c>
      <c r="N32" s="25"/>
      <c r="O32" s="25">
        <f t="shared" si="1"/>
        <v>25</v>
      </c>
      <c r="P32" s="27">
        <f t="shared" si="2"/>
        <v>8.25</v>
      </c>
      <c r="Q32" s="25"/>
    </row>
    <row r="33" spans="1:17" x14ac:dyDescent="0.4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25"/>
      <c r="N33" s="25"/>
      <c r="O33" s="25">
        <f t="shared" si="1"/>
        <v>0</v>
      </c>
      <c r="P33" s="27">
        <f t="shared" si="2"/>
        <v>0</v>
      </c>
      <c r="Q33" s="25"/>
    </row>
    <row r="34" spans="1:17" x14ac:dyDescent="0.45">
      <c r="A34" s="8" t="s">
        <v>52</v>
      </c>
      <c r="B34" s="8">
        <v>1</v>
      </c>
      <c r="C34" s="8" t="s">
        <v>150</v>
      </c>
      <c r="D34" s="8" t="s">
        <v>151</v>
      </c>
      <c r="E34" s="8" t="s">
        <v>55</v>
      </c>
      <c r="F34" s="8" t="s">
        <v>152</v>
      </c>
      <c r="G34" s="8" t="s">
        <v>153</v>
      </c>
      <c r="H34" s="8" t="s">
        <v>53</v>
      </c>
      <c r="I34" s="8"/>
      <c r="J34" s="8"/>
      <c r="K34" s="8">
        <v>0.25</v>
      </c>
      <c r="L34" s="8">
        <f t="shared" si="0"/>
        <v>0.25</v>
      </c>
      <c r="M34" s="25" t="s">
        <v>222</v>
      </c>
      <c r="N34" s="25"/>
      <c r="O34" s="25">
        <f t="shared" si="1"/>
        <v>25</v>
      </c>
      <c r="P34" s="27">
        <f t="shared" si="2"/>
        <v>6.25</v>
      </c>
      <c r="Q34" s="25"/>
    </row>
    <row r="35" spans="1:17" x14ac:dyDescent="0.45">
      <c r="A35" s="8"/>
      <c r="B35" s="8">
        <v>2</v>
      </c>
      <c r="C35" s="8" t="s">
        <v>160</v>
      </c>
      <c r="D35" s="8" t="s">
        <v>160</v>
      </c>
      <c r="E35" s="8" t="s">
        <v>161</v>
      </c>
      <c r="F35" s="8" t="s">
        <v>162</v>
      </c>
      <c r="G35" s="8" t="s">
        <v>163</v>
      </c>
      <c r="H35" s="8" t="s">
        <v>68</v>
      </c>
      <c r="I35" s="8"/>
      <c r="J35" s="8"/>
      <c r="K35" s="8">
        <v>0.35</v>
      </c>
      <c r="L35" s="8">
        <f t="shared" si="0"/>
        <v>0.7</v>
      </c>
      <c r="M35" s="25" t="s">
        <v>222</v>
      </c>
      <c r="N35" s="25"/>
      <c r="O35" s="25">
        <f t="shared" si="1"/>
        <v>50</v>
      </c>
      <c r="P35" s="27">
        <f t="shared" si="2"/>
        <v>17.5</v>
      </c>
      <c r="Q35" s="25"/>
    </row>
    <row r="36" spans="1:17" x14ac:dyDescent="0.4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25"/>
      <c r="N36" s="25"/>
      <c r="O36" s="25">
        <f t="shared" si="1"/>
        <v>0</v>
      </c>
      <c r="P36" s="27">
        <f t="shared" si="2"/>
        <v>0</v>
      </c>
      <c r="Q36" s="25"/>
    </row>
    <row r="37" spans="1:17" x14ac:dyDescent="0.45">
      <c r="A37" s="8" t="s">
        <v>14</v>
      </c>
      <c r="B37" s="8">
        <v>1</v>
      </c>
      <c r="C37" s="8" t="s">
        <v>180</v>
      </c>
      <c r="D37" s="8" t="s">
        <v>180</v>
      </c>
      <c r="E37" s="8" t="s">
        <v>239</v>
      </c>
      <c r="F37" s="8" t="s">
        <v>181</v>
      </c>
      <c r="G37" s="8" t="s">
        <v>238</v>
      </c>
      <c r="H37" s="8" t="s">
        <v>237</v>
      </c>
      <c r="I37" s="8"/>
      <c r="J37" s="8"/>
      <c r="K37" s="8">
        <v>0.52200000000000002</v>
      </c>
      <c r="L37" s="8">
        <f t="shared" si="0"/>
        <v>0.52200000000000002</v>
      </c>
      <c r="M37" s="25" t="s">
        <v>222</v>
      </c>
      <c r="N37" s="25"/>
      <c r="O37" s="25">
        <f t="shared" si="1"/>
        <v>25</v>
      </c>
      <c r="P37" s="27">
        <f t="shared" si="2"/>
        <v>13.05</v>
      </c>
      <c r="Q37" s="25"/>
    </row>
    <row r="38" spans="1:17" x14ac:dyDescent="0.45">
      <c r="A38" s="9"/>
      <c r="B38" s="9">
        <v>9</v>
      </c>
      <c r="C38" s="9" t="s">
        <v>223</v>
      </c>
      <c r="D38" s="9" t="s">
        <v>288</v>
      </c>
      <c r="E38" s="9" t="s">
        <v>287</v>
      </c>
      <c r="F38" s="9" t="s">
        <v>94</v>
      </c>
      <c r="G38" s="9" t="s">
        <v>95</v>
      </c>
      <c r="H38" s="9" t="s">
        <v>286</v>
      </c>
      <c r="I38" s="9"/>
      <c r="J38" s="9"/>
      <c r="K38" s="9">
        <v>0.18</v>
      </c>
      <c r="L38" s="9">
        <f t="shared" si="0"/>
        <v>1.6199999999999999</v>
      </c>
      <c r="M38" s="25" t="s">
        <v>222</v>
      </c>
      <c r="N38" s="25"/>
      <c r="O38" s="25">
        <f t="shared" si="1"/>
        <v>225</v>
      </c>
      <c r="P38" s="27">
        <f t="shared" si="2"/>
        <v>40.5</v>
      </c>
      <c r="Q38" s="25"/>
    </row>
    <row r="39" spans="1:17" x14ac:dyDescent="0.4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25"/>
      <c r="N39" s="25"/>
      <c r="O39" s="25">
        <f t="shared" si="1"/>
        <v>0</v>
      </c>
      <c r="P39" s="27">
        <f t="shared" si="2"/>
        <v>0</v>
      </c>
      <c r="Q39" s="25"/>
    </row>
    <row r="40" spans="1:17" x14ac:dyDescent="0.45">
      <c r="A40" s="8" t="s">
        <v>211</v>
      </c>
      <c r="B40" s="8">
        <v>1</v>
      </c>
      <c r="C40" s="8"/>
      <c r="D40" s="8" t="s">
        <v>99</v>
      </c>
      <c r="E40" s="8" t="s">
        <v>100</v>
      </c>
      <c r="F40" s="8" t="s">
        <v>242</v>
      </c>
      <c r="G40" s="8" t="s">
        <v>96</v>
      </c>
      <c r="H40" s="8"/>
      <c r="I40" s="8" t="s">
        <v>240</v>
      </c>
      <c r="J40" s="8" t="s">
        <v>222</v>
      </c>
      <c r="K40" s="8"/>
      <c r="L40" s="8">
        <f t="shared" si="0"/>
        <v>0</v>
      </c>
      <c r="M40" s="25" t="s">
        <v>222</v>
      </c>
      <c r="N40" s="25"/>
      <c r="O40" s="25">
        <f t="shared" si="1"/>
        <v>25</v>
      </c>
      <c r="P40" s="27">
        <f t="shared" si="2"/>
        <v>0</v>
      </c>
      <c r="Q40" s="25"/>
    </row>
    <row r="41" spans="1:17" x14ac:dyDescent="0.45">
      <c r="A41" s="8"/>
      <c r="B41" s="8">
        <v>1</v>
      </c>
      <c r="C41" s="8" t="s">
        <v>212</v>
      </c>
      <c r="D41" s="8" t="s">
        <v>97</v>
      </c>
      <c r="E41" s="8" t="s">
        <v>97</v>
      </c>
      <c r="F41" s="8" t="s">
        <v>98</v>
      </c>
      <c r="G41" s="8" t="s">
        <v>96</v>
      </c>
      <c r="H41" s="8" t="s">
        <v>234</v>
      </c>
      <c r="I41" s="8"/>
      <c r="J41" s="8"/>
      <c r="K41" s="8">
        <v>0.99</v>
      </c>
      <c r="L41" s="8">
        <f t="shared" si="0"/>
        <v>0.99</v>
      </c>
      <c r="M41" s="25" t="s">
        <v>222</v>
      </c>
      <c r="N41" s="25"/>
      <c r="O41" s="25">
        <f t="shared" si="1"/>
        <v>25</v>
      </c>
      <c r="P41" s="27">
        <f t="shared" si="2"/>
        <v>24.75</v>
      </c>
      <c r="Q41" s="25"/>
    </row>
    <row r="42" spans="1:17" x14ac:dyDescent="0.45">
      <c r="A42" s="8"/>
      <c r="B42" s="8">
        <v>1</v>
      </c>
      <c r="C42" s="8" t="s">
        <v>185</v>
      </c>
      <c r="D42" s="8" t="s">
        <v>186</v>
      </c>
      <c r="E42" s="8" t="s">
        <v>186</v>
      </c>
      <c r="F42" s="8" t="s">
        <v>187</v>
      </c>
      <c r="G42" s="8" t="s">
        <v>96</v>
      </c>
      <c r="H42" s="8"/>
      <c r="I42" s="8" t="s">
        <v>240</v>
      </c>
      <c r="J42" s="8"/>
      <c r="K42" s="8"/>
      <c r="L42" s="8">
        <f t="shared" si="0"/>
        <v>0</v>
      </c>
      <c r="M42" s="25" t="s">
        <v>222</v>
      </c>
      <c r="N42" s="25"/>
      <c r="O42" s="25">
        <f t="shared" si="1"/>
        <v>25</v>
      </c>
      <c r="P42" s="27">
        <f t="shared" si="2"/>
        <v>0</v>
      </c>
      <c r="Q42" s="25"/>
    </row>
    <row r="43" spans="1:17" x14ac:dyDescent="0.45">
      <c r="A43" s="8"/>
      <c r="B43" s="8">
        <v>1</v>
      </c>
      <c r="C43" s="8" t="s">
        <v>216</v>
      </c>
      <c r="D43" s="8" t="s">
        <v>166</v>
      </c>
      <c r="E43" s="8" t="s">
        <v>167</v>
      </c>
      <c r="F43" s="8" t="s">
        <v>168</v>
      </c>
      <c r="G43" s="8" t="s">
        <v>169</v>
      </c>
      <c r="H43" s="8"/>
      <c r="I43" s="8" t="s">
        <v>240</v>
      </c>
      <c r="J43" s="8"/>
      <c r="K43" s="8"/>
      <c r="L43" s="8">
        <f t="shared" si="0"/>
        <v>0</v>
      </c>
      <c r="M43" s="25" t="s">
        <v>222</v>
      </c>
      <c r="N43" s="25"/>
      <c r="O43" s="25">
        <f t="shared" si="1"/>
        <v>25</v>
      </c>
      <c r="P43" s="27">
        <f t="shared" si="2"/>
        <v>0</v>
      </c>
      <c r="Q43" s="25"/>
    </row>
    <row r="44" spans="1:17" x14ac:dyDescent="0.4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25"/>
      <c r="N44" s="25"/>
      <c r="O44" s="25">
        <f t="shared" si="1"/>
        <v>0</v>
      </c>
      <c r="P44" s="27">
        <f t="shared" si="2"/>
        <v>0</v>
      </c>
      <c r="Q44" s="25"/>
    </row>
    <row r="45" spans="1:17" x14ac:dyDescent="0.45">
      <c r="A45" s="8" t="s">
        <v>213</v>
      </c>
      <c r="B45" s="8">
        <v>5</v>
      </c>
      <c r="C45" s="8" t="s">
        <v>154</v>
      </c>
      <c r="D45" s="8" t="s">
        <v>154</v>
      </c>
      <c r="E45" s="8" t="s">
        <v>154</v>
      </c>
      <c r="F45" s="8" t="s">
        <v>155</v>
      </c>
      <c r="G45" s="8"/>
      <c r="H45" s="8" t="s">
        <v>289</v>
      </c>
      <c r="I45" s="8"/>
      <c r="J45" s="8"/>
      <c r="K45" s="8">
        <v>9.9000000000000005E-2</v>
      </c>
      <c r="L45" s="8">
        <f t="shared" si="0"/>
        <v>0.495</v>
      </c>
      <c r="M45" s="25" t="s">
        <v>222</v>
      </c>
      <c r="N45" s="25"/>
      <c r="O45" s="25">
        <f t="shared" si="1"/>
        <v>125</v>
      </c>
      <c r="P45" s="27">
        <f t="shared" si="2"/>
        <v>12.375</v>
      </c>
      <c r="Q45" s="25"/>
    </row>
    <row r="46" spans="1:17" x14ac:dyDescent="0.45">
      <c r="A46" s="8"/>
      <c r="B46" s="8">
        <v>1</v>
      </c>
      <c r="C46" s="8" t="s">
        <v>188</v>
      </c>
      <c r="D46" s="8" t="s">
        <v>188</v>
      </c>
      <c r="E46" s="8" t="s">
        <v>189</v>
      </c>
      <c r="F46" s="8" t="s">
        <v>190</v>
      </c>
      <c r="G46" s="8" t="s">
        <v>191</v>
      </c>
      <c r="H46" s="8" t="s">
        <v>233</v>
      </c>
      <c r="I46" s="8"/>
      <c r="J46" s="8"/>
      <c r="K46" s="8">
        <v>0.64800000000000002</v>
      </c>
      <c r="L46" s="8">
        <f t="shared" si="0"/>
        <v>0.64800000000000002</v>
      </c>
      <c r="M46" s="25" t="s">
        <v>222</v>
      </c>
      <c r="N46" s="25"/>
      <c r="O46" s="25">
        <f t="shared" si="1"/>
        <v>25</v>
      </c>
      <c r="P46" s="27">
        <f t="shared" si="2"/>
        <v>16.2</v>
      </c>
      <c r="Q46" s="25"/>
    </row>
    <row r="47" spans="1:17" x14ac:dyDescent="0.4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25"/>
      <c r="N47" s="25"/>
      <c r="O47" s="25">
        <f t="shared" si="1"/>
        <v>0</v>
      </c>
      <c r="P47" s="27">
        <f t="shared" si="2"/>
        <v>0</v>
      </c>
      <c r="Q47" s="25"/>
    </row>
    <row r="48" spans="1:17" x14ac:dyDescent="0.45">
      <c r="A48" s="8" t="s">
        <v>215</v>
      </c>
      <c r="B48" s="8">
        <v>1</v>
      </c>
      <c r="C48" s="8"/>
      <c r="D48" s="8" t="s">
        <v>104</v>
      </c>
      <c r="E48" s="8" t="s">
        <v>104</v>
      </c>
      <c r="F48" s="8" t="s">
        <v>105</v>
      </c>
      <c r="G48" s="8" t="s">
        <v>106</v>
      </c>
      <c r="H48" s="22" t="s">
        <v>290</v>
      </c>
      <c r="I48" s="8"/>
      <c r="J48" s="8"/>
      <c r="K48" s="8">
        <v>0.81899999999999995</v>
      </c>
      <c r="L48" s="8">
        <f t="shared" si="0"/>
        <v>0.81899999999999995</v>
      </c>
      <c r="M48" s="25" t="s">
        <v>222</v>
      </c>
      <c r="N48" s="25"/>
      <c r="O48" s="25">
        <f t="shared" si="1"/>
        <v>25</v>
      </c>
      <c r="P48" s="27">
        <f t="shared" si="2"/>
        <v>20.474999999999998</v>
      </c>
      <c r="Q48" s="25"/>
    </row>
    <row r="49" spans="1:17" x14ac:dyDescent="0.45">
      <c r="A49" s="8"/>
      <c r="B49" s="8">
        <v>2</v>
      </c>
      <c r="C49" s="8" t="s">
        <v>170</v>
      </c>
      <c r="D49" s="8" t="s">
        <v>170</v>
      </c>
      <c r="E49" s="8" t="s">
        <v>171</v>
      </c>
      <c r="F49" s="8" t="s">
        <v>192</v>
      </c>
      <c r="G49" s="8" t="s">
        <v>172</v>
      </c>
      <c r="H49" s="8" t="s">
        <v>229</v>
      </c>
      <c r="I49" s="8"/>
      <c r="J49" s="8"/>
      <c r="K49" s="8">
        <v>0.441</v>
      </c>
      <c r="L49" s="8">
        <f t="shared" si="0"/>
        <v>0.88200000000000001</v>
      </c>
      <c r="M49" s="25" t="s">
        <v>222</v>
      </c>
      <c r="N49" s="25"/>
      <c r="O49" s="25">
        <f t="shared" si="1"/>
        <v>50</v>
      </c>
      <c r="P49" s="27">
        <f t="shared" si="2"/>
        <v>22.05</v>
      </c>
      <c r="Q49" s="25"/>
    </row>
    <row r="50" spans="1:17" x14ac:dyDescent="0.45">
      <c r="A50" s="8"/>
      <c r="B50" s="8">
        <v>1</v>
      </c>
      <c r="C50" s="8" t="s">
        <v>156</v>
      </c>
      <c r="D50" s="8" t="s">
        <v>156</v>
      </c>
      <c r="E50" s="8" t="s">
        <v>157</v>
      </c>
      <c r="F50" s="8" t="s">
        <v>158</v>
      </c>
      <c r="G50" s="8" t="s">
        <v>159</v>
      </c>
      <c r="H50" s="8" t="s">
        <v>230</v>
      </c>
      <c r="I50" s="8"/>
      <c r="J50" s="8"/>
      <c r="K50" s="8">
        <v>0.64800000000000002</v>
      </c>
      <c r="L50" s="8">
        <f t="shared" si="0"/>
        <v>0.64800000000000002</v>
      </c>
      <c r="M50" s="25" t="s">
        <v>222</v>
      </c>
      <c r="N50" s="25"/>
      <c r="O50" s="25">
        <f t="shared" si="1"/>
        <v>25</v>
      </c>
      <c r="P50" s="27">
        <f t="shared" si="2"/>
        <v>16.2</v>
      </c>
      <c r="Q50" s="25"/>
    </row>
    <row r="51" spans="1:17" x14ac:dyDescent="0.4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25"/>
      <c r="N51" s="25"/>
      <c r="O51" s="25">
        <f t="shared" si="1"/>
        <v>0</v>
      </c>
      <c r="P51" s="27">
        <f t="shared" si="2"/>
        <v>0</v>
      </c>
      <c r="Q51" s="25"/>
    </row>
    <row r="52" spans="1:17" x14ac:dyDescent="0.45">
      <c r="A52" s="8" t="s">
        <v>217</v>
      </c>
      <c r="B52" s="9">
        <v>1</v>
      </c>
      <c r="C52" s="9" t="s">
        <v>218</v>
      </c>
      <c r="D52" s="9" t="s">
        <v>218</v>
      </c>
      <c r="E52" s="9" t="s">
        <v>177</v>
      </c>
      <c r="F52" s="9" t="s">
        <v>178</v>
      </c>
      <c r="G52" s="9" t="s">
        <v>179</v>
      </c>
      <c r="H52" t="s">
        <v>255</v>
      </c>
      <c r="I52" s="9"/>
      <c r="J52" s="9"/>
      <c r="K52" s="9">
        <v>0.9</v>
      </c>
      <c r="L52" s="9">
        <f t="shared" si="0"/>
        <v>0.9</v>
      </c>
      <c r="M52" s="25" t="s">
        <v>222</v>
      </c>
      <c r="N52" s="25"/>
      <c r="O52" s="25">
        <f t="shared" si="1"/>
        <v>25</v>
      </c>
      <c r="P52" s="27">
        <f t="shared" si="2"/>
        <v>22.5</v>
      </c>
      <c r="Q52" s="25"/>
    </row>
    <row r="53" spans="1:17" x14ac:dyDescent="0.45">
      <c r="A53" s="8"/>
      <c r="B53" s="8">
        <v>1</v>
      </c>
      <c r="C53" s="8" t="s">
        <v>219</v>
      </c>
      <c r="D53" s="8" t="s">
        <v>101</v>
      </c>
      <c r="E53" s="8" t="s">
        <v>102</v>
      </c>
      <c r="F53" s="8" t="s">
        <v>103</v>
      </c>
      <c r="G53" s="8" t="s">
        <v>196</v>
      </c>
      <c r="H53" s="8" t="s">
        <v>22</v>
      </c>
      <c r="I53" s="8"/>
      <c r="J53" s="8"/>
      <c r="K53" s="8">
        <v>1.04</v>
      </c>
      <c r="L53" s="8">
        <f t="shared" si="0"/>
        <v>1.04</v>
      </c>
      <c r="M53" s="25" t="s">
        <v>222</v>
      </c>
      <c r="N53" s="25"/>
      <c r="O53" s="25">
        <f t="shared" si="1"/>
        <v>25</v>
      </c>
      <c r="P53" s="27">
        <f t="shared" si="2"/>
        <v>26</v>
      </c>
      <c r="Q53" s="25"/>
    </row>
    <row r="54" spans="1:17" x14ac:dyDescent="0.45">
      <c r="A54" s="8"/>
      <c r="B54" s="8">
        <v>1</v>
      </c>
      <c r="C54" s="8" t="s">
        <v>116</v>
      </c>
      <c r="D54" s="8" t="s">
        <v>116</v>
      </c>
      <c r="E54" s="8" t="s">
        <v>117</v>
      </c>
      <c r="F54" s="8" t="s">
        <v>118</v>
      </c>
      <c r="G54" s="8" t="s">
        <v>119</v>
      </c>
      <c r="H54" s="10"/>
      <c r="I54" s="8"/>
      <c r="J54" s="8" t="s">
        <v>291</v>
      </c>
      <c r="K54" s="8">
        <v>0</v>
      </c>
      <c r="L54" s="8">
        <v>0</v>
      </c>
      <c r="M54" s="25" t="s">
        <v>222</v>
      </c>
      <c r="N54" s="25"/>
      <c r="O54" s="25">
        <f t="shared" si="1"/>
        <v>25</v>
      </c>
      <c r="P54" s="27">
        <f t="shared" si="2"/>
        <v>0</v>
      </c>
      <c r="Q54" s="25"/>
    </row>
    <row r="55" spans="1:17" x14ac:dyDescent="0.45">
      <c r="A55" s="8"/>
      <c r="B55" s="8">
        <v>3</v>
      </c>
      <c r="C55" s="8" t="s">
        <v>49</v>
      </c>
      <c r="D55" s="8" t="s">
        <v>49</v>
      </c>
      <c r="E55" s="8" t="s">
        <v>142</v>
      </c>
      <c r="F55" s="8" t="s">
        <v>143</v>
      </c>
      <c r="G55" s="8" t="s">
        <v>220</v>
      </c>
      <c r="H55" s="8" t="s">
        <v>48</v>
      </c>
      <c r="I55" s="8"/>
      <c r="J55" s="8"/>
      <c r="K55" s="8">
        <v>0.36899999999999999</v>
      </c>
      <c r="L55" s="8">
        <f t="shared" si="0"/>
        <v>1.107</v>
      </c>
      <c r="M55" s="25" t="s">
        <v>222</v>
      </c>
      <c r="N55" s="25"/>
      <c r="O55" s="25">
        <f t="shared" si="1"/>
        <v>75</v>
      </c>
      <c r="P55" s="27">
        <f t="shared" si="2"/>
        <v>27.675000000000001</v>
      </c>
      <c r="Q55" s="25"/>
    </row>
    <row r="56" spans="1:17" x14ac:dyDescent="0.45">
      <c r="A56" s="8"/>
      <c r="B56" s="8">
        <v>1</v>
      </c>
      <c r="C56" s="8" t="s">
        <v>164</v>
      </c>
      <c r="D56" s="8" t="s">
        <v>164</v>
      </c>
      <c r="E56" s="8" t="s">
        <v>165</v>
      </c>
      <c r="F56" s="8" t="s">
        <v>253</v>
      </c>
      <c r="G56" s="8" t="s">
        <v>29</v>
      </c>
      <c r="H56" s="8" t="s">
        <v>27</v>
      </c>
      <c r="I56" s="8"/>
      <c r="J56" s="8"/>
      <c r="K56" s="8">
        <v>0.33300000000000002</v>
      </c>
      <c r="L56" s="8">
        <f t="shared" ref="L56:L63" si="4">K56*B56</f>
        <v>0.33300000000000002</v>
      </c>
      <c r="M56" s="25" t="s">
        <v>222</v>
      </c>
      <c r="N56" s="25"/>
      <c r="O56" s="25">
        <f t="shared" si="1"/>
        <v>25</v>
      </c>
      <c r="P56" s="27">
        <f t="shared" si="2"/>
        <v>8.3250000000000011</v>
      </c>
      <c r="Q56" s="25"/>
    </row>
    <row r="57" spans="1:17" x14ac:dyDescent="0.45">
      <c r="A57" s="8"/>
      <c r="B57" s="8">
        <v>1</v>
      </c>
      <c r="C57" s="8" t="s">
        <v>144</v>
      </c>
      <c r="D57" s="8" t="s">
        <v>145</v>
      </c>
      <c r="E57" s="8" t="s">
        <v>146</v>
      </c>
      <c r="F57" s="8" t="s">
        <v>147</v>
      </c>
      <c r="G57" s="8" t="s">
        <v>148</v>
      </c>
      <c r="H57" s="8" t="s">
        <v>232</v>
      </c>
      <c r="I57" s="8"/>
      <c r="J57" s="8"/>
      <c r="K57" s="8">
        <v>1.65</v>
      </c>
      <c r="L57" s="8">
        <f t="shared" si="4"/>
        <v>1.65</v>
      </c>
      <c r="M57" s="25" t="s">
        <v>222</v>
      </c>
      <c r="N57" s="25"/>
      <c r="O57" s="25">
        <f t="shared" si="1"/>
        <v>25</v>
      </c>
      <c r="P57" s="27">
        <f t="shared" si="2"/>
        <v>41.25</v>
      </c>
      <c r="Q57" s="25"/>
    </row>
    <row r="58" spans="1:17" x14ac:dyDescent="0.45">
      <c r="A58" s="8"/>
      <c r="B58" s="8">
        <v>1</v>
      </c>
      <c r="C58" s="8" t="s">
        <v>182</v>
      </c>
      <c r="D58" s="8" t="s">
        <v>182</v>
      </c>
      <c r="E58" s="8" t="s">
        <v>183</v>
      </c>
      <c r="F58" s="8" t="s">
        <v>254</v>
      </c>
      <c r="G58" s="8" t="s">
        <v>184</v>
      </c>
      <c r="H58" s="10" t="s">
        <v>0</v>
      </c>
      <c r="I58" s="8"/>
      <c r="J58" s="8"/>
      <c r="K58" s="8">
        <v>2</v>
      </c>
      <c r="L58" s="8">
        <f t="shared" si="4"/>
        <v>2</v>
      </c>
      <c r="M58" s="25" t="s">
        <v>222</v>
      </c>
      <c r="N58" s="25"/>
      <c r="O58" s="25">
        <f t="shared" si="1"/>
        <v>25</v>
      </c>
      <c r="P58" s="27">
        <f t="shared" si="2"/>
        <v>50</v>
      </c>
      <c r="Q58" s="25"/>
    </row>
    <row r="59" spans="1:17" x14ac:dyDescent="0.4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25"/>
      <c r="N59" s="25"/>
      <c r="O59" s="25">
        <f t="shared" si="1"/>
        <v>0</v>
      </c>
      <c r="P59" s="27">
        <f t="shared" si="2"/>
        <v>0</v>
      </c>
      <c r="Q59" s="25"/>
    </row>
    <row r="60" spans="1:17" x14ac:dyDescent="0.4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>
        <f t="shared" si="4"/>
        <v>0</v>
      </c>
      <c r="M60" s="25"/>
      <c r="N60" s="25"/>
      <c r="O60" s="25">
        <f t="shared" si="1"/>
        <v>0</v>
      </c>
      <c r="P60" s="27">
        <f t="shared" si="2"/>
        <v>0</v>
      </c>
      <c r="Q60" s="25"/>
    </row>
    <row r="61" spans="1:17" x14ac:dyDescent="0.45">
      <c r="A61" s="8" t="s">
        <v>292</v>
      </c>
      <c r="B61" s="8">
        <v>1</v>
      </c>
      <c r="C61" s="8" t="s">
        <v>227</v>
      </c>
      <c r="D61" s="8"/>
      <c r="E61" s="8"/>
      <c r="F61" s="8"/>
      <c r="G61" s="8"/>
      <c r="H61" s="8"/>
      <c r="I61" s="8"/>
      <c r="J61" s="8"/>
      <c r="K61" s="8">
        <v>0</v>
      </c>
      <c r="L61" s="8">
        <f t="shared" si="4"/>
        <v>0</v>
      </c>
      <c r="M61" s="25" t="s">
        <v>222</v>
      </c>
      <c r="N61" s="25"/>
      <c r="O61" s="25">
        <f t="shared" si="1"/>
        <v>25</v>
      </c>
      <c r="P61" s="27">
        <f t="shared" si="2"/>
        <v>0</v>
      </c>
      <c r="Q61" s="25"/>
    </row>
    <row r="62" spans="1:17" x14ac:dyDescent="0.45">
      <c r="A62" s="8"/>
      <c r="B62" s="8">
        <v>1</v>
      </c>
      <c r="C62" s="8" t="s">
        <v>228</v>
      </c>
      <c r="D62" s="8"/>
      <c r="E62" s="8"/>
      <c r="F62" s="8"/>
      <c r="G62" s="8"/>
      <c r="H62" s="8" t="s">
        <v>231</v>
      </c>
      <c r="I62" s="8"/>
      <c r="J62" s="8" t="s">
        <v>32</v>
      </c>
      <c r="K62" s="8">
        <v>1.94</v>
      </c>
      <c r="L62" s="8">
        <f t="shared" si="4"/>
        <v>1.94</v>
      </c>
      <c r="M62" s="25" t="s">
        <v>222</v>
      </c>
      <c r="N62" s="25"/>
      <c r="O62" s="25">
        <f t="shared" si="1"/>
        <v>25</v>
      </c>
      <c r="P62" s="27">
        <f t="shared" si="2"/>
        <v>48.5</v>
      </c>
      <c r="Q62" s="25"/>
    </row>
    <row r="63" spans="1:17" ht="14.65" thickBot="1" x14ac:dyDescent="0.5">
      <c r="A63" s="8"/>
      <c r="B63" s="8">
        <v>5</v>
      </c>
      <c r="C63" s="8" t="s">
        <v>296</v>
      </c>
      <c r="D63" s="8"/>
      <c r="E63" s="8"/>
      <c r="F63" s="8"/>
      <c r="G63" s="8"/>
      <c r="H63" s="28" t="s">
        <v>297</v>
      </c>
      <c r="I63" s="8"/>
      <c r="J63" s="8"/>
      <c r="K63" s="29">
        <v>9.9000000000000005E-2</v>
      </c>
      <c r="L63" s="29">
        <f t="shared" si="4"/>
        <v>0.495</v>
      </c>
      <c r="M63" s="25"/>
      <c r="N63" s="25"/>
      <c r="O63" s="25">
        <f t="shared" si="1"/>
        <v>125</v>
      </c>
      <c r="P63" s="27">
        <f t="shared" si="2"/>
        <v>12.375</v>
      </c>
      <c r="Q63" s="25"/>
    </row>
    <row r="64" spans="1:17" ht="14.65" thickBot="1" x14ac:dyDescent="0.5">
      <c r="K64" s="7" t="s">
        <v>221</v>
      </c>
      <c r="L64" s="6">
        <f>SUM(L2:L63)</f>
        <v>23.155999999999995</v>
      </c>
      <c r="M64" s="25"/>
      <c r="N64" s="25"/>
      <c r="O64" s="25"/>
      <c r="P64" s="27">
        <f>SUM(P2:P63)</f>
        <v>578.90000000000009</v>
      </c>
      <c r="Q64" s="25"/>
    </row>
  </sheetData>
  <printOptions gridLines="1"/>
  <pageMargins left="0.23622047244094491" right="0.23622047244094491" top="0.74803149606299213" bottom="0.74803149606299213" header="0.31496062992125984" footer="0.31496062992125984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Sorted Full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cp:lastPrinted>2019-12-06T14:29:15Z</cp:lastPrinted>
  <dcterms:created xsi:type="dcterms:W3CDTF">2019-04-25T11:47:50Z</dcterms:created>
  <dcterms:modified xsi:type="dcterms:W3CDTF">2019-12-06T16:17:57Z</dcterms:modified>
</cp:coreProperties>
</file>