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qmacair/praclang/excel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" i="1" l="1"/>
  <c r="I11" i="1"/>
  <c r="I12" i="1"/>
  <c r="I13" i="1"/>
  <c r="I14" i="1"/>
  <c r="I15" i="1"/>
  <c r="I16" i="1"/>
  <c r="I17" i="1"/>
  <c r="F3" i="1"/>
  <c r="A6" i="1"/>
  <c r="G6" i="1"/>
  <c r="A3" i="1"/>
  <c r="D6" i="1"/>
  <c r="E6" i="1"/>
  <c r="J3" i="1"/>
  <c r="K3" i="1"/>
  <c r="I6" i="1"/>
  <c r="O6" i="1"/>
  <c r="L9" i="1"/>
  <c r="K9" i="1"/>
  <c r="L6" i="1"/>
  <c r="M6" i="1"/>
  <c r="J9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B6" i="1"/>
  <c r="C6" i="1"/>
  <c r="J6" i="1"/>
  <c r="K6" i="1"/>
  <c r="N3" i="1"/>
  <c r="G3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</calcChain>
</file>

<file path=xl/sharedStrings.xml><?xml version="1.0" encoding="utf-8"?>
<sst xmlns="http://schemas.openxmlformats.org/spreadsheetml/2006/main" count="45" uniqueCount="28">
  <si>
    <t>equity</t>
  </si>
  <si>
    <t>leverage</t>
  </si>
  <si>
    <t>margin account</t>
  </si>
  <si>
    <t>price</t>
  </si>
  <si>
    <t>num</t>
  </si>
  <si>
    <t>asset</t>
  </si>
  <si>
    <t>current margin</t>
  </si>
  <si>
    <t xml:space="preserve">tax </t>
  </si>
  <si>
    <t>XYZ</t>
  </si>
  <si>
    <t>lessor</t>
  </si>
  <si>
    <t>lessee</t>
  </si>
  <si>
    <t>Tiger</t>
  </si>
  <si>
    <t>CCA ignored</t>
  </si>
  <si>
    <t>straight-line depreciation</t>
  </si>
  <si>
    <t>Short position</t>
  </si>
  <si>
    <t>money I put</t>
  </si>
  <si>
    <t>stock price</t>
  </si>
  <si>
    <t>number</t>
  </si>
  <si>
    <t>leverage (1000 of stock)</t>
  </si>
  <si>
    <t>equity (account - leverage)</t>
  </si>
  <si>
    <t/>
  </si>
  <si>
    <t>profit</t>
  </si>
  <si>
    <t>Long position</t>
  </si>
  <si>
    <t>if clear position</t>
  </si>
  <si>
    <t>clear-mip</t>
  </si>
  <si>
    <t>return</t>
  </si>
  <si>
    <t>min marg</t>
  </si>
  <si>
    <t>mar call?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</si>
</sst>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zoomScale="110" zoomScaleNormal="110" zoomScalePageLayoutView="110" workbookViewId="0">
      <selection activeCell="K19" sqref="K19"/>
    </sheetView>
  </sheetViews>
  <sheetFormatPr baseColWidth="10" defaultRowHeight="16" x14ac:dyDescent="0.2"/>
  <cols>
    <col min="1" max="1" width="13.6640625" bestFit="1" customWidth="1"/>
    <col min="2" max="3" width="13.1640625" bestFit="1" customWidth="1"/>
    <col min="8" max="8" width="2.5" style="3" customWidth="1"/>
    <col min="9" max="9" width="17.1640625" bestFit="1" customWidth="1"/>
    <col min="10" max="10" width="20.5" bestFit="1" customWidth="1"/>
    <col min="11" max="11" width="13.6640625" bestFit="1" customWidth="1"/>
  </cols>
  <sheetData>
    <row r="1" spans="1:15" x14ac:dyDescent="0.2">
      <c r="A1" t="s">
        <v>22</v>
      </c>
      <c r="I1" t="s">
        <v>14</v>
      </c>
    </row>
    <row r="2" spans="1:15" x14ac:dyDescent="0.2">
      <c r="A2" t="s">
        <v>2</v>
      </c>
      <c r="B2" t="s">
        <v>15</v>
      </c>
      <c r="C2" t="s">
        <v>1</v>
      </c>
      <c r="D2" t="s">
        <v>3</v>
      </c>
      <c r="E2" t="s">
        <v>4</v>
      </c>
      <c r="F2" t="s">
        <v>5</v>
      </c>
      <c r="G2" t="s">
        <v>0</v>
      </c>
      <c r="I2" t="s">
        <v>15</v>
      </c>
      <c r="J2" t="s">
        <v>18</v>
      </c>
      <c r="K2" t="s">
        <v>2</v>
      </c>
      <c r="L2" t="s">
        <v>16</v>
      </c>
      <c r="M2" t="s">
        <v>17</v>
      </c>
      <c r="N2" t="s">
        <v>19</v>
      </c>
    </row>
    <row r="3" spans="1:15" x14ac:dyDescent="0.2">
      <c r="A3">
        <f>SUM(B3:C3)</f>
        <v>10000</v>
      </c>
      <c r="B3">
        <v>5000</v>
      </c>
      <c r="C3">
        <v>5000</v>
      </c>
      <c r="D3">
        <v>10</v>
      </c>
      <c r="E3">
        <v>1000</v>
      </c>
      <c r="F3">
        <f>E3*D3</f>
        <v>10000</v>
      </c>
      <c r="G3">
        <f>F3-C3</f>
        <v>5000</v>
      </c>
      <c r="I3">
        <v>5000</v>
      </c>
      <c r="J3">
        <f>L3*M3</f>
        <v>9200</v>
      </c>
      <c r="K3">
        <f>10000+I3</f>
        <v>15000</v>
      </c>
      <c r="L3">
        <v>9.1999999999999993</v>
      </c>
      <c r="M3">
        <v>1000</v>
      </c>
      <c r="N3">
        <f>K3-J3</f>
        <v>5800</v>
      </c>
    </row>
    <row r="4" spans="1:15" x14ac:dyDescent="0.2">
      <c r="L4" s="2" t="s">
        <v>20</v>
      </c>
    </row>
    <row r="5" spans="1:15" x14ac:dyDescent="0.2">
      <c r="A5" t="s">
        <v>6</v>
      </c>
      <c r="B5" t="s">
        <v>23</v>
      </c>
      <c r="C5" t="s">
        <v>24</v>
      </c>
      <c r="D5" t="s">
        <v>21</v>
      </c>
      <c r="E5" t="s">
        <v>25</v>
      </c>
      <c r="F5" t="s">
        <v>26</v>
      </c>
      <c r="G5" t="s">
        <v>27</v>
      </c>
      <c r="I5" t="s">
        <v>6</v>
      </c>
      <c r="J5" t="s">
        <v>23</v>
      </c>
      <c r="K5" t="s">
        <v>24</v>
      </c>
      <c r="L5" t="s">
        <v>21</v>
      </c>
      <c r="M5" t="s">
        <v>25</v>
      </c>
      <c r="N5" t="s">
        <v>26</v>
      </c>
      <c r="O5" t="s">
        <v>27</v>
      </c>
    </row>
    <row r="6" spans="1:15" x14ac:dyDescent="0.2">
      <c r="A6">
        <f>(F3-C3)/F3</f>
        <v>0.5</v>
      </c>
      <c r="B6">
        <f>D3*E3-B3</f>
        <v>5000</v>
      </c>
      <c r="C6">
        <f>B6-B3</f>
        <v>0</v>
      </c>
      <c r="D6">
        <f>D3*E3-A3</f>
        <v>0</v>
      </c>
      <c r="E6">
        <f>D6/B3</f>
        <v>0</v>
      </c>
      <c r="F6" s="1">
        <v>0.3</v>
      </c>
      <c r="G6" t="str">
        <f>IF(A6&lt;=F6,"yes","no")</f>
        <v>no</v>
      </c>
      <c r="I6">
        <f>(K3-J3)/J3</f>
        <v>0.63043478260869568</v>
      </c>
      <c r="J6">
        <f>K3-J3</f>
        <v>5800</v>
      </c>
      <c r="K6">
        <f>J6-I3</f>
        <v>800</v>
      </c>
      <c r="L6">
        <f>10000-L3*M3</f>
        <v>800</v>
      </c>
      <c r="M6">
        <f>L6/I3</f>
        <v>0.16</v>
      </c>
      <c r="N6" s="1">
        <v>0.3</v>
      </c>
      <c r="O6" t="str">
        <f>IF(I6&lt;=N6,"yes","no")</f>
        <v>no</v>
      </c>
    </row>
    <row r="8" spans="1:15" x14ac:dyDescent="0.2">
      <c r="I8" t="s">
        <v>3</v>
      </c>
      <c r="J8" t="s">
        <v>25</v>
      </c>
      <c r="K8" t="s">
        <v>6</v>
      </c>
      <c r="L8" t="s">
        <v>27</v>
      </c>
    </row>
    <row r="9" spans="1:15" x14ac:dyDescent="0.2">
      <c r="A9" t="s">
        <v>3</v>
      </c>
      <c r="B9" t="s">
        <v>25</v>
      </c>
      <c r="C9" s="1" t="s">
        <v>6</v>
      </c>
      <c r="D9" t="s">
        <v>27</v>
      </c>
      <c r="I9">
        <f>L3</f>
        <v>9.1999999999999993</v>
      </c>
      <c r="J9">
        <f>M6</f>
        <v>0.16</v>
      </c>
      <c r="K9">
        <f>I6</f>
        <v>0.63043478260869568</v>
      </c>
      <c r="L9" t="str">
        <f>O6</f>
        <v>no</v>
      </c>
    </row>
    <row r="10" spans="1:15" x14ac:dyDescent="0.2">
      <c r="A10">
        <v>9.1</v>
      </c>
      <c r="B10" t="str">
        <f t="dataTable" ref="B10:D30" dt2D="0" dtr="0" r1="D3"/>
        <v>return</v>
      </c>
      <c r="C10" t="str">
        <v>current margin</v>
      </c>
      <c r="D10" t="str">
        <v>mar call?</v>
      </c>
      <c r="I10">
        <v>9.1</v>
      </c>
      <c r="J10">
        <f t="dataTable" ref="J10:L30" dt2D="0" dtr="0" r1="L3"/>
        <v>0.18</v>
      </c>
      <c r="K10">
        <v>0.64835164835164838</v>
      </c>
      <c r="L10" t="str">
        <v>no</v>
      </c>
    </row>
    <row r="11" spans="1:15" x14ac:dyDescent="0.2">
      <c r="A11">
        <f t="shared" ref="A11:A30" si="0">A10+0.1</f>
        <v>9.1999999999999993</v>
      </c>
      <c r="B11" t="str">
        <v>return</v>
      </c>
      <c r="C11" t="str">
        <v>current margin</v>
      </c>
      <c r="D11" t="str">
        <v>mar call?</v>
      </c>
      <c r="I11">
        <f t="shared" ref="I11:I30" si="1">I10+0.1</f>
        <v>9.1999999999999993</v>
      </c>
      <c r="J11">
        <v>0.16</v>
      </c>
      <c r="K11">
        <v>0.63043478260869568</v>
      </c>
      <c r="L11" t="str">
        <v>no</v>
      </c>
    </row>
    <row r="12" spans="1:15" x14ac:dyDescent="0.2">
      <c r="A12">
        <f t="shared" si="0"/>
        <v>9.2999999999999989</v>
      </c>
      <c r="B12" t="str">
        <v>return</v>
      </c>
      <c r="C12" t="str">
        <v>current margin</v>
      </c>
      <c r="D12" t="str">
        <v>mar call?</v>
      </c>
      <c r="I12">
        <f t="shared" si="1"/>
        <v>9.2999999999999989</v>
      </c>
      <c r="J12">
        <v>0.14000000000000037</v>
      </c>
      <c r="K12">
        <v>0.61290322580645196</v>
      </c>
      <c r="L12" t="str">
        <v>no</v>
      </c>
    </row>
    <row r="13" spans="1:15" x14ac:dyDescent="0.2">
      <c r="A13">
        <f t="shared" si="0"/>
        <v>9.3999999999999986</v>
      </c>
      <c r="B13" t="str">
        <v>return</v>
      </c>
      <c r="C13" t="str">
        <v>current margin</v>
      </c>
      <c r="D13" t="str">
        <v>mar call?</v>
      </c>
      <c r="I13">
        <f t="shared" si="1"/>
        <v>9.3999999999999986</v>
      </c>
      <c r="J13">
        <v>0.12000000000000037</v>
      </c>
      <c r="K13">
        <v>0.59574468085106413</v>
      </c>
      <c r="L13" t="str">
        <v>no</v>
      </c>
    </row>
    <row r="14" spans="1:15" x14ac:dyDescent="0.2">
      <c r="A14">
        <f t="shared" si="0"/>
        <v>9.4999999999999982</v>
      </c>
      <c r="B14" t="str">
        <v>return</v>
      </c>
      <c r="C14" t="str">
        <v>current margin</v>
      </c>
      <c r="D14" t="str">
        <v>mar call?</v>
      </c>
      <c r="I14">
        <f t="shared" si="1"/>
        <v>9.4999999999999982</v>
      </c>
      <c r="J14">
        <v>0.10000000000000037</v>
      </c>
      <c r="K14">
        <v>0.57894736842105299</v>
      </c>
      <c r="L14" t="str">
        <v>no</v>
      </c>
    </row>
    <row r="15" spans="1:15" x14ac:dyDescent="0.2">
      <c r="A15">
        <f t="shared" si="0"/>
        <v>9.5999999999999979</v>
      </c>
      <c r="B15" t="str">
        <v>return</v>
      </c>
      <c r="C15" t="str">
        <v>current margin</v>
      </c>
      <c r="D15" t="str">
        <v>mar call?</v>
      </c>
      <c r="I15">
        <f t="shared" si="1"/>
        <v>9.5999999999999979</v>
      </c>
      <c r="J15">
        <v>8.0000000000000362E-2</v>
      </c>
      <c r="K15">
        <v>0.56250000000000033</v>
      </c>
      <c r="L15" t="str">
        <v>no</v>
      </c>
    </row>
    <row r="16" spans="1:15" x14ac:dyDescent="0.2">
      <c r="A16">
        <f t="shared" si="0"/>
        <v>9.6999999999999975</v>
      </c>
      <c r="B16" t="str">
        <v>return</v>
      </c>
      <c r="C16" t="str">
        <v>current margin</v>
      </c>
      <c r="D16" t="str">
        <v>mar call?</v>
      </c>
      <c r="I16">
        <f t="shared" si="1"/>
        <v>9.6999999999999975</v>
      </c>
      <c r="J16">
        <v>6.0000000000000366E-2</v>
      </c>
      <c r="K16">
        <v>0.54639175257731987</v>
      </c>
      <c r="L16" t="str">
        <v>no</v>
      </c>
    </row>
    <row r="17" spans="1:12" x14ac:dyDescent="0.2">
      <c r="A17">
        <f t="shared" si="0"/>
        <v>9.7999999999999972</v>
      </c>
      <c r="B17" t="str">
        <v>return</v>
      </c>
      <c r="C17" t="str">
        <v>current margin</v>
      </c>
      <c r="D17" t="str">
        <v>mar call?</v>
      </c>
      <c r="I17">
        <f>I16+0.1</f>
        <v>9.7999999999999972</v>
      </c>
      <c r="J17">
        <v>4.0000000000000729E-2</v>
      </c>
      <c r="K17">
        <v>0.53061224489795977</v>
      </c>
      <c r="L17" t="str">
        <v>no</v>
      </c>
    </row>
    <row r="18" spans="1:12" x14ac:dyDescent="0.2">
      <c r="A18">
        <f t="shared" si="0"/>
        <v>9.8999999999999968</v>
      </c>
      <c r="B18" t="str">
        <v>return</v>
      </c>
      <c r="C18" t="str">
        <v>current margin</v>
      </c>
      <c r="D18" t="str">
        <v>mar call?</v>
      </c>
      <c r="I18">
        <f t="shared" si="1"/>
        <v>9.8999999999999968</v>
      </c>
      <c r="J18">
        <v>2.0000000000000729E-2</v>
      </c>
      <c r="K18">
        <v>0.51515151515151569</v>
      </c>
      <c r="L18" t="str">
        <v>no</v>
      </c>
    </row>
    <row r="19" spans="1:12" x14ac:dyDescent="0.2">
      <c r="A19">
        <f t="shared" si="0"/>
        <v>9.9999999999999964</v>
      </c>
      <c r="B19" t="str">
        <v>return</v>
      </c>
      <c r="C19" t="str">
        <v>current margin</v>
      </c>
      <c r="D19" t="str">
        <v>mar call?</v>
      </c>
      <c r="I19">
        <f t="shared" si="1"/>
        <v>9.9999999999999964</v>
      </c>
      <c r="J19">
        <v>0</v>
      </c>
      <c r="K19">
        <v>0.50000000000000056</v>
      </c>
      <c r="L19" t="str">
        <v>no</v>
      </c>
    </row>
    <row r="20" spans="1:12" x14ac:dyDescent="0.2">
      <c r="A20">
        <f t="shared" si="0"/>
        <v>10.099999999999996</v>
      </c>
      <c r="B20" t="str">
        <v>return</v>
      </c>
      <c r="C20" t="str">
        <v>current margin</v>
      </c>
      <c r="D20" t="str">
        <v>mar call?</v>
      </c>
      <c r="I20">
        <f t="shared" si="1"/>
        <v>10.099999999999996</v>
      </c>
      <c r="J20">
        <v>-1.9999999999999272E-2</v>
      </c>
      <c r="K20">
        <v>0.48514851485148569</v>
      </c>
      <c r="L20" t="str">
        <v>no</v>
      </c>
    </row>
    <row r="21" spans="1:12" x14ac:dyDescent="0.2">
      <c r="A21">
        <f t="shared" si="0"/>
        <v>10.199999999999996</v>
      </c>
      <c r="B21" t="str">
        <v>return</v>
      </c>
      <c r="C21" t="str">
        <v>current margin</v>
      </c>
      <c r="D21" t="str">
        <v>mar call?</v>
      </c>
      <c r="I21">
        <f t="shared" si="1"/>
        <v>10.199999999999996</v>
      </c>
      <c r="J21">
        <v>-3.9999999999999272E-2</v>
      </c>
      <c r="K21">
        <v>0.4705882352941182</v>
      </c>
      <c r="L21" t="str">
        <v>no</v>
      </c>
    </row>
    <row r="22" spans="1:12" x14ac:dyDescent="0.2">
      <c r="A22">
        <f t="shared" si="0"/>
        <v>10.299999999999995</v>
      </c>
      <c r="B22" t="str">
        <v>return</v>
      </c>
      <c r="C22" t="str">
        <v>current margin</v>
      </c>
      <c r="D22" t="str">
        <v>mar call?</v>
      </c>
      <c r="I22">
        <f t="shared" si="1"/>
        <v>10.299999999999995</v>
      </c>
      <c r="J22">
        <v>-5.9999999999998908E-2</v>
      </c>
      <c r="K22">
        <v>0.45631067961165128</v>
      </c>
      <c r="L22" t="str">
        <v>no</v>
      </c>
    </row>
    <row r="23" spans="1:12" x14ac:dyDescent="0.2">
      <c r="A23">
        <f t="shared" si="0"/>
        <v>10.399999999999995</v>
      </c>
      <c r="B23" t="str">
        <v>return</v>
      </c>
      <c r="C23" t="str">
        <v>current margin</v>
      </c>
      <c r="D23" t="str">
        <v>mar call?</v>
      </c>
      <c r="I23">
        <f t="shared" si="1"/>
        <v>10.399999999999995</v>
      </c>
      <c r="J23">
        <v>-7.9999999999998905E-2</v>
      </c>
      <c r="K23">
        <v>0.44230769230769307</v>
      </c>
      <c r="L23" t="str">
        <v>no</v>
      </c>
    </row>
    <row r="24" spans="1:12" x14ac:dyDescent="0.2">
      <c r="A24">
        <f t="shared" si="0"/>
        <v>10.499999999999995</v>
      </c>
      <c r="B24" t="str">
        <v>return</v>
      </c>
      <c r="C24" t="str">
        <v>current margin</v>
      </c>
      <c r="D24" t="str">
        <v>mar call?</v>
      </c>
      <c r="I24">
        <f t="shared" si="1"/>
        <v>10.499999999999995</v>
      </c>
      <c r="J24">
        <v>-9.9999999999998909E-2</v>
      </c>
      <c r="K24">
        <v>0.42857142857142932</v>
      </c>
      <c r="L24" t="str">
        <v>no</v>
      </c>
    </row>
    <row r="25" spans="1:12" x14ac:dyDescent="0.2">
      <c r="A25">
        <f t="shared" si="0"/>
        <v>10.599999999999994</v>
      </c>
      <c r="B25" t="str">
        <v>return</v>
      </c>
      <c r="C25" t="str">
        <v>current margin</v>
      </c>
      <c r="D25" t="str">
        <v>mar call?</v>
      </c>
      <c r="I25">
        <f t="shared" si="1"/>
        <v>10.599999999999994</v>
      </c>
      <c r="J25">
        <v>-0.11999999999999891</v>
      </c>
      <c r="K25">
        <v>0.41509433962264225</v>
      </c>
      <c r="L25" t="str">
        <v>no</v>
      </c>
    </row>
    <row r="26" spans="1:12" x14ac:dyDescent="0.2">
      <c r="A26">
        <f t="shared" si="0"/>
        <v>10.699999999999994</v>
      </c>
      <c r="B26" t="str">
        <v>return</v>
      </c>
      <c r="C26" t="str">
        <v>current margin</v>
      </c>
      <c r="D26" t="str">
        <v>mar call?</v>
      </c>
      <c r="I26">
        <f t="shared" si="1"/>
        <v>10.699999999999994</v>
      </c>
      <c r="J26">
        <v>-0.1399999999999989</v>
      </c>
      <c r="K26">
        <v>0.40186915887850538</v>
      </c>
      <c r="L26" t="str">
        <v>no</v>
      </c>
    </row>
    <row r="27" spans="1:12" x14ac:dyDescent="0.2">
      <c r="A27">
        <f t="shared" si="0"/>
        <v>10.799999999999994</v>
      </c>
      <c r="B27" t="str">
        <v>return</v>
      </c>
      <c r="C27" t="str">
        <v>current margin</v>
      </c>
      <c r="D27" t="str">
        <v>mar call?</v>
      </c>
      <c r="I27">
        <f t="shared" si="1"/>
        <v>10.799999999999994</v>
      </c>
      <c r="J27">
        <v>-0.15999999999999853</v>
      </c>
      <c r="K27">
        <v>0.38888888888888984</v>
      </c>
      <c r="L27" t="str">
        <v>no</v>
      </c>
    </row>
    <row r="28" spans="1:12" x14ac:dyDescent="0.2">
      <c r="A28">
        <f t="shared" si="0"/>
        <v>10.899999999999993</v>
      </c>
      <c r="B28" t="str">
        <v>return</v>
      </c>
      <c r="C28" t="str">
        <v>current margin</v>
      </c>
      <c r="D28" t="str">
        <v>mar call?</v>
      </c>
      <c r="I28">
        <f t="shared" si="1"/>
        <v>10.899999999999993</v>
      </c>
      <c r="J28">
        <v>-0.17999999999999855</v>
      </c>
      <c r="K28">
        <v>0.3761467889908266</v>
      </c>
      <c r="L28" t="str">
        <v>no</v>
      </c>
    </row>
    <row r="29" spans="1:12" x14ac:dyDescent="0.2">
      <c r="A29">
        <f t="shared" si="0"/>
        <v>10.999999999999993</v>
      </c>
      <c r="B29" t="str">
        <v>return</v>
      </c>
      <c r="C29" t="str">
        <v>current margin</v>
      </c>
      <c r="D29" t="str">
        <v>mar call?</v>
      </c>
      <c r="I29">
        <f t="shared" si="1"/>
        <v>10.999999999999993</v>
      </c>
      <c r="J29">
        <v>-0.19999999999999854</v>
      </c>
      <c r="K29">
        <v>0.36363636363636453</v>
      </c>
      <c r="L29" t="str">
        <v>no</v>
      </c>
    </row>
    <row r="30" spans="1:12" x14ac:dyDescent="0.2">
      <c r="A30">
        <f t="shared" si="0"/>
        <v>11.099999999999993</v>
      </c>
      <c r="B30" t="str">
        <v>return</v>
      </c>
      <c r="C30" t="str">
        <v>current margin</v>
      </c>
      <c r="D30" t="str">
        <v>mar call?</v>
      </c>
      <c r="I30">
        <f t="shared" si="1"/>
        <v>11.099999999999993</v>
      </c>
      <c r="J30">
        <v>-0.21999999999999856</v>
      </c>
      <c r="K30">
        <v>0.35135135135135226</v>
      </c>
      <c r="L30" t="str"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A1" t="s">
        <v>8</v>
      </c>
      <c r="B1">
        <v>4500</v>
      </c>
      <c r="C1" t="s">
        <v>10</v>
      </c>
      <c r="D1" t="s">
        <v>11</v>
      </c>
      <c r="E1" t="s">
        <v>9</v>
      </c>
    </row>
    <row r="2" spans="1:5" x14ac:dyDescent="0.2">
      <c r="A2" t="s">
        <v>7</v>
      </c>
      <c r="B2">
        <v>0.34</v>
      </c>
    </row>
    <row r="3" spans="1:5" x14ac:dyDescent="0.2">
      <c r="A3" t="s">
        <v>12</v>
      </c>
    </row>
    <row r="4" spans="1:5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Daehyun Kim</dc:creator>
  <cp:lastModifiedBy>Daehyun Kim</cp:lastModifiedBy>
  <dcterms:created xsi:type="dcterms:W3CDTF">2016-11-08T21:23:45Z</dcterms:created>
  <dcterms:modified xsi:type="dcterms:W3CDTF">2016-11-09T08:20:38Z</dcterms:modified>
</cp:coreProperties>
</file>