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Skripsi\Document\"/>
    </mc:Choice>
  </mc:AlternateContent>
  <xr:revisionPtr revIDLastSave="0" documentId="13_ncr:1_{0F9DEFC7-8378-4564-A1DC-28511F800B24}" xr6:coauthVersionLast="40" xr6:coauthVersionMax="40" xr10:uidLastSave="{00000000-0000-0000-0000-000000000000}"/>
  <bookViews>
    <workbookView xWindow="0" yWindow="0" windowWidth="20490" windowHeight="7485" xr2:uid="{61F07D44-AF58-40C4-85C0-600412AB3A95}"/>
  </bookViews>
  <sheets>
    <sheet name="WBC" sheetId="1" r:id="rId1"/>
    <sheet name="NonWB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7" i="1" l="1"/>
  <c r="E76" i="1"/>
  <c r="E74" i="1"/>
  <c r="E73" i="1"/>
  <c r="D78" i="1"/>
  <c r="B78" i="1"/>
  <c r="C78" i="1"/>
  <c r="D77" i="1"/>
  <c r="D76" i="1"/>
  <c r="D75" i="1"/>
  <c r="D74" i="1"/>
  <c r="D73" i="1"/>
  <c r="D70" i="1"/>
  <c r="H81" i="1" l="1"/>
  <c r="H83" i="1"/>
  <c r="H82" i="1"/>
  <c r="E105" i="2" l="1"/>
  <c r="E104" i="2"/>
  <c r="I78" i="1"/>
  <c r="I77" i="1"/>
  <c r="I74" i="1"/>
  <c r="I73" i="1"/>
  <c r="C102" i="2" l="1"/>
  <c r="G74" i="1" l="1"/>
  <c r="G73" i="1"/>
  <c r="G72" i="1"/>
  <c r="E102" i="2" l="1"/>
  <c r="D82" i="2"/>
  <c r="D15" i="2" l="1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4" i="2"/>
  <c r="E70" i="1" l="1"/>
  <c r="G70" i="1"/>
  <c r="F70" i="1"/>
  <c r="I70" i="1"/>
</calcChain>
</file>

<file path=xl/sharedStrings.xml><?xml version="1.0" encoding="utf-8"?>
<sst xmlns="http://schemas.openxmlformats.org/spreadsheetml/2006/main" count="363" uniqueCount="63">
  <si>
    <t>No</t>
  </si>
  <si>
    <t>Valid/Invalid</t>
  </si>
  <si>
    <t>Detected Area</t>
  </si>
  <si>
    <t>Jumlah benar</t>
  </si>
  <si>
    <t>Jumlah salah</t>
  </si>
  <si>
    <t>Keterangan</t>
  </si>
  <si>
    <t>Jumlah WBC</t>
  </si>
  <si>
    <t>Hasil Deteksi</t>
  </si>
  <si>
    <t>valid</t>
  </si>
  <si>
    <t>L</t>
  </si>
  <si>
    <t>invalid</t>
  </si>
  <si>
    <t>Deteksi salah</t>
  </si>
  <si>
    <t>Tidak terdeteksi</t>
  </si>
  <si>
    <t>L, 2 salah</t>
  </si>
  <si>
    <t>L, 1 salah</t>
  </si>
  <si>
    <t>S(?)</t>
  </si>
  <si>
    <t>M</t>
  </si>
  <si>
    <t>2 area kedeteksi wbc yg sama S</t>
  </si>
  <si>
    <t>1 M, 2 salah</t>
  </si>
  <si>
    <t>M, 1 salah</t>
  </si>
  <si>
    <t>Time</t>
  </si>
  <si>
    <t>Invalid</t>
  </si>
  <si>
    <t>F</t>
  </si>
  <si>
    <t>T</t>
  </si>
  <si>
    <t>vaild</t>
  </si>
  <si>
    <t>43 T</t>
  </si>
  <si>
    <t>1L, 1 S</t>
  </si>
  <si>
    <t>1 L, 2 salah</t>
  </si>
  <si>
    <t>Akurasi CM</t>
  </si>
  <si>
    <t xml:space="preserve">Presisi </t>
  </si>
  <si>
    <t>Recall</t>
  </si>
  <si>
    <t>akurasi (jumlah citra)</t>
  </si>
  <si>
    <t>akurasi (area deteksi)</t>
  </si>
  <si>
    <t>WBC:</t>
  </si>
  <si>
    <t>NON WBC:</t>
  </si>
  <si>
    <t>TP</t>
  </si>
  <si>
    <t>FP</t>
  </si>
  <si>
    <t>FN</t>
  </si>
  <si>
    <t>TN</t>
  </si>
  <si>
    <t>ada WBC, detected</t>
  </si>
  <si>
    <t>ada WBC, not/false detected</t>
  </si>
  <si>
    <t>tanpa WBC, not/false detected</t>
  </si>
  <si>
    <t>tanpa WBC, detected</t>
  </si>
  <si>
    <t>acc</t>
  </si>
  <si>
    <t>presi</t>
  </si>
  <si>
    <t>recall</t>
  </si>
  <si>
    <t>Tipe WBC</t>
  </si>
  <si>
    <t>Eosinophil</t>
  </si>
  <si>
    <t>Neutrophil</t>
  </si>
  <si>
    <t>Lymphocyte</t>
  </si>
  <si>
    <t>Monocyte</t>
  </si>
  <si>
    <t>Basophil</t>
  </si>
  <si>
    <t>Neutrophil dan Lymphocyte</t>
  </si>
  <si>
    <t>Neutrophil(2)</t>
  </si>
  <si>
    <t>Eusinophil</t>
  </si>
  <si>
    <t>Limphocyte</t>
  </si>
  <si>
    <t>Jenis</t>
  </si>
  <si>
    <t>Benar</t>
  </si>
  <si>
    <t>Salah</t>
  </si>
  <si>
    <t>Total</t>
  </si>
  <si>
    <t>total</t>
  </si>
  <si>
    <t>Akurasi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</si>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</sst>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Border="1"/>
    <xf numFmtId="0" fontId="1" fillId="0" borderId="6" xfId="0" applyFont="1" applyBorder="1"/>
    <xf numFmtId="0" fontId="0" fillId="0" borderId="7" xfId="0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2DF1-3A99-4A2E-ACBC-E1E0EA8F80EC}">
  <dimension ref="A1:I83"/>
  <sheetViews>
    <sheetView tabSelected="1" topLeftCell="A64" workbookViewId="0">
      <selection activeCell="A72" sqref="A72:E78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25.140625" customWidth="1"/>
    <col min="4" max="4" width="12.42578125" customWidth="1"/>
    <col min="5" max="5" width="13.85546875" bestFit="1" customWidth="1"/>
    <col min="6" max="6" width="12.85546875" bestFit="1" customWidth="1"/>
    <col min="7" max="7" width="12.28515625" bestFit="1" customWidth="1"/>
    <col min="8" max="8" width="28.85546875" bestFit="1" customWidth="1"/>
    <col min="9" max="9" width="14.7109375" bestFit="1" customWidth="1"/>
  </cols>
  <sheetData>
    <row r="1" spans="1:9" x14ac:dyDescent="0.25">
      <c r="A1" s="11" t="s">
        <v>0</v>
      </c>
      <c r="B1" s="11" t="s">
        <v>1</v>
      </c>
      <c r="C1" s="13" t="s">
        <v>46</v>
      </c>
      <c r="D1" s="11" t="s">
        <v>6</v>
      </c>
      <c r="E1" s="11" t="s">
        <v>7</v>
      </c>
      <c r="F1" s="11"/>
      <c r="G1" s="11"/>
      <c r="H1" s="11" t="s">
        <v>5</v>
      </c>
      <c r="I1" s="12" t="s">
        <v>20</v>
      </c>
    </row>
    <row r="2" spans="1:9" x14ac:dyDescent="0.25">
      <c r="A2" s="11"/>
      <c r="B2" s="11"/>
      <c r="C2" s="14"/>
      <c r="D2" s="11"/>
      <c r="E2" s="3" t="s">
        <v>2</v>
      </c>
      <c r="F2" s="3" t="s">
        <v>3</v>
      </c>
      <c r="G2" s="3" t="s">
        <v>4</v>
      </c>
      <c r="H2" s="11"/>
      <c r="I2" s="12"/>
    </row>
    <row r="3" spans="1:9" x14ac:dyDescent="0.25">
      <c r="A3" s="1">
        <v>1</v>
      </c>
      <c r="B3" s="1" t="s">
        <v>8</v>
      </c>
      <c r="C3" s="1" t="s">
        <v>47</v>
      </c>
      <c r="D3" s="1">
        <v>1</v>
      </c>
      <c r="E3" s="1">
        <v>3</v>
      </c>
      <c r="F3" s="1">
        <v>1</v>
      </c>
      <c r="G3" s="1">
        <v>2</v>
      </c>
      <c r="H3" s="1" t="s">
        <v>13</v>
      </c>
      <c r="I3" s="6">
        <v>0.73181581497192305</v>
      </c>
    </row>
    <row r="4" spans="1:9" x14ac:dyDescent="0.25">
      <c r="A4" s="2">
        <v>2</v>
      </c>
      <c r="B4" s="2" t="s">
        <v>10</v>
      </c>
      <c r="C4" s="2" t="s">
        <v>48</v>
      </c>
      <c r="D4" s="2">
        <v>1</v>
      </c>
      <c r="E4" s="2">
        <v>1</v>
      </c>
      <c r="F4" s="2">
        <v>0</v>
      </c>
      <c r="G4" s="2">
        <v>1</v>
      </c>
      <c r="H4" s="2" t="s">
        <v>11</v>
      </c>
      <c r="I4" s="6">
        <v>0.6078462600708</v>
      </c>
    </row>
    <row r="5" spans="1:9" x14ac:dyDescent="0.25">
      <c r="A5" s="1">
        <v>3</v>
      </c>
      <c r="B5" s="1" t="s">
        <v>8</v>
      </c>
      <c r="C5" s="1" t="s">
        <v>48</v>
      </c>
      <c r="D5" s="1">
        <v>1</v>
      </c>
      <c r="E5" s="1">
        <v>2</v>
      </c>
      <c r="F5" s="1">
        <v>1</v>
      </c>
      <c r="G5" s="1">
        <v>1</v>
      </c>
      <c r="H5" s="1" t="s">
        <v>14</v>
      </c>
      <c r="I5" s="6">
        <v>0.49587583541870101</v>
      </c>
    </row>
    <row r="6" spans="1:9" x14ac:dyDescent="0.25">
      <c r="A6" s="2">
        <v>4</v>
      </c>
      <c r="B6" s="2" t="s">
        <v>8</v>
      </c>
      <c r="C6" s="2" t="s">
        <v>49</v>
      </c>
      <c r="D6" s="2">
        <v>1</v>
      </c>
      <c r="E6" s="2">
        <v>0</v>
      </c>
      <c r="F6" s="2">
        <v>0</v>
      </c>
      <c r="G6" s="2">
        <v>0</v>
      </c>
      <c r="H6" s="2" t="s">
        <v>12</v>
      </c>
      <c r="I6" s="6">
        <v>0.49586224555969199</v>
      </c>
    </row>
    <row r="7" spans="1:9" x14ac:dyDescent="0.25">
      <c r="A7" s="1">
        <v>5</v>
      </c>
      <c r="B7" s="1" t="s">
        <v>8</v>
      </c>
      <c r="C7" s="1" t="s">
        <v>47</v>
      </c>
      <c r="D7" s="1">
        <v>1</v>
      </c>
      <c r="E7" s="1">
        <v>3</v>
      </c>
      <c r="F7" s="1">
        <v>1</v>
      </c>
      <c r="G7" s="1">
        <v>2</v>
      </c>
      <c r="H7" s="1" t="s">
        <v>13</v>
      </c>
      <c r="I7" s="6">
        <v>0.483878374099731</v>
      </c>
    </row>
    <row r="8" spans="1:9" x14ac:dyDescent="0.25">
      <c r="A8" s="2">
        <v>6</v>
      </c>
      <c r="B8" s="2" t="s">
        <v>8</v>
      </c>
      <c r="C8" s="2" t="s">
        <v>48</v>
      </c>
      <c r="D8" s="2">
        <v>1</v>
      </c>
      <c r="E8" s="2">
        <v>2</v>
      </c>
      <c r="F8" s="2">
        <v>0</v>
      </c>
      <c r="G8" s="2">
        <v>2</v>
      </c>
      <c r="H8" s="2" t="s">
        <v>11</v>
      </c>
      <c r="I8" s="6">
        <v>0.48787927627563399</v>
      </c>
    </row>
    <row r="9" spans="1:9" x14ac:dyDescent="0.25">
      <c r="A9" s="1">
        <v>7</v>
      </c>
      <c r="B9" s="1" t="s">
        <v>8</v>
      </c>
      <c r="C9" s="1" t="s">
        <v>47</v>
      </c>
      <c r="D9" s="1">
        <v>1</v>
      </c>
      <c r="E9" s="1">
        <v>1</v>
      </c>
      <c r="F9" s="1">
        <v>1</v>
      </c>
      <c r="G9" s="1">
        <v>0</v>
      </c>
      <c r="H9" s="1" t="s">
        <v>9</v>
      </c>
      <c r="I9" s="6">
        <v>0.53188610076904297</v>
      </c>
    </row>
    <row r="10" spans="1:9" x14ac:dyDescent="0.25">
      <c r="A10" s="2">
        <v>8</v>
      </c>
      <c r="B10" s="2" t="s">
        <v>8</v>
      </c>
      <c r="C10" s="2" t="s">
        <v>49</v>
      </c>
      <c r="D10" s="2">
        <v>1</v>
      </c>
      <c r="E10" s="2">
        <v>2</v>
      </c>
      <c r="F10" s="2">
        <v>0</v>
      </c>
      <c r="G10" s="2">
        <v>2</v>
      </c>
      <c r="H10" s="2" t="s">
        <v>11</v>
      </c>
      <c r="I10" s="6">
        <v>0.47988271713256803</v>
      </c>
    </row>
    <row r="11" spans="1:9" x14ac:dyDescent="0.25">
      <c r="A11" s="1">
        <v>9</v>
      </c>
      <c r="B11" s="1" t="s">
        <v>10</v>
      </c>
      <c r="C11" s="1" t="s">
        <v>48</v>
      </c>
      <c r="D11" s="1">
        <v>1</v>
      </c>
      <c r="E11" s="1">
        <v>1</v>
      </c>
      <c r="F11" s="1">
        <v>1</v>
      </c>
      <c r="G11" s="1">
        <v>0</v>
      </c>
      <c r="H11" s="1" t="s">
        <v>9</v>
      </c>
      <c r="I11" s="6">
        <v>0.60384726524353005</v>
      </c>
    </row>
    <row r="12" spans="1:9" x14ac:dyDescent="0.25">
      <c r="A12" s="2">
        <v>10</v>
      </c>
      <c r="B12" s="2" t="s">
        <v>8</v>
      </c>
      <c r="C12" s="2" t="s">
        <v>48</v>
      </c>
      <c r="D12" s="2">
        <v>1</v>
      </c>
      <c r="E12" s="2">
        <v>1</v>
      </c>
      <c r="F12" s="2">
        <v>0</v>
      </c>
      <c r="G12" s="2">
        <v>1</v>
      </c>
      <c r="H12" s="2" t="s">
        <v>11</v>
      </c>
      <c r="I12" s="6">
        <v>0.49608659744262601</v>
      </c>
    </row>
    <row r="13" spans="1:9" x14ac:dyDescent="0.25">
      <c r="A13" s="2">
        <v>11</v>
      </c>
      <c r="B13" s="2" t="s">
        <v>8</v>
      </c>
      <c r="C13" s="2" t="s">
        <v>49</v>
      </c>
      <c r="D13" s="2">
        <v>1</v>
      </c>
      <c r="E13" s="2">
        <v>2</v>
      </c>
      <c r="F13" s="2">
        <v>0</v>
      </c>
      <c r="G13" s="2">
        <v>2</v>
      </c>
      <c r="H13" s="2" t="s">
        <v>11</v>
      </c>
      <c r="I13" s="6">
        <v>0.49589633941650302</v>
      </c>
    </row>
    <row r="14" spans="1:9" x14ac:dyDescent="0.25">
      <c r="A14" s="2">
        <v>12</v>
      </c>
      <c r="B14" s="2" t="s">
        <v>8</v>
      </c>
      <c r="C14" s="2" t="s">
        <v>49</v>
      </c>
      <c r="D14" s="2">
        <v>1</v>
      </c>
      <c r="E14" s="2">
        <v>1</v>
      </c>
      <c r="F14" s="2">
        <v>0</v>
      </c>
      <c r="G14" s="2">
        <v>1</v>
      </c>
      <c r="H14" s="2" t="s">
        <v>11</v>
      </c>
      <c r="I14" s="6">
        <v>0.45188808441162098</v>
      </c>
    </row>
    <row r="15" spans="1:9" x14ac:dyDescent="0.25">
      <c r="A15" s="2">
        <v>13</v>
      </c>
      <c r="B15" s="2" t="s">
        <v>10</v>
      </c>
      <c r="C15" s="2" t="s">
        <v>50</v>
      </c>
      <c r="D15" s="2">
        <v>1</v>
      </c>
      <c r="E15" s="2">
        <v>0</v>
      </c>
      <c r="F15" s="2">
        <v>0</v>
      </c>
      <c r="G15" s="2">
        <v>0</v>
      </c>
      <c r="H15" s="2" t="s">
        <v>12</v>
      </c>
      <c r="I15" s="6">
        <v>0.51589059829711903</v>
      </c>
    </row>
    <row r="16" spans="1:9" x14ac:dyDescent="0.25">
      <c r="A16" s="2">
        <v>14</v>
      </c>
      <c r="B16" s="2" t="s">
        <v>10</v>
      </c>
      <c r="C16" s="2" t="s">
        <v>48</v>
      </c>
      <c r="D16" s="2">
        <v>1</v>
      </c>
      <c r="E16" s="2">
        <v>0</v>
      </c>
      <c r="F16" s="2">
        <v>0</v>
      </c>
      <c r="G16" s="2">
        <v>0</v>
      </c>
      <c r="H16" s="2" t="s">
        <v>12</v>
      </c>
      <c r="I16" s="6">
        <v>0.49987173080444303</v>
      </c>
    </row>
    <row r="17" spans="1:9" x14ac:dyDescent="0.25">
      <c r="A17" s="2">
        <v>15</v>
      </c>
      <c r="B17" s="2" t="s">
        <v>8</v>
      </c>
      <c r="C17" s="2" t="s">
        <v>49</v>
      </c>
      <c r="D17" s="2">
        <v>1</v>
      </c>
      <c r="E17" s="2">
        <v>1</v>
      </c>
      <c r="F17" s="2">
        <v>0</v>
      </c>
      <c r="G17" s="2">
        <v>1</v>
      </c>
      <c r="H17" s="2" t="s">
        <v>11</v>
      </c>
      <c r="I17" s="6">
        <v>0.49589586257934498</v>
      </c>
    </row>
    <row r="18" spans="1:9" x14ac:dyDescent="0.25">
      <c r="A18" s="1">
        <v>16</v>
      </c>
      <c r="B18" s="1" t="s">
        <v>8</v>
      </c>
      <c r="C18" s="1" t="s">
        <v>50</v>
      </c>
      <c r="D18" s="1">
        <v>1</v>
      </c>
      <c r="E18" s="1">
        <v>1</v>
      </c>
      <c r="F18" s="1">
        <v>1</v>
      </c>
      <c r="G18" s="1">
        <v>0</v>
      </c>
      <c r="H18" s="1" t="s">
        <v>9</v>
      </c>
      <c r="I18" s="6">
        <v>0.48387861251830999</v>
      </c>
    </row>
    <row r="19" spans="1:9" x14ac:dyDescent="0.25">
      <c r="A19" s="1">
        <v>17</v>
      </c>
      <c r="B19" s="1" t="s">
        <v>10</v>
      </c>
      <c r="C19" s="1" t="s">
        <v>50</v>
      </c>
      <c r="D19" s="1">
        <v>1</v>
      </c>
      <c r="E19" s="1">
        <v>2</v>
      </c>
      <c r="F19" s="1">
        <v>1</v>
      </c>
      <c r="G19" s="1">
        <v>1</v>
      </c>
      <c r="H19" s="1" t="s">
        <v>14</v>
      </c>
      <c r="I19" s="6">
        <v>0.57187628746032704</v>
      </c>
    </row>
    <row r="20" spans="1:9" x14ac:dyDescent="0.25">
      <c r="A20" s="2">
        <v>18</v>
      </c>
      <c r="B20" s="2" t="s">
        <v>8</v>
      </c>
      <c r="C20" s="2" t="s">
        <v>48</v>
      </c>
      <c r="D20" s="2">
        <v>1</v>
      </c>
      <c r="E20" s="2">
        <v>0</v>
      </c>
      <c r="F20" s="2">
        <v>0</v>
      </c>
      <c r="G20" s="2">
        <v>0</v>
      </c>
      <c r="H20" s="2" t="s">
        <v>12</v>
      </c>
      <c r="I20" s="6">
        <v>0.72782850265502896</v>
      </c>
    </row>
    <row r="21" spans="1:9" x14ac:dyDescent="0.25">
      <c r="A21" s="1">
        <v>19</v>
      </c>
      <c r="B21" s="1" t="s">
        <v>8</v>
      </c>
      <c r="C21" s="1" t="s">
        <v>53</v>
      </c>
      <c r="D21" s="1">
        <v>2</v>
      </c>
      <c r="E21" s="1">
        <v>2</v>
      </c>
      <c r="F21" s="1">
        <v>2</v>
      </c>
      <c r="G21" s="1">
        <v>0</v>
      </c>
      <c r="H21" s="1" t="s">
        <v>26</v>
      </c>
      <c r="I21" s="6">
        <v>0.47188520431518499</v>
      </c>
    </row>
    <row r="22" spans="1:9" x14ac:dyDescent="0.25">
      <c r="A22" s="1">
        <v>20</v>
      </c>
      <c r="B22" s="1" t="s">
        <v>10</v>
      </c>
      <c r="C22" s="1" t="s">
        <v>54</v>
      </c>
      <c r="D22" s="1">
        <v>1</v>
      </c>
      <c r="E22" s="1">
        <v>3</v>
      </c>
      <c r="F22" s="1">
        <v>1</v>
      </c>
      <c r="G22" s="1">
        <v>2</v>
      </c>
      <c r="H22" s="1" t="s">
        <v>27</v>
      </c>
      <c r="I22" s="6">
        <v>0.51587414741516102</v>
      </c>
    </row>
    <row r="23" spans="1:9" x14ac:dyDescent="0.25">
      <c r="A23" s="2">
        <v>21</v>
      </c>
      <c r="B23" s="2" t="s">
        <v>10</v>
      </c>
      <c r="C23" s="2" t="s">
        <v>49</v>
      </c>
      <c r="D23" s="2">
        <v>1</v>
      </c>
      <c r="E23" s="2">
        <v>1</v>
      </c>
      <c r="F23" s="2">
        <v>0</v>
      </c>
      <c r="G23" s="2">
        <v>1</v>
      </c>
      <c r="H23" s="2" t="s">
        <v>11</v>
      </c>
      <c r="I23" s="6">
        <v>0.455906391143798</v>
      </c>
    </row>
    <row r="24" spans="1:9" x14ac:dyDescent="0.25">
      <c r="A24" s="2">
        <v>22</v>
      </c>
      <c r="B24" s="2" t="s">
        <v>10</v>
      </c>
      <c r="C24" s="2" t="s">
        <v>49</v>
      </c>
      <c r="D24" s="2">
        <v>1</v>
      </c>
      <c r="E24" s="2">
        <v>0</v>
      </c>
      <c r="F24" s="2">
        <v>0</v>
      </c>
      <c r="G24" s="2">
        <v>0</v>
      </c>
      <c r="H24" s="2" t="s">
        <v>12</v>
      </c>
      <c r="I24" s="6">
        <v>0.55986070632934504</v>
      </c>
    </row>
    <row r="25" spans="1:9" x14ac:dyDescent="0.25">
      <c r="A25" s="1">
        <v>23</v>
      </c>
      <c r="B25" s="1" t="s">
        <v>8</v>
      </c>
      <c r="C25" s="1" t="s">
        <v>49</v>
      </c>
      <c r="D25" s="1">
        <v>1</v>
      </c>
      <c r="E25" s="1">
        <v>1</v>
      </c>
      <c r="F25" s="1">
        <v>1</v>
      </c>
      <c r="G25" s="1">
        <v>0</v>
      </c>
      <c r="H25" s="1" t="s">
        <v>9</v>
      </c>
      <c r="I25" s="6">
        <v>0.51987004280090299</v>
      </c>
    </row>
    <row r="26" spans="1:9" x14ac:dyDescent="0.25">
      <c r="A26" s="2">
        <v>24</v>
      </c>
      <c r="B26" s="2" t="s">
        <v>8</v>
      </c>
      <c r="C26" s="2" t="s">
        <v>50</v>
      </c>
      <c r="D26" s="2">
        <v>1</v>
      </c>
      <c r="E26" s="2">
        <v>0</v>
      </c>
      <c r="F26" s="2">
        <v>0</v>
      </c>
      <c r="G26" s="2">
        <v>0</v>
      </c>
      <c r="H26" s="2" t="s">
        <v>12</v>
      </c>
      <c r="I26" s="6">
        <v>0.48789811134338301</v>
      </c>
    </row>
    <row r="27" spans="1:9" x14ac:dyDescent="0.25">
      <c r="A27" s="2">
        <v>25</v>
      </c>
      <c r="B27" s="2" t="s">
        <v>10</v>
      </c>
      <c r="C27" s="2" t="s">
        <v>49</v>
      </c>
      <c r="D27" s="2">
        <v>1</v>
      </c>
      <c r="E27" s="2">
        <v>2</v>
      </c>
      <c r="F27" s="2">
        <v>0</v>
      </c>
      <c r="G27" s="2">
        <v>2</v>
      </c>
      <c r="H27" s="2" t="s">
        <v>11</v>
      </c>
      <c r="I27" s="6">
        <v>0.52387094497680597</v>
      </c>
    </row>
    <row r="28" spans="1:9" x14ac:dyDescent="0.25">
      <c r="A28" s="2">
        <v>26</v>
      </c>
      <c r="B28" s="2" t="s">
        <v>10</v>
      </c>
      <c r="C28" s="2" t="s">
        <v>49</v>
      </c>
      <c r="D28" s="2">
        <v>1</v>
      </c>
      <c r="E28" s="2">
        <v>0</v>
      </c>
      <c r="F28" s="2">
        <v>0</v>
      </c>
      <c r="G28" s="2">
        <v>0</v>
      </c>
      <c r="H28" s="2" t="s">
        <v>12</v>
      </c>
      <c r="I28" s="6">
        <v>0.4998779296875</v>
      </c>
    </row>
    <row r="29" spans="1:9" x14ac:dyDescent="0.25">
      <c r="A29" s="2">
        <v>27</v>
      </c>
      <c r="B29" s="2" t="s">
        <v>10</v>
      </c>
      <c r="C29" s="2" t="s">
        <v>48</v>
      </c>
      <c r="D29" s="2">
        <v>1</v>
      </c>
      <c r="E29" s="2">
        <v>0</v>
      </c>
      <c r="F29" s="2">
        <v>0</v>
      </c>
      <c r="G29" s="2">
        <v>0</v>
      </c>
      <c r="H29" s="2" t="s">
        <v>12</v>
      </c>
      <c r="I29" s="6">
        <v>0.49588060379028298</v>
      </c>
    </row>
    <row r="30" spans="1:9" x14ac:dyDescent="0.25">
      <c r="A30" s="1">
        <v>28</v>
      </c>
      <c r="B30" s="1" t="s">
        <v>8</v>
      </c>
      <c r="C30" s="1" t="s">
        <v>47</v>
      </c>
      <c r="D30" s="1">
        <v>1</v>
      </c>
      <c r="E30" s="1">
        <v>1</v>
      </c>
      <c r="F30" s="1">
        <v>1</v>
      </c>
      <c r="G30" s="1">
        <v>0</v>
      </c>
      <c r="H30" s="1" t="s">
        <v>9</v>
      </c>
      <c r="I30" s="6">
        <v>0.48388004302978499</v>
      </c>
    </row>
    <row r="31" spans="1:9" x14ac:dyDescent="0.25">
      <c r="A31" s="2">
        <v>29</v>
      </c>
      <c r="B31" s="2" t="s">
        <v>10</v>
      </c>
      <c r="C31" s="2" t="s">
        <v>47</v>
      </c>
      <c r="D31" s="2">
        <v>1</v>
      </c>
      <c r="E31" s="2">
        <v>2</v>
      </c>
      <c r="F31" s="2">
        <v>0</v>
      </c>
      <c r="G31" s="2">
        <v>2</v>
      </c>
      <c r="H31" s="2" t="s">
        <v>11</v>
      </c>
      <c r="I31" s="6">
        <v>0.46388339996337802</v>
      </c>
    </row>
    <row r="32" spans="1:9" x14ac:dyDescent="0.25">
      <c r="A32" s="1">
        <v>30</v>
      </c>
      <c r="B32" s="1" t="s">
        <v>10</v>
      </c>
      <c r="C32" s="1" t="s">
        <v>48</v>
      </c>
      <c r="D32" s="1">
        <v>1</v>
      </c>
      <c r="E32" s="1">
        <v>1</v>
      </c>
      <c r="F32" s="1">
        <v>1</v>
      </c>
      <c r="G32" s="1">
        <v>0</v>
      </c>
      <c r="H32" s="1" t="s">
        <v>9</v>
      </c>
      <c r="I32" s="6">
        <v>0.48387813568115201</v>
      </c>
    </row>
    <row r="33" spans="1:9" x14ac:dyDescent="0.25">
      <c r="A33" s="2">
        <v>31</v>
      </c>
      <c r="B33" s="2" t="s">
        <v>8</v>
      </c>
      <c r="C33" s="2" t="s">
        <v>48</v>
      </c>
      <c r="D33" s="2">
        <v>1</v>
      </c>
      <c r="E33" s="2">
        <v>1</v>
      </c>
      <c r="F33" s="2">
        <v>0</v>
      </c>
      <c r="G33" s="2">
        <v>1</v>
      </c>
      <c r="H33" s="2" t="s">
        <v>11</v>
      </c>
      <c r="I33" s="6">
        <v>0.48389816284179599</v>
      </c>
    </row>
    <row r="34" spans="1:9" x14ac:dyDescent="0.25">
      <c r="A34" s="1">
        <v>32</v>
      </c>
      <c r="B34" s="1" t="s">
        <v>10</v>
      </c>
      <c r="C34" s="1" t="s">
        <v>50</v>
      </c>
      <c r="D34" s="1">
        <v>1</v>
      </c>
      <c r="E34" s="1">
        <v>1</v>
      </c>
      <c r="F34" s="1">
        <v>1</v>
      </c>
      <c r="G34" s="1">
        <v>0</v>
      </c>
      <c r="H34" s="1" t="s">
        <v>15</v>
      </c>
      <c r="I34" s="6">
        <v>0.48787713050842202</v>
      </c>
    </row>
    <row r="35" spans="1:9" x14ac:dyDescent="0.25">
      <c r="A35" s="1">
        <v>33</v>
      </c>
      <c r="B35" s="1" t="s">
        <v>8</v>
      </c>
      <c r="C35" s="1" t="s">
        <v>48</v>
      </c>
      <c r="D35" s="1">
        <v>1</v>
      </c>
      <c r="E35" s="1">
        <v>1</v>
      </c>
      <c r="F35" s="1">
        <v>1</v>
      </c>
      <c r="G35" s="1">
        <v>0</v>
      </c>
      <c r="H35" s="1" t="s">
        <v>16</v>
      </c>
      <c r="I35" s="6">
        <v>0.467903852462768</v>
      </c>
    </row>
    <row r="36" spans="1:9" x14ac:dyDescent="0.25">
      <c r="A36" s="1">
        <v>34</v>
      </c>
      <c r="B36" s="1" t="s">
        <v>10</v>
      </c>
      <c r="C36" s="1" t="s">
        <v>50</v>
      </c>
      <c r="D36" s="1">
        <v>1</v>
      </c>
      <c r="E36" s="1">
        <v>2</v>
      </c>
      <c r="F36" s="1">
        <v>2</v>
      </c>
      <c r="G36" s="1">
        <v>0</v>
      </c>
      <c r="H36" s="1" t="s">
        <v>17</v>
      </c>
      <c r="I36" s="6">
        <v>0.49987483024597101</v>
      </c>
    </row>
    <row r="37" spans="1:9" x14ac:dyDescent="0.25">
      <c r="A37" s="1">
        <v>35</v>
      </c>
      <c r="B37" s="1" t="s">
        <v>10</v>
      </c>
      <c r="C37" s="1" t="s">
        <v>48</v>
      </c>
      <c r="D37" s="1">
        <v>1</v>
      </c>
      <c r="E37" s="1">
        <v>2</v>
      </c>
      <c r="F37" s="1">
        <v>1</v>
      </c>
      <c r="G37" s="1">
        <v>1</v>
      </c>
      <c r="H37" s="1" t="s">
        <v>14</v>
      </c>
      <c r="I37" s="6">
        <v>0.535866498947143</v>
      </c>
    </row>
    <row r="38" spans="1:9" x14ac:dyDescent="0.25">
      <c r="A38" s="2">
        <v>36</v>
      </c>
      <c r="B38" s="2" t="s">
        <v>8</v>
      </c>
      <c r="C38" s="2" t="s">
        <v>48</v>
      </c>
      <c r="D38" s="2">
        <v>1</v>
      </c>
      <c r="E38" s="2">
        <v>0</v>
      </c>
      <c r="F38" s="2">
        <v>0</v>
      </c>
      <c r="G38" s="2">
        <v>0</v>
      </c>
      <c r="H38" s="2" t="s">
        <v>12</v>
      </c>
      <c r="I38" s="6">
        <v>0.48387885093688898</v>
      </c>
    </row>
    <row r="39" spans="1:9" x14ac:dyDescent="0.25">
      <c r="A39" s="1">
        <v>37</v>
      </c>
      <c r="B39" s="1" t="s">
        <v>10</v>
      </c>
      <c r="C39" s="1" t="s">
        <v>48</v>
      </c>
      <c r="D39" s="1">
        <v>1</v>
      </c>
      <c r="E39" s="1">
        <v>1</v>
      </c>
      <c r="F39" s="1">
        <v>1</v>
      </c>
      <c r="G39" s="1">
        <v>0</v>
      </c>
      <c r="H39" s="1" t="s">
        <v>16</v>
      </c>
      <c r="I39" s="6">
        <v>0.47988176345825101</v>
      </c>
    </row>
    <row r="40" spans="1:9" x14ac:dyDescent="0.25">
      <c r="A40" s="2">
        <v>38</v>
      </c>
      <c r="B40" s="2" t="s">
        <v>10</v>
      </c>
      <c r="C40" s="2" t="s">
        <v>48</v>
      </c>
      <c r="D40" s="2">
        <v>1</v>
      </c>
      <c r="E40" s="2">
        <v>0</v>
      </c>
      <c r="F40" s="2">
        <v>0</v>
      </c>
      <c r="G40" s="2">
        <v>0</v>
      </c>
      <c r="H40" s="2" t="s">
        <v>12</v>
      </c>
      <c r="I40" s="6">
        <v>0.97975635528564398</v>
      </c>
    </row>
    <row r="41" spans="1:9" x14ac:dyDescent="0.25">
      <c r="A41" s="1">
        <v>39</v>
      </c>
      <c r="B41" s="1" t="s">
        <v>10</v>
      </c>
      <c r="C41" s="1" t="s">
        <v>55</v>
      </c>
      <c r="D41" s="1">
        <v>1</v>
      </c>
      <c r="E41" s="1">
        <v>1</v>
      </c>
      <c r="F41" s="1">
        <v>1</v>
      </c>
      <c r="G41" s="1">
        <v>0</v>
      </c>
      <c r="H41" s="1" t="s">
        <v>9</v>
      </c>
      <c r="I41" s="6">
        <v>0.54388475418090798</v>
      </c>
    </row>
    <row r="42" spans="1:9" x14ac:dyDescent="0.25">
      <c r="A42" s="2">
        <v>40</v>
      </c>
      <c r="B42" s="2" t="s">
        <v>10</v>
      </c>
      <c r="C42" s="2" t="s">
        <v>48</v>
      </c>
      <c r="D42" s="2">
        <v>1</v>
      </c>
      <c r="E42" s="2">
        <v>2</v>
      </c>
      <c r="F42" s="2">
        <v>0</v>
      </c>
      <c r="G42" s="2">
        <v>2</v>
      </c>
      <c r="H42" s="2" t="s">
        <v>11</v>
      </c>
      <c r="I42" s="6">
        <v>0.49587535858154203</v>
      </c>
    </row>
    <row r="43" spans="1:9" x14ac:dyDescent="0.25">
      <c r="A43" s="1">
        <v>41</v>
      </c>
      <c r="B43" s="1" t="s">
        <v>10</v>
      </c>
      <c r="C43" s="1" t="s">
        <v>48</v>
      </c>
      <c r="D43" s="1">
        <v>1</v>
      </c>
      <c r="E43" s="1">
        <v>1</v>
      </c>
      <c r="F43" s="1">
        <v>1</v>
      </c>
      <c r="G43" s="1">
        <v>0</v>
      </c>
      <c r="H43" s="1" t="s">
        <v>9</v>
      </c>
      <c r="I43" s="6">
        <v>0.50787520408630304</v>
      </c>
    </row>
    <row r="44" spans="1:9" x14ac:dyDescent="0.25">
      <c r="A44" s="1">
        <v>42</v>
      </c>
      <c r="B44" s="1" t="s">
        <v>10</v>
      </c>
      <c r="C44" s="1" t="s">
        <v>48</v>
      </c>
      <c r="D44" s="1">
        <v>1</v>
      </c>
      <c r="E44" s="1">
        <v>1</v>
      </c>
      <c r="F44" s="1">
        <v>1</v>
      </c>
      <c r="G44" s="1">
        <v>0</v>
      </c>
      <c r="H44" s="1" t="s">
        <v>9</v>
      </c>
      <c r="I44" s="6">
        <v>0.53586745262145996</v>
      </c>
    </row>
    <row r="45" spans="1:9" x14ac:dyDescent="0.25">
      <c r="A45" s="1">
        <v>43</v>
      </c>
      <c r="B45" s="1" t="s">
        <v>10</v>
      </c>
      <c r="C45" s="1" t="s">
        <v>48</v>
      </c>
      <c r="D45" s="1">
        <v>1</v>
      </c>
      <c r="E45" s="1">
        <v>1</v>
      </c>
      <c r="F45" s="1">
        <v>1</v>
      </c>
      <c r="G45" s="1">
        <v>0</v>
      </c>
      <c r="H45" s="1" t="s">
        <v>16</v>
      </c>
      <c r="I45" s="6">
        <v>0.483878374099731</v>
      </c>
    </row>
    <row r="46" spans="1:9" x14ac:dyDescent="0.25">
      <c r="A46" s="2">
        <v>44</v>
      </c>
      <c r="B46" s="2" t="s">
        <v>8</v>
      </c>
      <c r="C46" s="2" t="s">
        <v>48</v>
      </c>
      <c r="D46" s="2">
        <v>1</v>
      </c>
      <c r="E46" s="2">
        <v>3</v>
      </c>
      <c r="F46" s="2">
        <v>0</v>
      </c>
      <c r="G46" s="2">
        <v>3</v>
      </c>
      <c r="H46" s="2" t="s">
        <v>11</v>
      </c>
      <c r="I46" s="6">
        <v>0.45990514755249001</v>
      </c>
    </row>
    <row r="47" spans="1:9" x14ac:dyDescent="0.25">
      <c r="A47" s="1">
        <v>45</v>
      </c>
      <c r="B47" s="1" t="s">
        <v>10</v>
      </c>
      <c r="C47" s="1" t="s">
        <v>48</v>
      </c>
      <c r="D47" s="1">
        <v>1</v>
      </c>
      <c r="E47" s="1">
        <v>1</v>
      </c>
      <c r="F47" s="1">
        <v>1</v>
      </c>
      <c r="G47" s="1">
        <v>0</v>
      </c>
      <c r="H47" s="1" t="s">
        <v>9</v>
      </c>
      <c r="I47" s="6">
        <v>0.51189208030700595</v>
      </c>
    </row>
    <row r="48" spans="1:9" x14ac:dyDescent="0.25">
      <c r="A48" s="1">
        <v>46</v>
      </c>
      <c r="B48" s="1" t="s">
        <v>8</v>
      </c>
      <c r="C48" s="1" t="s">
        <v>48</v>
      </c>
      <c r="D48" s="1">
        <v>1</v>
      </c>
      <c r="E48" s="1">
        <v>1</v>
      </c>
      <c r="F48" s="1">
        <v>1</v>
      </c>
      <c r="G48" s="1">
        <v>0</v>
      </c>
      <c r="H48" s="1" t="s">
        <v>9</v>
      </c>
      <c r="I48" s="6">
        <v>0.51189136505126898</v>
      </c>
    </row>
    <row r="49" spans="1:9" x14ac:dyDescent="0.25">
      <c r="A49" s="2">
        <v>47</v>
      </c>
      <c r="B49" s="2" t="s">
        <v>8</v>
      </c>
      <c r="C49" s="2" t="s">
        <v>49</v>
      </c>
      <c r="D49" s="2">
        <v>1</v>
      </c>
      <c r="E49" s="2">
        <v>1</v>
      </c>
      <c r="F49" s="2">
        <v>0</v>
      </c>
      <c r="G49" s="2">
        <v>1</v>
      </c>
      <c r="H49" s="2" t="s">
        <v>11</v>
      </c>
      <c r="I49" s="6">
        <v>0.48389959335327098</v>
      </c>
    </row>
    <row r="50" spans="1:9" x14ac:dyDescent="0.25">
      <c r="A50" s="1">
        <v>48</v>
      </c>
      <c r="B50" s="1" t="s">
        <v>8</v>
      </c>
      <c r="C50" s="1" t="s">
        <v>49</v>
      </c>
      <c r="D50" s="1">
        <v>1</v>
      </c>
      <c r="E50" s="1">
        <v>1</v>
      </c>
      <c r="F50" s="1">
        <v>1</v>
      </c>
      <c r="G50" s="1">
        <v>0</v>
      </c>
      <c r="H50" s="1" t="s">
        <v>9</v>
      </c>
      <c r="I50" s="6">
        <v>0.47588300704955999</v>
      </c>
    </row>
    <row r="51" spans="1:9" x14ac:dyDescent="0.25">
      <c r="A51" s="2">
        <v>49</v>
      </c>
      <c r="B51" s="2" t="s">
        <v>8</v>
      </c>
      <c r="C51" s="2" t="s">
        <v>49</v>
      </c>
      <c r="D51" s="2">
        <v>1</v>
      </c>
      <c r="E51" s="2">
        <v>0</v>
      </c>
      <c r="F51" s="2">
        <v>0</v>
      </c>
      <c r="G51" s="2">
        <v>0</v>
      </c>
      <c r="H51" s="2" t="s">
        <v>12</v>
      </c>
      <c r="I51" s="6">
        <v>0.44391083717346103</v>
      </c>
    </row>
    <row r="52" spans="1:9" x14ac:dyDescent="0.25">
      <c r="A52" s="2">
        <v>50</v>
      </c>
      <c r="B52" s="2" t="s">
        <v>10</v>
      </c>
      <c r="C52" s="2" t="s">
        <v>49</v>
      </c>
      <c r="D52" s="2">
        <v>1</v>
      </c>
      <c r="E52" s="2">
        <v>0</v>
      </c>
      <c r="F52" s="2">
        <v>0</v>
      </c>
      <c r="G52" s="2">
        <v>0</v>
      </c>
      <c r="H52" s="2" t="s">
        <v>12</v>
      </c>
      <c r="I52" s="6">
        <v>0.53186655044555597</v>
      </c>
    </row>
    <row r="53" spans="1:9" x14ac:dyDescent="0.25">
      <c r="A53" s="1">
        <v>51</v>
      </c>
      <c r="B53" s="1" t="s">
        <v>8</v>
      </c>
      <c r="C53" s="1" t="s">
        <v>48</v>
      </c>
      <c r="D53" s="1">
        <v>1</v>
      </c>
      <c r="E53" s="1">
        <v>3</v>
      </c>
      <c r="F53" s="1">
        <v>1</v>
      </c>
      <c r="G53" s="1">
        <v>2</v>
      </c>
      <c r="H53" s="1" t="s">
        <v>18</v>
      </c>
      <c r="I53" s="6">
        <v>0.45188689231872498</v>
      </c>
    </row>
    <row r="54" spans="1:9" x14ac:dyDescent="0.25">
      <c r="A54" s="1">
        <v>52</v>
      </c>
      <c r="B54" s="1" t="s">
        <v>10</v>
      </c>
      <c r="C54" s="1" t="s">
        <v>52</v>
      </c>
      <c r="D54" s="1">
        <v>2</v>
      </c>
      <c r="E54" s="1">
        <v>3</v>
      </c>
      <c r="F54" s="1">
        <v>1</v>
      </c>
      <c r="G54" s="1">
        <v>2</v>
      </c>
      <c r="H54" s="1" t="s">
        <v>18</v>
      </c>
      <c r="I54" s="6">
        <v>0.48397779464721602</v>
      </c>
    </row>
    <row r="55" spans="1:9" x14ac:dyDescent="0.25">
      <c r="A55" s="2">
        <v>53</v>
      </c>
      <c r="B55" s="2" t="s">
        <v>10</v>
      </c>
      <c r="C55" s="2" t="s">
        <v>55</v>
      </c>
      <c r="D55" s="2">
        <v>1</v>
      </c>
      <c r="E55" s="2">
        <v>0</v>
      </c>
      <c r="F55" s="2">
        <v>0</v>
      </c>
      <c r="G55" s="2">
        <v>0</v>
      </c>
      <c r="H55" s="2" t="s">
        <v>12</v>
      </c>
      <c r="I55" s="6">
        <v>0.49989628791808999</v>
      </c>
    </row>
    <row r="56" spans="1:9" x14ac:dyDescent="0.25">
      <c r="A56" s="1">
        <v>54</v>
      </c>
      <c r="B56" s="1" t="s">
        <v>10</v>
      </c>
      <c r="C56" s="1" t="s">
        <v>48</v>
      </c>
      <c r="D56" s="1">
        <v>1</v>
      </c>
      <c r="E56" s="1">
        <v>2</v>
      </c>
      <c r="F56" s="1">
        <v>1</v>
      </c>
      <c r="G56" s="1">
        <v>1</v>
      </c>
      <c r="H56" s="1" t="s">
        <v>14</v>
      </c>
      <c r="I56" s="6">
        <v>0.51187181472778298</v>
      </c>
    </row>
    <row r="57" spans="1:9" x14ac:dyDescent="0.25">
      <c r="A57" s="2">
        <v>55</v>
      </c>
      <c r="B57" s="2" t="s">
        <v>8</v>
      </c>
      <c r="C57" s="2" t="s">
        <v>48</v>
      </c>
      <c r="D57" s="2">
        <v>1</v>
      </c>
      <c r="E57" s="2">
        <v>1</v>
      </c>
      <c r="F57" s="2">
        <v>0</v>
      </c>
      <c r="G57" s="2">
        <v>1</v>
      </c>
      <c r="H57" s="2" t="s">
        <v>11</v>
      </c>
      <c r="I57" s="6">
        <v>0.49987506866455</v>
      </c>
    </row>
    <row r="58" spans="1:9" x14ac:dyDescent="0.25">
      <c r="A58" s="2">
        <v>56</v>
      </c>
      <c r="B58" s="2" t="s">
        <v>10</v>
      </c>
      <c r="C58" s="2" t="s">
        <v>48</v>
      </c>
      <c r="D58" s="2">
        <v>1</v>
      </c>
      <c r="E58" s="2">
        <v>2</v>
      </c>
      <c r="F58" s="2">
        <v>0</v>
      </c>
      <c r="G58" s="2">
        <v>2</v>
      </c>
      <c r="H58" s="2" t="s">
        <v>11</v>
      </c>
      <c r="I58" s="6">
        <v>0.48389887809753401</v>
      </c>
    </row>
    <row r="59" spans="1:9" x14ac:dyDescent="0.25">
      <c r="A59" s="2">
        <v>57</v>
      </c>
      <c r="B59" s="2" t="s">
        <v>10</v>
      </c>
      <c r="C59" s="2" t="s">
        <v>48</v>
      </c>
      <c r="D59" s="2">
        <v>1</v>
      </c>
      <c r="E59" s="2">
        <v>1</v>
      </c>
      <c r="F59" s="2">
        <v>0</v>
      </c>
      <c r="G59" s="2">
        <v>1</v>
      </c>
      <c r="H59" s="2" t="s">
        <v>11</v>
      </c>
      <c r="I59" s="6">
        <v>0.44790720939636203</v>
      </c>
    </row>
    <row r="60" spans="1:9" x14ac:dyDescent="0.25">
      <c r="A60" s="2">
        <v>58</v>
      </c>
      <c r="B60" s="2" t="s">
        <v>10</v>
      </c>
      <c r="C60" s="2" t="s">
        <v>48</v>
      </c>
      <c r="D60" s="2">
        <v>1</v>
      </c>
      <c r="E60" s="2">
        <v>1</v>
      </c>
      <c r="F60" s="2">
        <v>0</v>
      </c>
      <c r="G60" s="2">
        <v>1</v>
      </c>
      <c r="H60" s="2" t="s">
        <v>11</v>
      </c>
      <c r="I60" s="6">
        <v>0.51189041137695301</v>
      </c>
    </row>
    <row r="61" spans="1:9" x14ac:dyDescent="0.25">
      <c r="A61" s="2">
        <v>59</v>
      </c>
      <c r="B61" s="2" t="s">
        <v>10</v>
      </c>
      <c r="C61" s="2" t="s">
        <v>48</v>
      </c>
      <c r="D61" s="2">
        <v>1</v>
      </c>
      <c r="E61" s="2">
        <v>0</v>
      </c>
      <c r="F61" s="2">
        <v>0</v>
      </c>
      <c r="G61" s="2">
        <v>0</v>
      </c>
      <c r="H61" s="2" t="s">
        <v>12</v>
      </c>
      <c r="I61" s="6">
        <v>0.55586075782775801</v>
      </c>
    </row>
    <row r="62" spans="1:9" x14ac:dyDescent="0.25">
      <c r="A62" s="1">
        <v>60</v>
      </c>
      <c r="B62" s="1" t="s">
        <v>8</v>
      </c>
      <c r="C62" s="1" t="s">
        <v>50</v>
      </c>
      <c r="D62" s="1">
        <v>1</v>
      </c>
      <c r="E62" s="1">
        <v>2</v>
      </c>
      <c r="F62" s="1">
        <v>1</v>
      </c>
      <c r="G62" s="1">
        <v>1</v>
      </c>
      <c r="H62" s="1" t="s">
        <v>14</v>
      </c>
      <c r="I62" s="6">
        <v>0.463883876800537</v>
      </c>
    </row>
    <row r="63" spans="1:9" x14ac:dyDescent="0.25">
      <c r="A63" s="1">
        <v>61</v>
      </c>
      <c r="B63" s="1" t="s">
        <v>8</v>
      </c>
      <c r="C63" s="1" t="s">
        <v>48</v>
      </c>
      <c r="D63" s="1">
        <v>1</v>
      </c>
      <c r="E63" s="1">
        <v>1</v>
      </c>
      <c r="F63" s="1">
        <v>1</v>
      </c>
      <c r="G63" s="1">
        <v>0</v>
      </c>
      <c r="H63" s="1" t="s">
        <v>9</v>
      </c>
      <c r="I63" s="6">
        <v>0.49587988853454501</v>
      </c>
    </row>
    <row r="64" spans="1:9" x14ac:dyDescent="0.25">
      <c r="A64" s="1">
        <v>62</v>
      </c>
      <c r="B64" s="1" t="s">
        <v>8</v>
      </c>
      <c r="C64" s="1" t="s">
        <v>50</v>
      </c>
      <c r="D64" s="1">
        <v>1</v>
      </c>
      <c r="E64" s="1">
        <v>2</v>
      </c>
      <c r="F64" s="1">
        <v>1</v>
      </c>
      <c r="G64" s="1">
        <v>1</v>
      </c>
      <c r="H64" s="1" t="s">
        <v>19</v>
      </c>
      <c r="I64" s="6">
        <v>0.51587104797363204</v>
      </c>
    </row>
    <row r="65" spans="1:9" x14ac:dyDescent="0.25">
      <c r="A65" s="1">
        <v>63</v>
      </c>
      <c r="B65" s="1" t="s">
        <v>10</v>
      </c>
      <c r="C65" s="1" t="s">
        <v>48</v>
      </c>
      <c r="D65" s="1">
        <v>1</v>
      </c>
      <c r="E65" s="1">
        <v>1</v>
      </c>
      <c r="F65" s="1">
        <v>1</v>
      </c>
      <c r="G65" s="1">
        <v>0</v>
      </c>
      <c r="H65" s="1" t="s">
        <v>9</v>
      </c>
      <c r="I65" s="6">
        <v>0.46788668632507302</v>
      </c>
    </row>
    <row r="66" spans="1:9" x14ac:dyDescent="0.25">
      <c r="A66" s="1">
        <v>64</v>
      </c>
      <c r="B66" s="1" t="s">
        <v>10</v>
      </c>
      <c r="C66" s="1" t="s">
        <v>48</v>
      </c>
      <c r="D66" s="1">
        <v>1</v>
      </c>
      <c r="E66" s="1">
        <v>2</v>
      </c>
      <c r="F66" s="1">
        <v>1</v>
      </c>
      <c r="G66" s="1">
        <v>1</v>
      </c>
      <c r="H66" s="1" t="s">
        <v>14</v>
      </c>
      <c r="I66" s="6">
        <v>0.50387454032897905</v>
      </c>
    </row>
    <row r="67" spans="1:9" x14ac:dyDescent="0.25">
      <c r="A67" s="1">
        <v>65</v>
      </c>
      <c r="B67" s="1" t="s">
        <v>8</v>
      </c>
      <c r="C67" s="1" t="s">
        <v>48</v>
      </c>
      <c r="D67" s="1">
        <v>1</v>
      </c>
      <c r="E67" s="1">
        <v>2</v>
      </c>
      <c r="F67" s="1">
        <v>1</v>
      </c>
      <c r="G67" s="1">
        <v>1</v>
      </c>
      <c r="H67" s="1" t="s">
        <v>14</v>
      </c>
      <c r="I67" s="6">
        <v>0.539867162704467</v>
      </c>
    </row>
    <row r="68" spans="1:9" x14ac:dyDescent="0.25">
      <c r="A68" s="2">
        <v>66</v>
      </c>
      <c r="B68" s="2" t="s">
        <v>8</v>
      </c>
      <c r="C68" s="2" t="s">
        <v>48</v>
      </c>
      <c r="D68" s="2">
        <v>1</v>
      </c>
      <c r="E68" s="2">
        <v>1</v>
      </c>
      <c r="F68" s="2">
        <v>0</v>
      </c>
      <c r="G68" s="2">
        <v>1</v>
      </c>
      <c r="H68" s="2" t="s">
        <v>11</v>
      </c>
      <c r="I68" s="6">
        <v>0.44788789749145502</v>
      </c>
    </row>
    <row r="69" spans="1:9" x14ac:dyDescent="0.25">
      <c r="A69" s="2">
        <v>67</v>
      </c>
      <c r="B69" s="2" t="s">
        <v>10</v>
      </c>
      <c r="C69" s="2" t="s">
        <v>48</v>
      </c>
      <c r="D69" s="2">
        <v>1</v>
      </c>
      <c r="E69" s="2">
        <v>0</v>
      </c>
      <c r="F69" s="2">
        <v>0</v>
      </c>
      <c r="G69" s="2">
        <v>0</v>
      </c>
      <c r="H69" s="2" t="s">
        <v>12</v>
      </c>
      <c r="I69" s="6">
        <v>0.47588300704955999</v>
      </c>
    </row>
    <row r="70" spans="1:9" x14ac:dyDescent="0.25">
      <c r="C70" s="10"/>
      <c r="D70">
        <f>SUM(D3:D69)</f>
        <v>69</v>
      </c>
      <c r="E70">
        <f>SUM(E3:E69)</f>
        <v>81</v>
      </c>
      <c r="F70">
        <f>SUM(F3:F69)</f>
        <v>35</v>
      </c>
      <c r="G70">
        <f>SUM(G3:G69)</f>
        <v>46</v>
      </c>
      <c r="I70" s="7">
        <f>AVERAGE(I3:I69)</f>
        <v>0.51319579935785542</v>
      </c>
    </row>
    <row r="71" spans="1:9" x14ac:dyDescent="0.25">
      <c r="C71" s="10"/>
      <c r="F71">
        <v>33</v>
      </c>
    </row>
    <row r="72" spans="1:9" x14ac:dyDescent="0.25">
      <c r="A72" s="16" t="s">
        <v>56</v>
      </c>
      <c r="B72" s="16" t="s">
        <v>57</v>
      </c>
      <c r="C72" s="17" t="s">
        <v>58</v>
      </c>
      <c r="D72" s="21" t="s">
        <v>60</v>
      </c>
      <c r="E72" s="17" t="s">
        <v>61</v>
      </c>
      <c r="F72" t="s">
        <v>28</v>
      </c>
      <c r="G72">
        <f>((33+43)/167)*100%</f>
        <v>0.45508982035928142</v>
      </c>
      <c r="H72" s="9" t="s">
        <v>33</v>
      </c>
    </row>
    <row r="73" spans="1:9" x14ac:dyDescent="0.25">
      <c r="A73" s="2" t="s">
        <v>48</v>
      </c>
      <c r="B73" s="2">
        <v>20</v>
      </c>
      <c r="C73" s="15">
        <v>18</v>
      </c>
      <c r="D73" s="22">
        <f>SUM(B73,C73)</f>
        <v>38</v>
      </c>
      <c r="E73" s="2">
        <f>B73/D73*100%</f>
        <v>0.52631578947368418</v>
      </c>
      <c r="F73" t="s">
        <v>29</v>
      </c>
      <c r="G73">
        <f>33/67*100%</f>
        <v>0.4925373134328358</v>
      </c>
      <c r="H73" t="s">
        <v>32</v>
      </c>
      <c r="I73" s="8">
        <f>35/81*100</f>
        <v>43.209876543209873</v>
      </c>
    </row>
    <row r="74" spans="1:9" x14ac:dyDescent="0.25">
      <c r="A74" s="2" t="s">
        <v>47</v>
      </c>
      <c r="B74" s="2">
        <v>5</v>
      </c>
      <c r="C74" s="15">
        <v>1</v>
      </c>
      <c r="D74" s="22">
        <f>SUM(B74,C74)</f>
        <v>6</v>
      </c>
      <c r="E74" s="2">
        <f t="shared" ref="E74:E77" si="0">B74/D74*100%</f>
        <v>0.83333333333333337</v>
      </c>
      <c r="F74" t="s">
        <v>30</v>
      </c>
      <c r="G74">
        <f>33/(43+33)*100%</f>
        <v>0.43421052631578949</v>
      </c>
      <c r="H74" t="s">
        <v>31</v>
      </c>
      <c r="I74" s="8">
        <f>33/67*100</f>
        <v>49.253731343283583</v>
      </c>
    </row>
    <row r="75" spans="1:9" x14ac:dyDescent="0.25">
      <c r="A75" s="2" t="s">
        <v>51</v>
      </c>
      <c r="B75" s="2">
        <v>0</v>
      </c>
      <c r="C75" s="2">
        <v>0</v>
      </c>
      <c r="D75" s="22">
        <f>SUM(B75,C75)</f>
        <v>0</v>
      </c>
      <c r="E75" s="2" t="s">
        <v>62</v>
      </c>
    </row>
    <row r="76" spans="1:9" x14ac:dyDescent="0.25">
      <c r="A76" s="2" t="s">
        <v>50</v>
      </c>
      <c r="B76" s="2">
        <v>6</v>
      </c>
      <c r="C76" s="2">
        <v>2</v>
      </c>
      <c r="D76" s="22">
        <f>SUM(B76,C76)</f>
        <v>8</v>
      </c>
      <c r="E76" s="2">
        <f t="shared" si="0"/>
        <v>0.75</v>
      </c>
      <c r="H76" s="9" t="s">
        <v>34</v>
      </c>
    </row>
    <row r="77" spans="1:9" ht="15.75" thickBot="1" x14ac:dyDescent="0.3">
      <c r="A77" s="18" t="s">
        <v>49</v>
      </c>
      <c r="B77" s="18">
        <v>3</v>
      </c>
      <c r="C77" s="18">
        <v>14</v>
      </c>
      <c r="D77" s="23">
        <f>SUM(B77,C77)</f>
        <v>17</v>
      </c>
      <c r="E77" s="2">
        <f t="shared" si="0"/>
        <v>0.17647058823529413</v>
      </c>
      <c r="H77" t="s">
        <v>32</v>
      </c>
      <c r="I77" s="8">
        <f>35/81*100</f>
        <v>43.209876543209873</v>
      </c>
    </row>
    <row r="78" spans="1:9" ht="15.75" thickBot="1" x14ac:dyDescent="0.3">
      <c r="A78" s="19" t="s">
        <v>59</v>
      </c>
      <c r="B78" s="20">
        <f>SUM(B73:B77)</f>
        <v>34</v>
      </c>
      <c r="C78" s="20">
        <f>SUM(C73:C77)</f>
        <v>35</v>
      </c>
      <c r="D78" s="24">
        <f>SUM(B78,C78)</f>
        <v>69</v>
      </c>
      <c r="E78" s="25"/>
      <c r="H78" t="s">
        <v>31</v>
      </c>
      <c r="I78" s="8">
        <f>33/67*100</f>
        <v>49.253731343283583</v>
      </c>
    </row>
    <row r="80" spans="1:9" x14ac:dyDescent="0.25">
      <c r="B80" t="s">
        <v>35</v>
      </c>
      <c r="C80" t="s">
        <v>39</v>
      </c>
    </row>
    <row r="81" spans="2:8" x14ac:dyDescent="0.25">
      <c r="B81" t="s">
        <v>36</v>
      </c>
      <c r="C81" t="s">
        <v>42</v>
      </c>
      <c r="G81" t="s">
        <v>43</v>
      </c>
      <c r="H81">
        <f>(35+43) / (35+46+92+43)</f>
        <v>0.3611111111111111</v>
      </c>
    </row>
    <row r="82" spans="2:8" x14ac:dyDescent="0.25">
      <c r="B82" t="s">
        <v>37</v>
      </c>
      <c r="C82" t="s">
        <v>40</v>
      </c>
      <c r="G82" t="s">
        <v>44</v>
      </c>
      <c r="H82">
        <f>35 / (35+46)</f>
        <v>0.43209876543209874</v>
      </c>
    </row>
    <row r="83" spans="2:8" x14ac:dyDescent="0.25">
      <c r="B83" t="s">
        <v>38</v>
      </c>
      <c r="C83" t="s">
        <v>41</v>
      </c>
      <c r="G83" t="s">
        <v>45</v>
      </c>
      <c r="H83">
        <f>35/(33+92)</f>
        <v>0.28000000000000003</v>
      </c>
    </row>
  </sheetData>
  <mergeCells count="7">
    <mergeCell ref="A1:A2"/>
    <mergeCell ref="I1:I2"/>
    <mergeCell ref="E1:G1"/>
    <mergeCell ref="H1:H2"/>
    <mergeCell ref="D1:D2"/>
    <mergeCell ref="B1:B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90E99-C9EE-45F6-AC11-6CD1A5E9F4DE}">
  <dimension ref="A1:E105"/>
  <sheetViews>
    <sheetView topLeftCell="A61" workbookViewId="0">
      <selection activeCell="D95" sqref="D95"/>
    </sheetView>
  </sheetViews>
  <sheetFormatPr defaultRowHeight="15" x14ac:dyDescent="0.25"/>
  <cols>
    <col min="2" max="2" width="12.42578125" bestFit="1" customWidth="1"/>
    <col min="3" max="3" width="13.85546875" bestFit="1" customWidth="1"/>
    <col min="4" max="4" width="11.140625" bestFit="1" customWidth="1"/>
    <col min="5" max="5" width="12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5</v>
      </c>
      <c r="E1" s="5" t="s">
        <v>20</v>
      </c>
    </row>
    <row r="2" spans="1:5" x14ac:dyDescent="0.25">
      <c r="A2" s="2">
        <v>1</v>
      </c>
      <c r="B2" s="2" t="s">
        <v>21</v>
      </c>
      <c r="C2" s="2">
        <v>2</v>
      </c>
      <c r="D2" s="2" t="s">
        <v>22</v>
      </c>
      <c r="E2" s="6">
        <v>0.67581081390380804</v>
      </c>
    </row>
    <row r="3" spans="1:5" x14ac:dyDescent="0.25">
      <c r="A3" s="2">
        <v>2</v>
      </c>
      <c r="B3" s="2" t="s">
        <v>21</v>
      </c>
      <c r="C3" s="2">
        <v>0</v>
      </c>
      <c r="D3" s="1" t="s">
        <v>23</v>
      </c>
      <c r="E3" s="6">
        <v>0.53188562393188399</v>
      </c>
    </row>
    <row r="4" spans="1:5" x14ac:dyDescent="0.25">
      <c r="A4" s="2">
        <v>3</v>
      </c>
      <c r="B4" s="2" t="s">
        <v>8</v>
      </c>
      <c r="C4" s="2">
        <v>1</v>
      </c>
      <c r="D4" s="2" t="s">
        <v>22</v>
      </c>
      <c r="E4" s="6">
        <v>0.45589780807495101</v>
      </c>
    </row>
    <row r="5" spans="1:5" x14ac:dyDescent="0.25">
      <c r="A5" s="2">
        <v>4</v>
      </c>
      <c r="B5" s="2" t="s">
        <v>21</v>
      </c>
      <c r="C5" s="2">
        <v>2</v>
      </c>
      <c r="D5" s="2" t="s">
        <v>22</v>
      </c>
      <c r="E5" s="6">
        <v>0.459904193878173</v>
      </c>
    </row>
    <row r="6" spans="1:5" x14ac:dyDescent="0.25">
      <c r="A6" s="2">
        <v>5</v>
      </c>
      <c r="B6" s="2" t="s">
        <v>21</v>
      </c>
      <c r="C6" s="2">
        <v>2</v>
      </c>
      <c r="D6" s="2" t="s">
        <v>22</v>
      </c>
      <c r="E6" s="6">
        <v>0.45988583564758301</v>
      </c>
    </row>
    <row r="7" spans="1:5" x14ac:dyDescent="0.25">
      <c r="A7" s="2">
        <v>6</v>
      </c>
      <c r="B7" s="2" t="s">
        <v>21</v>
      </c>
      <c r="C7" s="2">
        <v>3</v>
      </c>
      <c r="D7" s="2" t="s">
        <v>22</v>
      </c>
      <c r="E7" s="6">
        <v>0.471901655197143</v>
      </c>
    </row>
    <row r="8" spans="1:5" x14ac:dyDescent="0.25">
      <c r="A8" s="2">
        <v>7</v>
      </c>
      <c r="B8" s="2" t="s">
        <v>8</v>
      </c>
      <c r="C8" s="2">
        <v>3</v>
      </c>
      <c r="D8" s="2" t="s">
        <v>22</v>
      </c>
      <c r="E8" s="6">
        <v>0.455888271331787</v>
      </c>
    </row>
    <row r="9" spans="1:5" x14ac:dyDescent="0.25">
      <c r="A9" s="2">
        <v>8</v>
      </c>
      <c r="B9" s="2" t="s">
        <v>21</v>
      </c>
      <c r="C9" s="2">
        <v>1</v>
      </c>
      <c r="D9" s="2" t="s">
        <v>22</v>
      </c>
      <c r="E9" s="6">
        <v>0.53188300132751398</v>
      </c>
    </row>
    <row r="10" spans="1:5" x14ac:dyDescent="0.25">
      <c r="A10" s="2">
        <v>9</v>
      </c>
      <c r="B10" s="2" t="s">
        <v>8</v>
      </c>
      <c r="C10" s="2">
        <v>0</v>
      </c>
      <c r="D10" s="1" t="s">
        <v>23</v>
      </c>
      <c r="E10" s="6">
        <v>0.51189136505126898</v>
      </c>
    </row>
    <row r="11" spans="1:5" x14ac:dyDescent="0.25">
      <c r="A11" s="2">
        <v>10</v>
      </c>
      <c r="B11" s="2" t="s">
        <v>8</v>
      </c>
      <c r="C11" s="2">
        <v>0</v>
      </c>
      <c r="D11" s="1" t="s">
        <v>23</v>
      </c>
      <c r="E11" s="6">
        <v>0.46790194511413502</v>
      </c>
    </row>
    <row r="12" spans="1:5" x14ac:dyDescent="0.25">
      <c r="A12" s="2">
        <v>11</v>
      </c>
      <c r="B12" s="2" t="s">
        <v>21</v>
      </c>
      <c r="C12" s="2">
        <v>2</v>
      </c>
      <c r="D12" s="2" t="s">
        <v>22</v>
      </c>
      <c r="E12" s="6">
        <v>0.459884643554687</v>
      </c>
    </row>
    <row r="13" spans="1:5" x14ac:dyDescent="0.25">
      <c r="A13" s="2">
        <v>12</v>
      </c>
      <c r="B13" s="2" t="s">
        <v>8</v>
      </c>
      <c r="C13" s="2">
        <v>1</v>
      </c>
      <c r="D13" s="2" t="s">
        <v>22</v>
      </c>
      <c r="E13" s="6">
        <v>0.50387597084045399</v>
      </c>
    </row>
    <row r="14" spans="1:5" x14ac:dyDescent="0.25">
      <c r="A14" s="2">
        <v>13</v>
      </c>
      <c r="B14" s="2" t="s">
        <v>8</v>
      </c>
      <c r="C14" s="2">
        <v>0</v>
      </c>
      <c r="D14" s="1" t="str">
        <f>IF(C14 = 0, "T","F")</f>
        <v>T</v>
      </c>
      <c r="E14" s="6">
        <v>0.44789099693298301</v>
      </c>
    </row>
    <row r="15" spans="1:5" x14ac:dyDescent="0.25">
      <c r="A15" s="2">
        <v>14</v>
      </c>
      <c r="B15" s="2" t="s">
        <v>21</v>
      </c>
      <c r="C15" s="2">
        <v>0</v>
      </c>
      <c r="D15" s="1" t="str">
        <f t="shared" ref="D15:D78" si="0">IF(C15 = 0, "T","F")</f>
        <v>T</v>
      </c>
      <c r="E15" s="6">
        <v>0.54786229133605902</v>
      </c>
    </row>
    <row r="16" spans="1:5" x14ac:dyDescent="0.25">
      <c r="A16" s="2">
        <v>15</v>
      </c>
      <c r="B16" s="2" t="s">
        <v>10</v>
      </c>
      <c r="C16" s="2">
        <v>0</v>
      </c>
      <c r="D16" s="1" t="str">
        <f t="shared" si="0"/>
        <v>T</v>
      </c>
      <c r="E16" s="6">
        <v>0.48387861251830999</v>
      </c>
    </row>
    <row r="17" spans="1:5" x14ac:dyDescent="0.25">
      <c r="A17" s="2">
        <v>16</v>
      </c>
      <c r="B17" s="2" t="s">
        <v>10</v>
      </c>
      <c r="C17" s="2">
        <v>2</v>
      </c>
      <c r="D17" s="2" t="str">
        <f t="shared" si="0"/>
        <v>F</v>
      </c>
      <c r="E17" s="6">
        <v>0.45188975334167403</v>
      </c>
    </row>
    <row r="18" spans="1:5" x14ac:dyDescent="0.25">
      <c r="A18" s="2">
        <v>17</v>
      </c>
      <c r="B18" s="2" t="s">
        <v>8</v>
      </c>
      <c r="C18" s="2">
        <v>3</v>
      </c>
      <c r="D18" s="2" t="str">
        <f t="shared" si="0"/>
        <v>F</v>
      </c>
      <c r="E18" s="6">
        <v>0.47990036010742099</v>
      </c>
    </row>
    <row r="19" spans="1:5" x14ac:dyDescent="0.25">
      <c r="A19" s="2">
        <v>18</v>
      </c>
      <c r="B19" s="2" t="s">
        <v>8</v>
      </c>
      <c r="C19" s="2">
        <v>0</v>
      </c>
      <c r="D19" s="1" t="str">
        <f t="shared" si="0"/>
        <v>T</v>
      </c>
      <c r="E19" s="6">
        <v>0.44388914108276301</v>
      </c>
    </row>
    <row r="20" spans="1:5" x14ac:dyDescent="0.25">
      <c r="A20" s="2">
        <v>19</v>
      </c>
      <c r="B20" s="2" t="s">
        <v>8</v>
      </c>
      <c r="C20" s="2">
        <v>0</v>
      </c>
      <c r="D20" s="1" t="str">
        <f t="shared" si="0"/>
        <v>T</v>
      </c>
      <c r="E20" s="6">
        <v>0.56787514686584395</v>
      </c>
    </row>
    <row r="21" spans="1:5" x14ac:dyDescent="0.25">
      <c r="A21" s="2">
        <v>20</v>
      </c>
      <c r="B21" s="2" t="s">
        <v>21</v>
      </c>
      <c r="C21" s="2">
        <v>0</v>
      </c>
      <c r="D21" s="1" t="str">
        <f t="shared" si="0"/>
        <v>T</v>
      </c>
      <c r="E21" s="6">
        <v>0.57592606544494596</v>
      </c>
    </row>
    <row r="22" spans="1:5" x14ac:dyDescent="0.25">
      <c r="A22" s="2">
        <v>21</v>
      </c>
      <c r="B22" s="2" t="s">
        <v>21</v>
      </c>
      <c r="C22" s="2">
        <v>2</v>
      </c>
      <c r="D22" s="2" t="str">
        <f t="shared" si="0"/>
        <v>F</v>
      </c>
      <c r="E22" s="6">
        <v>0.49187779426574701</v>
      </c>
    </row>
    <row r="23" spans="1:5" x14ac:dyDescent="0.25">
      <c r="A23" s="2">
        <v>22</v>
      </c>
      <c r="B23" s="2" t="s">
        <v>8</v>
      </c>
      <c r="C23" s="2">
        <v>2</v>
      </c>
      <c r="D23" s="2" t="str">
        <f t="shared" si="0"/>
        <v>F</v>
      </c>
      <c r="E23" s="6">
        <v>0.48787832260131803</v>
      </c>
    </row>
    <row r="24" spans="1:5" x14ac:dyDescent="0.25">
      <c r="A24" s="2">
        <v>23</v>
      </c>
      <c r="B24" s="2" t="s">
        <v>8</v>
      </c>
      <c r="C24" s="2">
        <v>1</v>
      </c>
      <c r="D24" s="2" t="str">
        <f t="shared" si="0"/>
        <v>F</v>
      </c>
      <c r="E24" s="6">
        <v>0.45592045783996499</v>
      </c>
    </row>
    <row r="25" spans="1:5" x14ac:dyDescent="0.25">
      <c r="A25" s="2">
        <v>24</v>
      </c>
      <c r="B25" s="2" t="s">
        <v>8</v>
      </c>
      <c r="C25" s="2">
        <v>2</v>
      </c>
      <c r="D25" s="2" t="str">
        <f t="shared" si="0"/>
        <v>F</v>
      </c>
      <c r="E25" s="6">
        <v>0.51587271690368597</v>
      </c>
    </row>
    <row r="26" spans="1:5" x14ac:dyDescent="0.25">
      <c r="A26" s="2">
        <v>25</v>
      </c>
      <c r="B26" s="2" t="s">
        <v>10</v>
      </c>
      <c r="C26" s="2">
        <v>0</v>
      </c>
      <c r="D26" s="1" t="str">
        <f t="shared" si="0"/>
        <v>T</v>
      </c>
      <c r="E26" s="6">
        <v>0.48789763450622498</v>
      </c>
    </row>
    <row r="27" spans="1:5" x14ac:dyDescent="0.25">
      <c r="A27" s="2">
        <v>26</v>
      </c>
      <c r="B27" s="2" t="s">
        <v>8</v>
      </c>
      <c r="C27" s="2">
        <v>1</v>
      </c>
      <c r="D27" s="2" t="str">
        <f t="shared" si="0"/>
        <v>F</v>
      </c>
      <c r="E27" s="6">
        <v>0.43590784072875899</v>
      </c>
    </row>
    <row r="28" spans="1:5" x14ac:dyDescent="0.25">
      <c r="A28" s="2">
        <v>27</v>
      </c>
      <c r="B28" s="2" t="s">
        <v>8</v>
      </c>
      <c r="C28" s="2">
        <v>1</v>
      </c>
      <c r="D28" s="2" t="str">
        <f t="shared" si="0"/>
        <v>F</v>
      </c>
      <c r="E28" s="6">
        <v>0.43992733955383301</v>
      </c>
    </row>
    <row r="29" spans="1:5" x14ac:dyDescent="0.25">
      <c r="A29" s="2">
        <v>28</v>
      </c>
      <c r="B29" s="2" t="s">
        <v>8</v>
      </c>
      <c r="C29" s="2">
        <v>1</v>
      </c>
      <c r="D29" s="2" t="str">
        <f t="shared" si="0"/>
        <v>F</v>
      </c>
      <c r="E29" s="6">
        <v>0.48787784576415999</v>
      </c>
    </row>
    <row r="30" spans="1:5" x14ac:dyDescent="0.25">
      <c r="A30" s="2">
        <v>29</v>
      </c>
      <c r="B30" s="2" t="s">
        <v>8</v>
      </c>
      <c r="C30" s="2">
        <v>1</v>
      </c>
      <c r="D30" s="2" t="str">
        <f t="shared" si="0"/>
        <v>F</v>
      </c>
      <c r="E30" s="6">
        <v>0.49589562416076599</v>
      </c>
    </row>
    <row r="31" spans="1:5" x14ac:dyDescent="0.25">
      <c r="A31" s="2">
        <v>30</v>
      </c>
      <c r="B31" s="2" t="s">
        <v>8</v>
      </c>
      <c r="C31" s="2">
        <v>0</v>
      </c>
      <c r="D31" s="1" t="str">
        <f t="shared" si="0"/>
        <v>T</v>
      </c>
      <c r="E31" s="6">
        <v>0.49587535858154203</v>
      </c>
    </row>
    <row r="32" spans="1:5" x14ac:dyDescent="0.25">
      <c r="A32" s="2">
        <v>31</v>
      </c>
      <c r="B32" s="2" t="s">
        <v>21</v>
      </c>
      <c r="C32" s="2">
        <v>1</v>
      </c>
      <c r="D32" s="2" t="str">
        <f t="shared" si="0"/>
        <v>F</v>
      </c>
      <c r="E32" s="6">
        <v>0.49587559700012201</v>
      </c>
    </row>
    <row r="33" spans="1:5" x14ac:dyDescent="0.25">
      <c r="A33" s="2">
        <v>32</v>
      </c>
      <c r="B33" s="2" t="s">
        <v>21</v>
      </c>
      <c r="C33" s="2">
        <v>0</v>
      </c>
      <c r="D33" s="1" t="str">
        <f t="shared" si="0"/>
        <v>T</v>
      </c>
      <c r="E33" s="6">
        <v>0.48789763450622498</v>
      </c>
    </row>
    <row r="34" spans="1:5" x14ac:dyDescent="0.25">
      <c r="A34" s="2">
        <v>33</v>
      </c>
      <c r="B34" s="2" t="s">
        <v>10</v>
      </c>
      <c r="C34" s="2">
        <v>0</v>
      </c>
      <c r="D34" s="1" t="str">
        <f t="shared" si="0"/>
        <v>T</v>
      </c>
      <c r="E34" s="6">
        <v>0.45188736915588301</v>
      </c>
    </row>
    <row r="35" spans="1:5" x14ac:dyDescent="0.25">
      <c r="A35" s="2">
        <v>34</v>
      </c>
      <c r="B35" s="2" t="s">
        <v>10</v>
      </c>
      <c r="C35" s="2">
        <v>3</v>
      </c>
      <c r="D35" s="2" t="str">
        <f t="shared" si="0"/>
        <v>F</v>
      </c>
      <c r="E35" s="6">
        <v>0.46788597106933499</v>
      </c>
    </row>
    <row r="36" spans="1:5" x14ac:dyDescent="0.25">
      <c r="A36" s="2">
        <v>35</v>
      </c>
      <c r="B36" s="2" t="s">
        <v>10</v>
      </c>
      <c r="C36" s="2">
        <v>2</v>
      </c>
      <c r="D36" s="2" t="str">
        <f t="shared" si="0"/>
        <v>F</v>
      </c>
      <c r="E36" s="6">
        <v>0.43589305877685502</v>
      </c>
    </row>
    <row r="37" spans="1:5" x14ac:dyDescent="0.25">
      <c r="A37" s="2">
        <v>36</v>
      </c>
      <c r="B37" s="2" t="s">
        <v>8</v>
      </c>
      <c r="C37" s="2">
        <v>1</v>
      </c>
      <c r="D37" s="2" t="str">
        <f t="shared" si="0"/>
        <v>F</v>
      </c>
      <c r="E37" s="6">
        <v>0.45190453529357899</v>
      </c>
    </row>
    <row r="38" spans="1:5" x14ac:dyDescent="0.25">
      <c r="A38" s="2">
        <v>37</v>
      </c>
      <c r="B38" s="2" t="s">
        <v>10</v>
      </c>
      <c r="C38" s="2">
        <v>1</v>
      </c>
      <c r="D38" s="2" t="str">
        <f t="shared" si="0"/>
        <v>F</v>
      </c>
      <c r="E38" s="6">
        <v>0.479898691177368</v>
      </c>
    </row>
    <row r="39" spans="1:5" x14ac:dyDescent="0.25">
      <c r="A39" s="2">
        <v>38</v>
      </c>
      <c r="B39" s="2" t="s">
        <v>8</v>
      </c>
      <c r="C39" s="2">
        <v>0</v>
      </c>
      <c r="D39" s="1" t="str">
        <f t="shared" si="0"/>
        <v>T</v>
      </c>
      <c r="E39" s="6">
        <v>0.43589282035827598</v>
      </c>
    </row>
    <row r="40" spans="1:5" x14ac:dyDescent="0.25">
      <c r="A40" s="2">
        <v>39</v>
      </c>
      <c r="B40" s="2" t="s">
        <v>21</v>
      </c>
      <c r="C40" s="2">
        <v>2</v>
      </c>
      <c r="D40" s="2" t="str">
        <f t="shared" si="0"/>
        <v>F</v>
      </c>
      <c r="E40" s="6">
        <v>0.48389577865600503</v>
      </c>
    </row>
    <row r="41" spans="1:5" x14ac:dyDescent="0.25">
      <c r="A41" s="2">
        <v>40</v>
      </c>
      <c r="B41" s="2" t="s">
        <v>8</v>
      </c>
      <c r="C41" s="2">
        <v>2</v>
      </c>
      <c r="D41" s="2" t="str">
        <f t="shared" si="0"/>
        <v>F</v>
      </c>
      <c r="E41" s="6">
        <v>0.49587845802307101</v>
      </c>
    </row>
    <row r="42" spans="1:5" x14ac:dyDescent="0.25">
      <c r="A42" s="2">
        <v>41</v>
      </c>
      <c r="B42" s="2" t="s">
        <v>10</v>
      </c>
      <c r="C42" s="2">
        <v>2</v>
      </c>
      <c r="D42" s="2" t="str">
        <f t="shared" si="0"/>
        <v>F</v>
      </c>
      <c r="E42" s="6">
        <v>0.48388004302978499</v>
      </c>
    </row>
    <row r="43" spans="1:5" x14ac:dyDescent="0.25">
      <c r="A43" s="2">
        <v>42</v>
      </c>
      <c r="B43" s="2" t="s">
        <v>8</v>
      </c>
      <c r="C43" s="2">
        <v>0</v>
      </c>
      <c r="D43" s="1" t="str">
        <f t="shared" si="0"/>
        <v>T</v>
      </c>
      <c r="E43" s="6">
        <v>0.451907157897949</v>
      </c>
    </row>
    <row r="44" spans="1:5" x14ac:dyDescent="0.25">
      <c r="A44" s="2">
        <v>43</v>
      </c>
      <c r="B44" s="2" t="s">
        <v>10</v>
      </c>
      <c r="C44" s="2">
        <v>0</v>
      </c>
      <c r="D44" s="1" t="str">
        <f t="shared" si="0"/>
        <v>T</v>
      </c>
      <c r="E44" s="6">
        <v>0.47590041160583402</v>
      </c>
    </row>
    <row r="45" spans="1:5" x14ac:dyDescent="0.25">
      <c r="A45" s="2">
        <v>44</v>
      </c>
      <c r="B45" s="2" t="s">
        <v>8</v>
      </c>
      <c r="C45" s="2">
        <v>0</v>
      </c>
      <c r="D45" s="1" t="str">
        <f t="shared" si="0"/>
        <v>T</v>
      </c>
      <c r="E45" s="6">
        <v>0.48789453506469699</v>
      </c>
    </row>
    <row r="46" spans="1:5" x14ac:dyDescent="0.25">
      <c r="A46" s="2">
        <v>45</v>
      </c>
      <c r="B46" s="2" t="s">
        <v>8</v>
      </c>
      <c r="C46" s="2">
        <v>1</v>
      </c>
      <c r="D46" s="2" t="str">
        <f t="shared" si="0"/>
        <v>F</v>
      </c>
      <c r="E46" s="6">
        <v>0.44788908958434998</v>
      </c>
    </row>
    <row r="47" spans="1:5" x14ac:dyDescent="0.25">
      <c r="A47" s="2">
        <v>46</v>
      </c>
      <c r="B47" s="2" t="s">
        <v>10</v>
      </c>
      <c r="C47" s="2">
        <v>0</v>
      </c>
      <c r="D47" s="1" t="str">
        <f t="shared" si="0"/>
        <v>T</v>
      </c>
      <c r="E47" s="6">
        <v>0.44390797615051197</v>
      </c>
    </row>
    <row r="48" spans="1:5" x14ac:dyDescent="0.25">
      <c r="A48" s="2">
        <v>47</v>
      </c>
      <c r="B48" s="2" t="s">
        <v>10</v>
      </c>
      <c r="C48" s="2">
        <v>0</v>
      </c>
      <c r="D48" s="1" t="str">
        <f t="shared" si="0"/>
        <v>T</v>
      </c>
      <c r="E48" s="6">
        <v>0.49987697601318298</v>
      </c>
    </row>
    <row r="49" spans="1:5" x14ac:dyDescent="0.25">
      <c r="A49" s="2">
        <v>48</v>
      </c>
      <c r="B49" s="2" t="s">
        <v>10</v>
      </c>
      <c r="C49" s="2">
        <v>0</v>
      </c>
      <c r="D49" s="1" t="str">
        <f t="shared" si="0"/>
        <v>T</v>
      </c>
      <c r="E49" s="6">
        <v>0.47989940643310502</v>
      </c>
    </row>
    <row r="50" spans="1:5" x14ac:dyDescent="0.25">
      <c r="A50" s="2">
        <v>49</v>
      </c>
      <c r="B50" s="2" t="s">
        <v>10</v>
      </c>
      <c r="C50" s="2">
        <v>0</v>
      </c>
      <c r="D50" s="1" t="str">
        <f t="shared" si="0"/>
        <v>T</v>
      </c>
      <c r="E50" s="6">
        <v>0.53586912155151301</v>
      </c>
    </row>
    <row r="51" spans="1:5" x14ac:dyDescent="0.25">
      <c r="A51" s="2">
        <v>50</v>
      </c>
      <c r="B51" s="2" t="s">
        <v>8</v>
      </c>
      <c r="C51" s="2">
        <v>0</v>
      </c>
      <c r="D51" s="1" t="str">
        <f t="shared" si="0"/>
        <v>T</v>
      </c>
      <c r="E51" s="6">
        <v>0.495895385742187</v>
      </c>
    </row>
    <row r="52" spans="1:5" x14ac:dyDescent="0.25">
      <c r="A52" s="2">
        <v>51</v>
      </c>
      <c r="B52" s="2" t="s">
        <v>10</v>
      </c>
      <c r="C52" s="2">
        <v>1</v>
      </c>
      <c r="D52" s="2" t="str">
        <f t="shared" si="0"/>
        <v>F</v>
      </c>
      <c r="E52" s="6">
        <v>0.49985456466674799</v>
      </c>
    </row>
    <row r="53" spans="1:5" x14ac:dyDescent="0.25">
      <c r="A53" s="2">
        <v>52</v>
      </c>
      <c r="B53" s="2" t="s">
        <v>8</v>
      </c>
      <c r="C53" s="2">
        <v>0</v>
      </c>
      <c r="D53" s="1" t="str">
        <f t="shared" si="0"/>
        <v>T</v>
      </c>
      <c r="E53" s="6">
        <v>0.447889804840087</v>
      </c>
    </row>
    <row r="54" spans="1:5" x14ac:dyDescent="0.25">
      <c r="A54" s="2">
        <v>53</v>
      </c>
      <c r="B54" s="2" t="s">
        <v>10</v>
      </c>
      <c r="C54" s="2">
        <v>1</v>
      </c>
      <c r="D54" s="2" t="str">
        <f t="shared" si="0"/>
        <v>F</v>
      </c>
      <c r="E54" s="6">
        <v>0.47188520431518499</v>
      </c>
    </row>
    <row r="55" spans="1:5" x14ac:dyDescent="0.25">
      <c r="A55" s="2">
        <v>54</v>
      </c>
      <c r="B55" s="2" t="s">
        <v>10</v>
      </c>
      <c r="C55" s="2">
        <v>0</v>
      </c>
      <c r="D55" s="1" t="str">
        <f t="shared" si="0"/>
        <v>T</v>
      </c>
      <c r="E55" s="6">
        <v>0.48789715766906699</v>
      </c>
    </row>
    <row r="56" spans="1:5" x14ac:dyDescent="0.25">
      <c r="A56" s="2">
        <v>55</v>
      </c>
      <c r="B56" s="2" t="s">
        <v>10</v>
      </c>
      <c r="C56" s="2">
        <v>0</v>
      </c>
      <c r="D56" s="1" t="str">
        <f t="shared" si="0"/>
        <v>T</v>
      </c>
      <c r="E56" s="6">
        <v>0.49187493324279702</v>
      </c>
    </row>
    <row r="57" spans="1:5" x14ac:dyDescent="0.25">
      <c r="A57" s="2">
        <v>56</v>
      </c>
      <c r="B57" s="2" t="s">
        <v>8</v>
      </c>
      <c r="C57" s="2">
        <v>0</v>
      </c>
      <c r="D57" s="1" t="str">
        <f t="shared" si="0"/>
        <v>T</v>
      </c>
      <c r="E57" s="6">
        <v>0.47190237045288003</v>
      </c>
    </row>
    <row r="58" spans="1:5" x14ac:dyDescent="0.25">
      <c r="A58" s="2">
        <v>57</v>
      </c>
      <c r="B58" s="2" t="s">
        <v>10</v>
      </c>
      <c r="C58" s="2">
        <v>0</v>
      </c>
      <c r="D58" s="1" t="str">
        <f t="shared" si="0"/>
        <v>T</v>
      </c>
      <c r="E58" s="6">
        <v>0.49189734458923301</v>
      </c>
    </row>
    <row r="59" spans="1:5" x14ac:dyDescent="0.25">
      <c r="A59" s="2">
        <v>58</v>
      </c>
      <c r="B59" s="2" t="s">
        <v>10</v>
      </c>
      <c r="C59" s="2">
        <v>0</v>
      </c>
      <c r="D59" s="1" t="str">
        <f t="shared" si="0"/>
        <v>T</v>
      </c>
      <c r="E59" s="6">
        <v>0.50789380073547297</v>
      </c>
    </row>
    <row r="60" spans="1:5" x14ac:dyDescent="0.25">
      <c r="A60" s="2">
        <v>59</v>
      </c>
      <c r="B60" s="2" t="s">
        <v>21</v>
      </c>
      <c r="C60" s="2">
        <v>0</v>
      </c>
      <c r="D60" s="1" t="str">
        <f t="shared" si="0"/>
        <v>T</v>
      </c>
      <c r="E60" s="6">
        <v>0.47587966918945301</v>
      </c>
    </row>
    <row r="61" spans="1:5" x14ac:dyDescent="0.25">
      <c r="A61" s="2">
        <v>60</v>
      </c>
      <c r="B61" s="2" t="s">
        <v>8</v>
      </c>
      <c r="C61" s="2">
        <v>0</v>
      </c>
      <c r="D61" s="1" t="str">
        <f t="shared" si="0"/>
        <v>T</v>
      </c>
      <c r="E61" s="6">
        <v>0.46392321586608798</v>
      </c>
    </row>
    <row r="62" spans="1:5" x14ac:dyDescent="0.25">
      <c r="A62" s="2">
        <v>61</v>
      </c>
      <c r="B62" s="2" t="s">
        <v>8</v>
      </c>
      <c r="C62" s="2">
        <v>2</v>
      </c>
      <c r="D62" s="2" t="str">
        <f t="shared" si="0"/>
        <v>F</v>
      </c>
      <c r="E62" s="6">
        <v>0.44388866424560502</v>
      </c>
    </row>
    <row r="63" spans="1:5" x14ac:dyDescent="0.25">
      <c r="A63" s="2">
        <v>62</v>
      </c>
      <c r="B63" s="2" t="s">
        <v>8</v>
      </c>
      <c r="C63" s="2">
        <v>1</v>
      </c>
      <c r="D63" s="2" t="str">
        <f t="shared" si="0"/>
        <v>F</v>
      </c>
      <c r="E63" s="6">
        <v>0.455920219421386</v>
      </c>
    </row>
    <row r="64" spans="1:5" x14ac:dyDescent="0.25">
      <c r="A64" s="2">
        <v>63</v>
      </c>
      <c r="B64" s="2" t="s">
        <v>8</v>
      </c>
      <c r="C64" s="2">
        <v>1</v>
      </c>
      <c r="D64" s="2" t="str">
        <f t="shared" si="0"/>
        <v>F</v>
      </c>
      <c r="E64" s="6">
        <v>0.51587152481079102</v>
      </c>
    </row>
    <row r="65" spans="1:5" x14ac:dyDescent="0.25">
      <c r="A65" s="2">
        <v>64</v>
      </c>
      <c r="B65" s="2" t="s">
        <v>8</v>
      </c>
      <c r="C65" s="2">
        <v>2</v>
      </c>
      <c r="D65" s="2" t="str">
        <f t="shared" si="0"/>
        <v>F</v>
      </c>
      <c r="E65" s="6">
        <v>0.49587440490722601</v>
      </c>
    </row>
    <row r="66" spans="1:5" x14ac:dyDescent="0.25">
      <c r="A66" s="2">
        <v>65</v>
      </c>
      <c r="B66" s="2" t="s">
        <v>8</v>
      </c>
      <c r="C66" s="2">
        <v>0</v>
      </c>
      <c r="D66" s="1" t="str">
        <f t="shared" si="0"/>
        <v>T</v>
      </c>
      <c r="E66" s="6">
        <v>0.49989509582519498</v>
      </c>
    </row>
    <row r="67" spans="1:5" x14ac:dyDescent="0.25">
      <c r="A67" s="2">
        <v>66</v>
      </c>
      <c r="B67" s="2" t="s">
        <v>21</v>
      </c>
      <c r="C67" s="2">
        <v>0</v>
      </c>
      <c r="D67" s="1" t="str">
        <f t="shared" si="0"/>
        <v>T</v>
      </c>
      <c r="E67" s="6">
        <v>0.52788686752319303</v>
      </c>
    </row>
    <row r="68" spans="1:5" x14ac:dyDescent="0.25">
      <c r="A68" s="2">
        <v>67</v>
      </c>
      <c r="B68" s="2" t="s">
        <v>21</v>
      </c>
      <c r="C68" s="2">
        <v>1</v>
      </c>
      <c r="D68" s="2" t="str">
        <f t="shared" si="0"/>
        <v>F</v>
      </c>
      <c r="E68" s="6">
        <v>0.49987769126892001</v>
      </c>
    </row>
    <row r="69" spans="1:5" x14ac:dyDescent="0.25">
      <c r="A69" s="2">
        <v>68</v>
      </c>
      <c r="B69" s="2" t="s">
        <v>8</v>
      </c>
      <c r="C69" s="2">
        <v>2</v>
      </c>
      <c r="D69" s="2" t="str">
        <f t="shared" si="0"/>
        <v>F</v>
      </c>
      <c r="E69" s="6">
        <v>0.49189591407775801</v>
      </c>
    </row>
    <row r="70" spans="1:5" x14ac:dyDescent="0.25">
      <c r="A70" s="2">
        <v>69</v>
      </c>
      <c r="B70" s="2" t="s">
        <v>8</v>
      </c>
      <c r="C70" s="2">
        <v>1</v>
      </c>
      <c r="D70" s="2" t="str">
        <f t="shared" si="0"/>
        <v>F</v>
      </c>
      <c r="E70" s="6">
        <v>0.52394056320190396</v>
      </c>
    </row>
    <row r="71" spans="1:5" x14ac:dyDescent="0.25">
      <c r="A71" s="2">
        <v>70</v>
      </c>
      <c r="B71" s="2" t="s">
        <v>8</v>
      </c>
      <c r="C71" s="2">
        <v>0</v>
      </c>
      <c r="D71" s="1" t="str">
        <f t="shared" si="0"/>
        <v>T</v>
      </c>
      <c r="E71" s="6">
        <v>0.52790236473083496</v>
      </c>
    </row>
    <row r="72" spans="1:5" x14ac:dyDescent="0.25">
      <c r="A72" s="2">
        <v>71</v>
      </c>
      <c r="B72" s="2" t="s">
        <v>8</v>
      </c>
      <c r="C72" s="2">
        <v>3</v>
      </c>
      <c r="D72" s="2" t="str">
        <f t="shared" si="0"/>
        <v>F</v>
      </c>
      <c r="E72" s="6">
        <v>0.46788287162780701</v>
      </c>
    </row>
    <row r="73" spans="1:5" x14ac:dyDescent="0.25">
      <c r="A73" s="2">
        <v>72</v>
      </c>
      <c r="B73" s="2" t="s">
        <v>8</v>
      </c>
      <c r="C73" s="2">
        <v>1</v>
      </c>
      <c r="D73" s="2" t="str">
        <f t="shared" si="0"/>
        <v>F</v>
      </c>
      <c r="E73" s="6">
        <v>0.53576598167419398</v>
      </c>
    </row>
    <row r="74" spans="1:5" x14ac:dyDescent="0.25">
      <c r="A74" s="2">
        <v>73</v>
      </c>
      <c r="B74" s="2" t="s">
        <v>8</v>
      </c>
      <c r="C74" s="2">
        <v>1</v>
      </c>
      <c r="D74" s="2" t="str">
        <f t="shared" si="0"/>
        <v>F</v>
      </c>
      <c r="E74" s="6">
        <v>0.47991776466369601</v>
      </c>
    </row>
    <row r="75" spans="1:5" x14ac:dyDescent="0.25">
      <c r="A75" s="2">
        <v>74</v>
      </c>
      <c r="B75" s="2" t="s">
        <v>8</v>
      </c>
      <c r="C75" s="2">
        <v>0</v>
      </c>
      <c r="D75" s="1" t="str">
        <f t="shared" si="0"/>
        <v>T</v>
      </c>
      <c r="E75" s="6">
        <v>0.50390839576721103</v>
      </c>
    </row>
    <row r="76" spans="1:5" x14ac:dyDescent="0.25">
      <c r="A76" s="2">
        <v>75</v>
      </c>
      <c r="B76" s="2" t="s">
        <v>8</v>
      </c>
      <c r="C76" s="2">
        <v>1</v>
      </c>
      <c r="D76" s="2" t="str">
        <f t="shared" si="0"/>
        <v>F</v>
      </c>
      <c r="E76" s="6">
        <v>0.48389935493469199</v>
      </c>
    </row>
    <row r="77" spans="1:5" x14ac:dyDescent="0.25">
      <c r="A77" s="2">
        <v>76</v>
      </c>
      <c r="B77" s="2" t="s">
        <v>8</v>
      </c>
      <c r="C77" s="2">
        <v>1</v>
      </c>
      <c r="D77" s="2" t="str">
        <f t="shared" si="0"/>
        <v>F</v>
      </c>
      <c r="E77" s="6">
        <v>0.52787160873412997</v>
      </c>
    </row>
    <row r="78" spans="1:5" x14ac:dyDescent="0.25">
      <c r="A78" s="2">
        <v>77</v>
      </c>
      <c r="B78" s="2" t="s">
        <v>8</v>
      </c>
      <c r="C78" s="2">
        <v>0</v>
      </c>
      <c r="D78" s="1" t="str">
        <f t="shared" si="0"/>
        <v>T</v>
      </c>
      <c r="E78" s="6">
        <v>0.51987266540527299</v>
      </c>
    </row>
    <row r="79" spans="1:5" x14ac:dyDescent="0.25">
      <c r="A79" s="2">
        <v>78</v>
      </c>
      <c r="B79" s="2" t="s">
        <v>21</v>
      </c>
      <c r="C79" s="2">
        <v>1</v>
      </c>
      <c r="D79" s="2" t="str">
        <f t="shared" ref="D79:D101" si="1">IF(C79 = 0, "T","F")</f>
        <v>F</v>
      </c>
      <c r="E79" s="6">
        <v>0.56787776947021396</v>
      </c>
    </row>
    <row r="80" spans="1:5" x14ac:dyDescent="0.25">
      <c r="A80" s="2">
        <v>79</v>
      </c>
      <c r="B80" s="2" t="s">
        <v>21</v>
      </c>
      <c r="C80" s="2">
        <v>1</v>
      </c>
      <c r="D80" s="2" t="str">
        <f t="shared" si="1"/>
        <v>F</v>
      </c>
      <c r="E80" s="6">
        <v>0.57187700271606401</v>
      </c>
    </row>
    <row r="81" spans="1:5" x14ac:dyDescent="0.25">
      <c r="A81" s="2">
        <v>80</v>
      </c>
      <c r="B81" s="2" t="s">
        <v>8</v>
      </c>
      <c r="C81" s="2">
        <v>0</v>
      </c>
      <c r="D81" s="1" t="str">
        <f t="shared" si="1"/>
        <v>T</v>
      </c>
      <c r="E81" s="6">
        <v>0.55985903739929199</v>
      </c>
    </row>
    <row r="82" spans="1:5" x14ac:dyDescent="0.25">
      <c r="A82" s="2">
        <v>81</v>
      </c>
      <c r="B82" s="2" t="s">
        <v>8</v>
      </c>
      <c r="C82" s="2">
        <v>0</v>
      </c>
      <c r="D82" s="1" t="str">
        <f t="shared" si="1"/>
        <v>T</v>
      </c>
      <c r="E82" s="6">
        <v>0.47273087501525801</v>
      </c>
    </row>
    <row r="83" spans="1:5" x14ac:dyDescent="0.25">
      <c r="A83" s="2">
        <v>82</v>
      </c>
      <c r="B83" s="2" t="s">
        <v>8</v>
      </c>
      <c r="C83" s="2">
        <v>0</v>
      </c>
      <c r="D83" s="1" t="str">
        <f t="shared" si="1"/>
        <v>T</v>
      </c>
      <c r="E83" s="6">
        <v>0.52590179443359297</v>
      </c>
    </row>
    <row r="84" spans="1:5" x14ac:dyDescent="0.25">
      <c r="A84" s="2">
        <v>83</v>
      </c>
      <c r="B84" s="2" t="s">
        <v>8</v>
      </c>
      <c r="C84" s="2">
        <v>0</v>
      </c>
      <c r="D84" s="1" t="str">
        <f t="shared" si="1"/>
        <v>T</v>
      </c>
      <c r="E84" s="6">
        <v>0.51068806648254395</v>
      </c>
    </row>
    <row r="85" spans="1:5" x14ac:dyDescent="0.25">
      <c r="A85" s="2">
        <v>84</v>
      </c>
      <c r="B85" s="2" t="s">
        <v>8</v>
      </c>
      <c r="C85" s="2">
        <v>0</v>
      </c>
      <c r="D85" s="1" t="str">
        <f t="shared" si="1"/>
        <v>T</v>
      </c>
      <c r="E85" s="6">
        <v>0.46484732627868602</v>
      </c>
    </row>
    <row r="86" spans="1:5" x14ac:dyDescent="0.25">
      <c r="A86" s="2">
        <v>85</v>
      </c>
      <c r="B86" s="2" t="s">
        <v>24</v>
      </c>
      <c r="C86" s="2">
        <v>2</v>
      </c>
      <c r="D86" s="2" t="str">
        <f t="shared" si="1"/>
        <v>F</v>
      </c>
      <c r="E86" s="6">
        <v>0.59665942192077603</v>
      </c>
    </row>
    <row r="87" spans="1:5" x14ac:dyDescent="0.25">
      <c r="A87" s="2">
        <v>86</v>
      </c>
      <c r="B87" s="2" t="s">
        <v>21</v>
      </c>
      <c r="C87" s="2">
        <v>4</v>
      </c>
      <c r="D87" s="2" t="str">
        <f t="shared" si="1"/>
        <v>F</v>
      </c>
      <c r="E87" s="6">
        <v>0.53269505500793402</v>
      </c>
    </row>
    <row r="88" spans="1:5" x14ac:dyDescent="0.25">
      <c r="A88" s="2">
        <v>87</v>
      </c>
      <c r="B88" s="2" t="s">
        <v>8</v>
      </c>
      <c r="C88" s="2">
        <v>2</v>
      </c>
      <c r="D88" s="2" t="str">
        <f t="shared" si="1"/>
        <v>F</v>
      </c>
      <c r="E88" s="6">
        <v>0.45274138450622498</v>
      </c>
    </row>
    <row r="89" spans="1:5" x14ac:dyDescent="0.25">
      <c r="A89" s="2">
        <v>88</v>
      </c>
      <c r="B89" s="2" t="s">
        <v>8</v>
      </c>
      <c r="C89" s="2">
        <v>1</v>
      </c>
      <c r="D89" s="2" t="str">
        <f t="shared" si="1"/>
        <v>F</v>
      </c>
      <c r="E89" s="6">
        <v>0.49850726127624501</v>
      </c>
    </row>
    <row r="90" spans="1:5" x14ac:dyDescent="0.25">
      <c r="A90" s="2">
        <v>89</v>
      </c>
      <c r="B90" s="2" t="s">
        <v>8</v>
      </c>
      <c r="C90" s="2">
        <v>2</v>
      </c>
      <c r="D90" s="2" t="str">
        <f t="shared" si="1"/>
        <v>F</v>
      </c>
      <c r="E90" s="6">
        <v>0.43774676322937001</v>
      </c>
    </row>
    <row r="91" spans="1:5" x14ac:dyDescent="0.25">
      <c r="A91" s="2">
        <v>90</v>
      </c>
      <c r="B91" s="2" t="s">
        <v>8</v>
      </c>
      <c r="C91" s="2">
        <v>1</v>
      </c>
      <c r="D91" s="2" t="str">
        <f t="shared" si="1"/>
        <v>F</v>
      </c>
      <c r="E91" s="6">
        <v>0.50970864295959395</v>
      </c>
    </row>
    <row r="92" spans="1:5" x14ac:dyDescent="0.25">
      <c r="A92" s="2">
        <v>91</v>
      </c>
      <c r="B92" s="2" t="s">
        <v>8</v>
      </c>
      <c r="C92" s="2">
        <v>0</v>
      </c>
      <c r="D92" s="1" t="str">
        <f t="shared" si="1"/>
        <v>T</v>
      </c>
      <c r="E92" s="6">
        <v>0.45098638534545898</v>
      </c>
    </row>
    <row r="93" spans="1:5" x14ac:dyDescent="0.25">
      <c r="A93" s="2">
        <v>92</v>
      </c>
      <c r="B93" s="2" t="s">
        <v>8</v>
      </c>
      <c r="C93" s="2">
        <v>2</v>
      </c>
      <c r="D93" s="2" t="str">
        <f t="shared" si="1"/>
        <v>F</v>
      </c>
      <c r="E93" s="6">
        <v>0.46917629241943298</v>
      </c>
    </row>
    <row r="94" spans="1:5" x14ac:dyDescent="0.25">
      <c r="A94" s="2">
        <v>93</v>
      </c>
      <c r="B94" s="2" t="s">
        <v>8</v>
      </c>
      <c r="C94" s="2">
        <v>1</v>
      </c>
      <c r="D94" s="2" t="str">
        <f t="shared" si="1"/>
        <v>F</v>
      </c>
      <c r="E94" s="6">
        <v>0.47772741317749001</v>
      </c>
    </row>
    <row r="95" spans="1:5" x14ac:dyDescent="0.25">
      <c r="A95" s="2">
        <v>94</v>
      </c>
      <c r="B95" s="2" t="s">
        <v>8</v>
      </c>
      <c r="C95" s="2">
        <v>0</v>
      </c>
      <c r="D95" s="1" t="str">
        <f t="shared" si="1"/>
        <v>T</v>
      </c>
      <c r="E95" s="6">
        <v>0.701601982116699</v>
      </c>
    </row>
    <row r="96" spans="1:5" x14ac:dyDescent="0.25">
      <c r="A96" s="2">
        <v>95</v>
      </c>
      <c r="B96" s="2" t="s">
        <v>8</v>
      </c>
      <c r="C96" s="2">
        <v>0</v>
      </c>
      <c r="D96" s="1" t="str">
        <f t="shared" si="1"/>
        <v>T</v>
      </c>
      <c r="E96" s="6">
        <v>0.50171113014221103</v>
      </c>
    </row>
    <row r="97" spans="1:5" x14ac:dyDescent="0.25">
      <c r="A97" s="2">
        <v>96</v>
      </c>
      <c r="B97" s="2" t="s">
        <v>10</v>
      </c>
      <c r="C97" s="2">
        <v>1</v>
      </c>
      <c r="D97" s="2" t="str">
        <f t="shared" si="1"/>
        <v>F</v>
      </c>
      <c r="E97" s="6">
        <v>0.48172593116760198</v>
      </c>
    </row>
    <row r="98" spans="1:5" x14ac:dyDescent="0.25">
      <c r="A98" s="2">
        <v>97</v>
      </c>
      <c r="B98" s="2" t="s">
        <v>8</v>
      </c>
      <c r="C98" s="2">
        <v>1</v>
      </c>
      <c r="D98" s="2" t="str">
        <f t="shared" si="1"/>
        <v>F</v>
      </c>
      <c r="E98" s="6">
        <v>0.46173620223999001</v>
      </c>
    </row>
    <row r="99" spans="1:5" x14ac:dyDescent="0.25">
      <c r="A99" s="2">
        <v>98</v>
      </c>
      <c r="B99" s="2" t="s">
        <v>8</v>
      </c>
      <c r="C99" s="2">
        <v>4</v>
      </c>
      <c r="D99" s="2" t="str">
        <f t="shared" si="1"/>
        <v>F</v>
      </c>
      <c r="E99" s="6">
        <v>0.45174312591552701</v>
      </c>
    </row>
    <row r="100" spans="1:5" x14ac:dyDescent="0.25">
      <c r="A100" s="2">
        <v>99</v>
      </c>
      <c r="B100" s="2" t="s">
        <v>8</v>
      </c>
      <c r="C100" s="2">
        <v>1</v>
      </c>
      <c r="D100" s="2" t="str">
        <f t="shared" si="1"/>
        <v>F</v>
      </c>
      <c r="E100" s="6">
        <v>0.55368304252624501</v>
      </c>
    </row>
    <row r="101" spans="1:5" x14ac:dyDescent="0.25">
      <c r="A101" s="2">
        <v>100</v>
      </c>
      <c r="B101" s="2" t="s">
        <v>10</v>
      </c>
      <c r="C101" s="2">
        <v>1</v>
      </c>
      <c r="D101" s="2" t="str">
        <f t="shared" si="1"/>
        <v>F</v>
      </c>
      <c r="E101" s="6">
        <v>0.75556898117065396</v>
      </c>
    </row>
    <row r="102" spans="1:5" x14ac:dyDescent="0.25">
      <c r="C102">
        <f>SUM(C2:C101)</f>
        <v>92</v>
      </c>
      <c r="D102" t="s">
        <v>25</v>
      </c>
      <c r="E102" s="7">
        <f>AVERAGE(E2:E101)</f>
        <v>0.49590955352783189</v>
      </c>
    </row>
    <row r="104" spans="1:5" x14ac:dyDescent="0.25">
      <c r="C104" t="s">
        <v>32</v>
      </c>
      <c r="E104" s="8">
        <f>43/92*100</f>
        <v>46.739130434782609</v>
      </c>
    </row>
    <row r="105" spans="1:5" x14ac:dyDescent="0.25">
      <c r="C105" t="s">
        <v>31</v>
      </c>
      <c r="E105">
        <f>43/100*100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WBC</vt:lpstr>
      <vt:lpstr>NonWBC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</dc:creator>
  <cp:lastModifiedBy>David Ro</cp:lastModifiedBy>
  <dcterms:created xsi:type="dcterms:W3CDTF">2018-12-01T08:00:43Z</dcterms:created>
  <dcterms:modified xsi:type="dcterms:W3CDTF">2019-01-23T17:21:13Z</dcterms:modified>
</cp:coreProperties>
</file>