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Общие данные" sheetId="1" r:id="rId4"/>
    <sheet name="Безнал" sheetId="2" r:id="rId5"/>
    <sheet name="Касса" sheetId="3" r:id="rId6"/>
    <sheet name="R2" sheetId="4" r:id="rId7"/>
    <sheet name="Сводная по продукции" sheetId="5" r:id="rId8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<sst xmlns="http://schemas.openxmlformats.org/spreadsheetml/2006/main" uniqueCount="56">
  <si>
    <t>Клиент</t>
  </si>
  <si>
    <t>Расчёт</t>
  </si>
  <si>
    <t>Менеджер</t>
  </si>
  <si>
    <t>Дата отгрузки</t>
  </si>
  <si>
    <t>№ спецификации</t>
  </si>
  <si>
    <t>Название</t>
  </si>
  <si>
    <t>Количество</t>
  </si>
  <si>
    <t>Цена</t>
  </si>
  <si>
    <t>Объём</t>
  </si>
  <si>
    <t>Вес</t>
  </si>
  <si>
    <t>Сумма</t>
  </si>
  <si>
    <t>Скидка</t>
  </si>
  <si>
    <t>Доставка</t>
  </si>
  <si>
    <t>R2</t>
  </si>
  <si>
    <t>Итого к оплате (Общая сумма)</t>
  </si>
  <si>
    <t>Кукьян Сергей Валерьевич</t>
  </si>
  <si>
    <t>Касса</t>
  </si>
  <si>
    <t>Быстрова Ю.В.</t>
  </si>
  <si>
    <t>СП250411-4</t>
  </si>
  <si>
    <t>Имитация бруса 17x135x5000 Сорт AB Ель</t>
  </si>
  <si>
    <t>Имитация бруса 17x135x4000 Сорт AB Ель</t>
  </si>
  <si>
    <t>Имитация бруса 17x135x5000 Сорт C Ель</t>
  </si>
  <si>
    <t>Имитация бруса 17x135x3000 Сорт C Ель</t>
  </si>
  <si>
    <t>Имитация бруса 17x135x6000 Сорт AB Ель</t>
  </si>
  <si>
    <t>Имитация бруса 17x135x6000 Сорт C Ель</t>
  </si>
  <si>
    <t>Скидка, доставка и итог</t>
  </si>
  <si>
    <t>Заполняемость:
Имитация бруса - - - - 100% - - - - 4.888 м3</t>
  </si>
  <si>
    <t>Трифонова Е.В.</t>
  </si>
  <si>
    <t>СП250417-4</t>
  </si>
  <si>
    <t>Блок-хаус 28x127x6000 Сорт C Ель</t>
  </si>
  <si>
    <t>Заполняемость:
Блок-хаус - - - - 100% - - - - 1.878 м3</t>
  </si>
  <si>
    <t>Афанасьев В.А.</t>
  </si>
  <si>
    <t>Безналичный</t>
  </si>
  <si>
    <t>СП250418-3</t>
  </si>
  <si>
    <t>Имитация бруса 17x135x2000 Норма Ель</t>
  </si>
  <si>
    <t>Заполняемость:
Имитация бруса - - - - 100% - - - - 0.39 м3</t>
  </si>
  <si>
    <t>Науменко Д.А.</t>
  </si>
  <si>
    <t>СП250418-5</t>
  </si>
  <si>
    <t>Брусок, сухой, строганный 20x40x2000 Н/К Ель</t>
  </si>
  <si>
    <t>Брусок, сухой, строганный 45x50x2000 Н/К Ель</t>
  </si>
  <si>
    <t>Заполняемость:
Брусок, сухой, строганный - - - - 100% - - - - 0.17 м3</t>
  </si>
  <si>
    <t>Ковалевский В.Б.</t>
  </si>
  <si>
    <t>СП250418-6</t>
  </si>
  <si>
    <t>Пиломатериал, строганный 30x40x2000 Н/К Ель</t>
  </si>
  <si>
    <t>Заполняемость:
Пиломатериал, строганный - - - - 100% - - - - 0.058 м3</t>
  </si>
  <si>
    <t>Общее количество отгрузок:</t>
  </si>
  <si>
    <t>Имитация бруса</t>
  </si>
  <si>
    <t>Блок-хаус</t>
  </si>
  <si>
    <t>Брусок, сухой, строганный</t>
  </si>
  <si>
    <t>Пиломатериал, строганный</t>
  </si>
  <si>
    <t>Погонажные изделия</t>
  </si>
  <si>
    <t>П/М</t>
  </si>
  <si>
    <t>Пеллеты</t>
  </si>
  <si>
    <t>Щепа</t>
  </si>
  <si>
    <t>Поддоны</t>
  </si>
  <si>
    <t>Отходы дровяные</t>
  </si>
</sst>
</file>

<file path=xl/styles.xml><?xml version="1.0" encoding="utf-8"?>
<styleSheet xmlns="http://schemas.openxmlformats.org/spreadsheetml/2006/main" xml:space="preserve">
  <numFmts count="3">
    <numFmt numFmtId="164" formatCode="DD.MM.YYYY"/>
    <numFmt numFmtId="165" formatCode="#,##0.00_-"/>
    <numFmt numFmtId="166" formatCode="0.000"/>
  </numFmts>
  <fonts count="4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6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2DCDB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C100"/>
        <bgColor rgb="FF000000"/>
      </patternFill>
    </fill>
  </fills>
  <borders count="5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0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bottom" textRotation="0" wrapText="false" shrinkToFit="false"/>
    </xf>
    <xf xfId="0" fontId="0" numFmtId="0" fillId="3" borderId="0" applyFont="0" applyNumberFormat="0" applyFill="1" applyBorder="0" applyAlignment="0"/>
    <xf xfId="0" fontId="0" numFmtId="164" fillId="0" borderId="0" applyFont="0" applyNumberFormat="1" applyFill="0" applyBorder="0" applyAlignment="1">
      <alignment horizontal="left" vertical="bottom" textRotation="0" wrapText="false" shrinkToFit="false"/>
    </xf>
    <xf xfId="0" fontId="0" numFmtId="1" fillId="0" borderId="0" applyFont="0" applyNumberFormat="1" applyFill="0" applyBorder="0" applyAlignment="1">
      <alignment horizontal="center" vertical="bottom" textRotation="0" wrapText="false" shrinkToFit="false"/>
    </xf>
    <xf xfId="0" fontId="0" numFmtId="165" fillId="0" borderId="0" applyFont="0" applyNumberFormat="1" applyFill="0" applyBorder="0" applyAlignment="1">
      <alignment horizontal="center" vertical="bottom" textRotation="0" wrapText="false" shrinkToFit="false"/>
    </xf>
    <xf xfId="0" fontId="0" numFmtId="166" fillId="0" borderId="0" applyFont="0" applyNumberFormat="1" applyFill="0" applyBorder="0" applyAlignment="0"/>
    <xf xfId="0" fontId="0" numFmtId="166" fillId="0" borderId="0" applyFont="0" applyNumberFormat="1" applyFill="0" applyBorder="0" applyAlignment="1">
      <alignment horizontal="center" vertical="bottom" textRotation="0" wrapText="false" shrinkToFit="false"/>
    </xf>
    <xf xfId="0" fontId="0" numFmtId="2" fillId="0" borderId="0" applyFont="0" applyNumberFormat="1" applyFill="0" applyBorder="0" applyAlignment="0"/>
    <xf xfId="0" fontId="0" numFmtId="2" fillId="0" borderId="0" applyFont="0" applyNumberFormat="1" applyFill="0" applyBorder="0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0"/>
    <xf xfId="0" fontId="0" numFmtId="0" fillId="3" borderId="1" applyFont="0" applyNumberFormat="0" applyFill="1" applyBorder="1" applyAlignment="0"/>
    <xf xfId="0" fontId="0" numFmtId="164" fillId="0" borderId="1" applyFont="0" applyNumberFormat="1" applyFill="0" applyBorder="1" applyAlignment="1">
      <alignment horizontal="left" vertical="bottom" textRotation="0" wrapText="false" shrinkToFit="false"/>
    </xf>
    <xf xfId="0" fontId="0" numFmtId="165" fillId="2" borderId="1" applyFont="0" applyNumberFormat="1" applyFill="1" applyBorder="1" applyAlignment="1">
      <alignment horizontal="center" vertical="bottom" textRotation="0" wrapText="false" shrinkToFit="false"/>
    </xf>
    <xf xfId="0" fontId="0" numFmtId="165" fillId="3" borderId="1" applyFont="0" applyNumberFormat="1" applyFill="1" applyBorder="1" applyAlignment="1">
      <alignment horizontal="center" vertical="bottom" textRotation="0" wrapText="false" shrinkToFit="false"/>
    </xf>
    <xf xfId="0" fontId="0" numFmtId="165" fillId="4" borderId="1" applyFont="0" applyNumberFormat="1" applyFill="1" applyBorder="1" applyAlignment="1">
      <alignment horizontal="center" vertical="bottom" textRotation="0" wrapText="false" shrinkToFit="false"/>
    </xf>
    <xf xfId="0" fontId="2" numFmtId="165" fillId="5" borderId="1" applyFont="1" applyNumberFormat="1" applyFill="1" applyBorder="1" applyAlignment="1">
      <alignment horizontal="center" vertical="bottom" textRotation="0" wrapText="false" shrinkToFit="false"/>
    </xf>
    <xf xfId="0" fontId="1" numFmtId="0" fillId="0" borderId="1" applyFont="1" applyNumberFormat="0" applyFill="0" applyBorder="1" applyAlignment="1">
      <alignment vertical="bottom" textRotation="0" wrapText="true" shrinkToFit="false"/>
    </xf>
    <xf xfId="0" fontId="0" numFmtId="0" fillId="4" borderId="0" applyFont="0" applyNumberFormat="0" applyFill="1" applyBorder="0" applyAlignment="0"/>
    <xf xfId="0" fontId="0" numFmtId="0" fillId="4" borderId="1" applyFont="0" applyNumberFormat="0" applyFill="1" applyBorder="1" applyAlignment="0"/>
    <xf xfId="0" fontId="2" numFmtId="0" fillId="0" borderId="1" applyFont="1" applyNumberFormat="0" applyFill="0" applyBorder="1" applyAlignment="1">
      <alignment horizontal="center" vertical="bottom" textRotation="0" wrapText="false" shrinkToFit="false"/>
    </xf>
    <xf xfId="0" fontId="2" numFmtId="165" fillId="0" borderId="1" applyFont="1" applyNumberFormat="1" applyFill="0" applyBorder="1" applyAlignment="1">
      <alignment horizontal="center" vertical="bottom" textRotation="0" wrapText="false" shrinkToFit="false"/>
    </xf>
    <xf xfId="0" fontId="3" numFmtId="165" fillId="6" borderId="1" applyFont="1" applyNumberFormat="1" applyFill="1" applyBorder="1" applyAlignment="1">
      <alignment horizontal="center" vertical="bottom" textRotation="0" wrapText="false" shrinkToFit="false"/>
    </xf>
    <xf xfId="0" fontId="2" numFmtId="0" fillId="0" borderId="2" applyFont="1" applyNumberFormat="0" applyFill="0" applyBorder="1" applyAlignment="1">
      <alignment horizontal="right" vertical="bottom" textRotation="0" wrapText="false" shrinkToFit="false"/>
    </xf>
    <xf xfId="0" fontId="0" numFmtId="0" fillId="0" borderId="3" applyFont="0" applyNumberFormat="0" applyFill="0" applyBorder="1" applyAlignment="0"/>
    <xf xfId="0" fontId="2" numFmtId="0" fillId="0" borderId="4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20"/>
  <sheetViews>
    <sheetView tabSelected="1" workbookViewId="0" showGridLines="true" showRowColHeaders="1">
      <pane ySplit="1" activePane="bottomLeft" state="frozen" topLeftCell="A2"/>
      <selection pane="bottomLeft" activeCell="L20" sqref="L20:O20"/>
    </sheetView>
  </sheetViews>
  <sheetFormatPr defaultRowHeight="14.4" outlineLevelRow="0" outlineLevelCol="0"/>
  <cols>
    <col min="1" max="1" width="29.421" bestFit="true" customWidth="true" style="0"/>
    <col min="2" max="2" width="13.997" bestFit="true" customWidth="true" style="0"/>
    <col min="3" max="3" width="16.425" bestFit="true" customWidth="true" style="0"/>
    <col min="4" max="4" width="16.425" bestFit="true" customWidth="true" style="0"/>
    <col min="7" max="7" width="15.139" bestFit="true" customWidth="true" style="0"/>
    <col min="8" max="8" width="15.139" bestFit="true" customWidth="true" style="0"/>
    <col min="9" max="9" width="11.711" bestFit="true" customWidth="true" style="0"/>
    <col min="10" max="10" width="8.141" bestFit="true" customWidth="true" style="0"/>
    <col min="11" max="11" width="20.566" bestFit="true" customWidth="true" style="0"/>
    <col min="12" max="12" width="14.568" bestFit="true" customWidth="true" style="0"/>
    <col min="13" max="13" width="12.854" bestFit="true" customWidth="true" style="0"/>
    <col min="14" max="14" width="11.711" bestFit="true" customWidth="true" style="0"/>
    <col min="15" max="15" width="36.42" bestFit="true" customWidth="true" style="0"/>
    <col min="16" max="16" width="64.841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15</v>
      </c>
      <c r="B2" s="6" t="s">
        <v>16</v>
      </c>
      <c r="C2" t="s">
        <v>17</v>
      </c>
      <c r="D2" s="7">
        <v>45765.0</v>
      </c>
      <c r="E2" t="s">
        <v>18</v>
      </c>
      <c r="F2" t="s">
        <v>19</v>
      </c>
      <c r="G2" s="8">
        <v>95</v>
      </c>
      <c r="H2" s="9">
        <v>51000.0</v>
      </c>
      <c r="I2" s="11">
        <v>1.09</v>
      </c>
      <c r="J2" s="13">
        <v>0</v>
      </c>
      <c r="K2" s="9">
        <v>55590.0</v>
      </c>
    </row>
    <row r="3" spans="1:16">
      <c r="A3" t="s">
        <v>15</v>
      </c>
      <c r="B3" s="6" t="s">
        <v>16</v>
      </c>
      <c r="C3" t="s">
        <v>17</v>
      </c>
      <c r="D3" s="7">
        <v>45765.0</v>
      </c>
      <c r="E3" t="s">
        <v>18</v>
      </c>
      <c r="F3" t="s">
        <v>20</v>
      </c>
      <c r="G3" s="8">
        <v>85</v>
      </c>
      <c r="H3" s="9">
        <v>51000.0</v>
      </c>
      <c r="I3" s="11">
        <v>0.78</v>
      </c>
      <c r="J3" s="13">
        <v>0</v>
      </c>
      <c r="K3" s="9">
        <v>39780.0</v>
      </c>
    </row>
    <row r="4" spans="1:16">
      <c r="A4" t="s">
        <v>15</v>
      </c>
      <c r="B4" s="6" t="s">
        <v>16</v>
      </c>
      <c r="C4" t="s">
        <v>17</v>
      </c>
      <c r="D4" s="7">
        <v>45765.0</v>
      </c>
      <c r="E4" t="s">
        <v>18</v>
      </c>
      <c r="F4" t="s">
        <v>21</v>
      </c>
      <c r="G4" s="8">
        <v>50</v>
      </c>
      <c r="H4" s="9">
        <v>35000.0</v>
      </c>
      <c r="I4" s="11">
        <v>0.574</v>
      </c>
      <c r="J4" s="13">
        <v>0</v>
      </c>
      <c r="K4" s="9">
        <v>20090.0</v>
      </c>
    </row>
    <row r="5" spans="1:16">
      <c r="A5" t="s">
        <v>15</v>
      </c>
      <c r="B5" s="6" t="s">
        <v>16</v>
      </c>
      <c r="C5" t="s">
        <v>17</v>
      </c>
      <c r="D5" s="7">
        <v>45765.0</v>
      </c>
      <c r="E5" t="s">
        <v>18</v>
      </c>
      <c r="F5" t="s">
        <v>22</v>
      </c>
      <c r="G5" s="8">
        <v>5</v>
      </c>
      <c r="H5" s="9">
        <v>35000.0</v>
      </c>
      <c r="I5" s="11">
        <v>0.034</v>
      </c>
      <c r="J5" s="13">
        <v>0</v>
      </c>
      <c r="K5" s="9">
        <v>1190.0</v>
      </c>
    </row>
    <row r="6" spans="1:16">
      <c r="A6" t="s">
        <v>15</v>
      </c>
      <c r="B6" s="6" t="s">
        <v>16</v>
      </c>
      <c r="C6" t="s">
        <v>17</v>
      </c>
      <c r="D6" s="7">
        <v>45765.0</v>
      </c>
      <c r="E6" t="s">
        <v>18</v>
      </c>
      <c r="F6" t="s">
        <v>23</v>
      </c>
      <c r="G6" s="8">
        <v>145</v>
      </c>
      <c r="H6" s="9">
        <v>51000.0</v>
      </c>
      <c r="I6" s="11">
        <v>1.997</v>
      </c>
      <c r="J6" s="13">
        <v>0</v>
      </c>
      <c r="K6" s="9">
        <v>101847.0</v>
      </c>
    </row>
    <row r="7" spans="1:16">
      <c r="A7" t="s">
        <v>15</v>
      </c>
      <c r="B7" s="6" t="s">
        <v>16</v>
      </c>
      <c r="C7" t="s">
        <v>17</v>
      </c>
      <c r="D7" s="7">
        <v>45765.0</v>
      </c>
      <c r="E7" t="s">
        <v>18</v>
      </c>
      <c r="F7" t="s">
        <v>24</v>
      </c>
      <c r="G7" s="8">
        <v>30</v>
      </c>
      <c r="H7" s="9">
        <v>35000.0</v>
      </c>
      <c r="I7" s="11">
        <v>0.413</v>
      </c>
      <c r="J7" s="13">
        <v>0</v>
      </c>
      <c r="K7" s="9">
        <v>14455.0</v>
      </c>
    </row>
    <row r="8" spans="1:16">
      <c r="A8" s="14" t="s">
        <v>15</v>
      </c>
      <c r="B8" s="15" t="s">
        <v>16</v>
      </c>
      <c r="C8" s="14" t="s">
        <v>17</v>
      </c>
      <c r="D8" s="16">
        <v>45765.0</v>
      </c>
      <c r="E8" s="14" t="s">
        <v>18</v>
      </c>
      <c r="F8" s="14" t="s">
        <v>25</v>
      </c>
      <c r="G8" s="14"/>
      <c r="H8" s="14"/>
      <c r="I8" s="14"/>
      <c r="J8" s="14"/>
      <c r="K8" s="14"/>
      <c r="L8" s="17">
        <v>0.0</v>
      </c>
      <c r="M8" s="18">
        <v>0.0</v>
      </c>
      <c r="N8" s="19">
        <v>0</v>
      </c>
      <c r="O8" s="20">
        <v>232952.0</v>
      </c>
      <c r="P8" s="21" t="s">
        <v>26</v>
      </c>
    </row>
    <row r="9" spans="1:16">
      <c r="A9" t="s">
        <v>27</v>
      </c>
      <c r="B9" s="6" t="s">
        <v>16</v>
      </c>
      <c r="C9" t="s">
        <v>17</v>
      </c>
      <c r="D9" s="7">
        <v>45765.0</v>
      </c>
      <c r="E9" t="s">
        <v>28</v>
      </c>
      <c r="F9" t="s">
        <v>29</v>
      </c>
      <c r="G9" s="8">
        <v>88</v>
      </c>
      <c r="H9" s="9">
        <v>40000.0</v>
      </c>
      <c r="I9" s="11">
        <v>1.878</v>
      </c>
      <c r="J9" s="13">
        <v>0</v>
      </c>
      <c r="K9" s="9">
        <v>75120.0</v>
      </c>
    </row>
    <row r="10" spans="1:16">
      <c r="A10" s="14" t="s">
        <v>27</v>
      </c>
      <c r="B10" s="15" t="s">
        <v>16</v>
      </c>
      <c r="C10" s="14" t="s">
        <v>17</v>
      </c>
      <c r="D10" s="16">
        <v>45765.0</v>
      </c>
      <c r="E10" s="14" t="s">
        <v>28</v>
      </c>
      <c r="F10" s="14" t="s">
        <v>25</v>
      </c>
      <c r="G10" s="14"/>
      <c r="H10" s="14"/>
      <c r="I10" s="14"/>
      <c r="J10" s="14"/>
      <c r="K10" s="14"/>
      <c r="L10" s="17">
        <v>0.0</v>
      </c>
      <c r="M10" s="18">
        <v>0.0</v>
      </c>
      <c r="N10" s="19">
        <v>0</v>
      </c>
      <c r="O10" s="20">
        <v>75120.0</v>
      </c>
      <c r="P10" s="21" t="s">
        <v>30</v>
      </c>
    </row>
    <row r="11" spans="1:16">
      <c r="A11" t="s">
        <v>31</v>
      </c>
      <c r="B11" s="6" t="s">
        <v>32</v>
      </c>
      <c r="C11" t="s">
        <v>17</v>
      </c>
      <c r="D11" s="7">
        <v>45765.0</v>
      </c>
      <c r="E11" t="s">
        <v>33</v>
      </c>
      <c r="F11" t="s">
        <v>34</v>
      </c>
      <c r="G11" s="8">
        <v>85</v>
      </c>
      <c r="H11" s="9">
        <v>37000.0</v>
      </c>
      <c r="I11" s="11">
        <v>0.39</v>
      </c>
      <c r="J11" s="13">
        <v>0</v>
      </c>
      <c r="K11" s="9">
        <v>14430.0</v>
      </c>
    </row>
    <row r="12" spans="1:16">
      <c r="A12" s="14" t="s">
        <v>31</v>
      </c>
      <c r="B12" s="15" t="s">
        <v>32</v>
      </c>
      <c r="C12" s="14" t="s">
        <v>17</v>
      </c>
      <c r="D12" s="16">
        <v>45765.0</v>
      </c>
      <c r="E12" s="14" t="s">
        <v>33</v>
      </c>
      <c r="F12" s="14" t="s">
        <v>25</v>
      </c>
      <c r="G12" s="14"/>
      <c r="H12" s="14"/>
      <c r="I12" s="14"/>
      <c r="J12" s="14"/>
      <c r="K12" s="14"/>
      <c r="L12" s="17">
        <v>0.0</v>
      </c>
      <c r="M12" s="18">
        <v>0.0</v>
      </c>
      <c r="N12" s="19">
        <v>0</v>
      </c>
      <c r="O12" s="20">
        <v>14430.0</v>
      </c>
      <c r="P12" s="21" t="s">
        <v>35</v>
      </c>
    </row>
    <row r="13" spans="1:16">
      <c r="A13" t="s">
        <v>36</v>
      </c>
      <c r="B13" s="6" t="s">
        <v>32</v>
      </c>
      <c r="C13" t="s">
        <v>17</v>
      </c>
      <c r="D13" s="7">
        <v>45765.0</v>
      </c>
      <c r="E13" t="s">
        <v>37</v>
      </c>
      <c r="F13" t="s">
        <v>38</v>
      </c>
      <c r="G13" s="8">
        <v>30</v>
      </c>
      <c r="H13" s="9">
        <v>20000.0</v>
      </c>
      <c r="I13" s="11">
        <v>0.048</v>
      </c>
      <c r="J13" s="13">
        <v>0</v>
      </c>
      <c r="K13" s="9">
        <v>960.0</v>
      </c>
    </row>
    <row r="14" spans="1:16">
      <c r="A14" t="s">
        <v>36</v>
      </c>
      <c r="B14" s="6" t="s">
        <v>32</v>
      </c>
      <c r="C14" t="s">
        <v>17</v>
      </c>
      <c r="D14" s="7">
        <v>45765.0</v>
      </c>
      <c r="E14" t="s">
        <v>37</v>
      </c>
      <c r="F14" t="s">
        <v>39</v>
      </c>
      <c r="G14" s="8">
        <v>27</v>
      </c>
      <c r="H14" s="9">
        <v>20000.0</v>
      </c>
      <c r="I14" s="11">
        <v>0.122</v>
      </c>
      <c r="J14" s="13">
        <v>0</v>
      </c>
      <c r="K14" s="9">
        <v>2440.0</v>
      </c>
    </row>
    <row r="15" spans="1:16">
      <c r="A15" s="14" t="s">
        <v>36</v>
      </c>
      <c r="B15" s="15" t="s">
        <v>32</v>
      </c>
      <c r="C15" s="14" t="s">
        <v>17</v>
      </c>
      <c r="D15" s="16">
        <v>45765.0</v>
      </c>
      <c r="E15" s="14" t="s">
        <v>37</v>
      </c>
      <c r="F15" s="14" t="s">
        <v>25</v>
      </c>
      <c r="G15" s="14"/>
      <c r="H15" s="14"/>
      <c r="I15" s="14"/>
      <c r="J15" s="14"/>
      <c r="K15" s="14"/>
      <c r="L15" s="17">
        <v>340.0</v>
      </c>
      <c r="M15" s="18">
        <v>0.0</v>
      </c>
      <c r="N15" s="19">
        <v>0</v>
      </c>
      <c r="O15" s="20">
        <v>3060.0</v>
      </c>
      <c r="P15" s="21" t="s">
        <v>40</v>
      </c>
    </row>
    <row r="16" spans="1:16">
      <c r="A16" t="s">
        <v>41</v>
      </c>
      <c r="B16" s="22" t="s">
        <v>13</v>
      </c>
      <c r="C16" t="s">
        <v>17</v>
      </c>
      <c r="D16" s="7">
        <v>45765.0</v>
      </c>
      <c r="E16" t="s">
        <v>42</v>
      </c>
      <c r="F16" t="s">
        <v>43</v>
      </c>
      <c r="G16" s="8">
        <v>24</v>
      </c>
      <c r="H16" s="9">
        <v>20000.0</v>
      </c>
      <c r="I16" s="11">
        <v>0.058</v>
      </c>
      <c r="J16" s="13">
        <v>0</v>
      </c>
      <c r="K16" s="9">
        <v>1160.0</v>
      </c>
    </row>
    <row r="17" spans="1:16">
      <c r="A17" s="14" t="s">
        <v>41</v>
      </c>
      <c r="B17" s="23" t="s">
        <v>13</v>
      </c>
      <c r="C17" s="14" t="s">
        <v>17</v>
      </c>
      <c r="D17" s="16">
        <v>45765.0</v>
      </c>
      <c r="E17" s="14" t="s">
        <v>42</v>
      </c>
      <c r="F17" s="14" t="s">
        <v>25</v>
      </c>
      <c r="G17" s="14"/>
      <c r="H17" s="14"/>
      <c r="I17" s="14"/>
      <c r="J17" s="14"/>
      <c r="K17" s="14"/>
      <c r="L17" s="17">
        <v>174.0</v>
      </c>
      <c r="M17" s="18">
        <v>0.0</v>
      </c>
      <c r="N17" s="19">
        <v>0</v>
      </c>
      <c r="O17" s="20">
        <v>986.0</v>
      </c>
      <c r="P17" s="21" t="s">
        <v>44</v>
      </c>
    </row>
    <row r="18" spans="1:16">
      <c r="A18" s="14"/>
      <c r="B18" s="14"/>
      <c r="C18" s="14"/>
      <c r="D18" s="14"/>
      <c r="E18" s="14"/>
      <c r="F18" s="14"/>
      <c r="G18" s="24">
        <f>SUM(G1:G17)</f>
        <v>664</v>
      </c>
      <c r="H18" s="14"/>
      <c r="I18" s="24">
        <f>SUM(I1:I17)</f>
        <v>7.384</v>
      </c>
      <c r="J18" s="24">
        <f>SUM(J1:J17)</f>
        <v>0</v>
      </c>
      <c r="K18" s="25">
        <f>SUM(K1:K17)</f>
        <v>327062</v>
      </c>
      <c r="L18" s="25">
        <f>SUM(L1:L17)</f>
        <v>514</v>
      </c>
      <c r="M18" s="25">
        <f>SUM(M1:M17)</f>
        <v>0</v>
      </c>
      <c r="N18" s="25">
        <f>SUM(N1:N17)</f>
        <v>0</v>
      </c>
      <c r="O18" s="26">
        <f>K18+M18-L18+N18</f>
        <v>326548</v>
      </c>
      <c r="P18" s="14"/>
    </row>
    <row r="20" spans="1:16">
      <c r="L20" s="27" t="s">
        <v>45</v>
      </c>
      <c r="M20" s="28"/>
      <c r="N20" s="28"/>
      <c r="O20" s="29">
        <v>5</v>
      </c>
    </row>
  </sheetData>
  <mergeCells>
    <mergeCell ref="L20:N20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9"/>
  <sheetViews>
    <sheetView tabSelected="0" workbookViewId="0" showGridLines="true" showRowColHeaders="1">
      <pane ySplit="1" activePane="bottomLeft" state="frozen" topLeftCell="A2"/>
      <selection pane="bottomLeft" activeCell="L9" sqref="L9:O9"/>
    </sheetView>
  </sheetViews>
  <sheetFormatPr defaultRowHeight="14.4" outlineLevelRow="0" outlineLevelCol="0"/>
  <cols>
    <col min="1" max="1" width="17.567" bestFit="true" customWidth="true" style="0"/>
    <col min="2" max="2" width="13.997" bestFit="true" customWidth="true" style="0"/>
    <col min="3" max="3" width="16.425" bestFit="true" customWidth="true" style="0"/>
    <col min="4" max="4" width="16.425" bestFit="true" customWidth="true" style="0"/>
    <col min="7" max="7" width="15.139" bestFit="true" customWidth="true" style="0"/>
    <col min="8" max="8" width="15.139" bestFit="true" customWidth="true" style="0"/>
    <col min="9" max="9" width="10.283" bestFit="true" customWidth="true" style="0"/>
    <col min="10" max="10" width="8.141" bestFit="true" customWidth="true" style="0"/>
    <col min="11" max="11" width="19.138" bestFit="true" customWidth="true" style="0"/>
    <col min="12" max="12" width="14.568" bestFit="true" customWidth="true" style="0"/>
    <col min="13" max="13" width="12.854" bestFit="true" customWidth="true" style="0"/>
    <col min="14" max="14" width="11.711" bestFit="true" customWidth="true" style="0"/>
    <col min="15" max="15" width="36.42" bestFit="true" customWidth="true" style="0"/>
    <col min="16" max="16" width="64.841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31</v>
      </c>
      <c r="B2" s="6" t="s">
        <v>32</v>
      </c>
      <c r="C2" t="s">
        <v>17</v>
      </c>
      <c r="D2" s="7">
        <v>45765.0</v>
      </c>
      <c r="E2" t="s">
        <v>33</v>
      </c>
      <c r="F2" t="s">
        <v>34</v>
      </c>
      <c r="G2" s="8">
        <v>85</v>
      </c>
      <c r="H2" s="9">
        <v>37000.0</v>
      </c>
      <c r="I2" s="11">
        <v>0.39</v>
      </c>
      <c r="J2" s="13">
        <v>0</v>
      </c>
      <c r="K2" s="9">
        <v>14430.0</v>
      </c>
    </row>
    <row r="3" spans="1:16">
      <c r="A3" s="14" t="s">
        <v>31</v>
      </c>
      <c r="B3" s="15" t="s">
        <v>32</v>
      </c>
      <c r="C3" s="14" t="s">
        <v>17</v>
      </c>
      <c r="D3" s="16">
        <v>45765.0</v>
      </c>
      <c r="E3" s="14" t="s">
        <v>33</v>
      </c>
      <c r="F3" s="14" t="s">
        <v>25</v>
      </c>
      <c r="G3" s="14"/>
      <c r="H3" s="14"/>
      <c r="I3" s="14"/>
      <c r="J3" s="14"/>
      <c r="K3" s="14"/>
      <c r="L3" s="17">
        <v>0.0</v>
      </c>
      <c r="M3" s="18">
        <v>0.0</v>
      </c>
      <c r="N3" s="19">
        <v>0</v>
      </c>
      <c r="O3" s="20">
        <v>14430.0</v>
      </c>
      <c r="P3" s="21" t="s">
        <v>35</v>
      </c>
    </row>
    <row r="4" spans="1:16">
      <c r="A4" t="s">
        <v>36</v>
      </c>
      <c r="B4" s="6" t="s">
        <v>32</v>
      </c>
      <c r="C4" t="s">
        <v>17</v>
      </c>
      <c r="D4" s="7">
        <v>45765.0</v>
      </c>
      <c r="E4" t="s">
        <v>37</v>
      </c>
      <c r="F4" t="s">
        <v>38</v>
      </c>
      <c r="G4" s="8">
        <v>30</v>
      </c>
      <c r="H4" s="9">
        <v>20000.0</v>
      </c>
      <c r="I4" s="11">
        <v>0.048</v>
      </c>
      <c r="J4" s="13">
        <v>0</v>
      </c>
      <c r="K4" s="9">
        <v>960.0</v>
      </c>
    </row>
    <row r="5" spans="1:16">
      <c r="A5" t="s">
        <v>36</v>
      </c>
      <c r="B5" s="6" t="s">
        <v>32</v>
      </c>
      <c r="C5" t="s">
        <v>17</v>
      </c>
      <c r="D5" s="7">
        <v>45765.0</v>
      </c>
      <c r="E5" t="s">
        <v>37</v>
      </c>
      <c r="F5" t="s">
        <v>39</v>
      </c>
      <c r="G5" s="8">
        <v>27</v>
      </c>
      <c r="H5" s="9">
        <v>20000.0</v>
      </c>
      <c r="I5" s="11">
        <v>0.122</v>
      </c>
      <c r="J5" s="13">
        <v>0</v>
      </c>
      <c r="K5" s="9">
        <v>2440.0</v>
      </c>
    </row>
    <row r="6" spans="1:16">
      <c r="A6" s="14" t="s">
        <v>36</v>
      </c>
      <c r="B6" s="15" t="s">
        <v>32</v>
      </c>
      <c r="C6" s="14" t="s">
        <v>17</v>
      </c>
      <c r="D6" s="16">
        <v>45765.0</v>
      </c>
      <c r="E6" s="14" t="s">
        <v>37</v>
      </c>
      <c r="F6" s="14" t="s">
        <v>25</v>
      </c>
      <c r="G6" s="14"/>
      <c r="H6" s="14"/>
      <c r="I6" s="14"/>
      <c r="J6" s="14"/>
      <c r="K6" s="14"/>
      <c r="L6" s="17">
        <v>340.0</v>
      </c>
      <c r="M6" s="18">
        <v>0.0</v>
      </c>
      <c r="N6" s="19">
        <v>0</v>
      </c>
      <c r="O6" s="20">
        <v>3060.0</v>
      </c>
      <c r="P6" s="21" t="s">
        <v>40</v>
      </c>
    </row>
    <row r="7" spans="1:16">
      <c r="A7" s="14"/>
      <c r="B7" s="14"/>
      <c r="C7" s="14"/>
      <c r="D7" s="14"/>
      <c r="E7" s="14"/>
      <c r="F7" s="14"/>
      <c r="G7" s="24">
        <f>SUM(G1:G6)</f>
        <v>142</v>
      </c>
      <c r="H7" s="14"/>
      <c r="I7" s="24">
        <f>SUM(I1:I6)</f>
        <v>0.56</v>
      </c>
      <c r="J7" s="24">
        <f>SUM(J1:J6)</f>
        <v>0</v>
      </c>
      <c r="K7" s="25">
        <f>SUM(K1:K6)</f>
        <v>17830</v>
      </c>
      <c r="L7" s="25">
        <f>SUM(L1:L6)</f>
        <v>340</v>
      </c>
      <c r="M7" s="25">
        <f>SUM(M1:M6)</f>
        <v>0</v>
      </c>
      <c r="N7" s="25">
        <f>SUM(N1:N6)</f>
        <v>0</v>
      </c>
      <c r="O7" s="26">
        <f>K7+M7-L7+N7</f>
        <v>17490</v>
      </c>
      <c r="P7" s="14"/>
    </row>
    <row r="9" spans="1:16">
      <c r="L9" s="27" t="s">
        <v>45</v>
      </c>
      <c r="M9" s="28"/>
      <c r="N9" s="28"/>
      <c r="O9" s="29">
        <v>2</v>
      </c>
    </row>
  </sheetData>
  <mergeCells>
    <mergeCell ref="L9:N9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13"/>
  <sheetViews>
    <sheetView tabSelected="0" workbookViewId="0" showGridLines="true" showRowColHeaders="1">
      <pane ySplit="1" activePane="bottomLeft" state="frozen" topLeftCell="A2"/>
      <selection pane="bottomLeft" activeCell="L13" sqref="L13:O13"/>
    </sheetView>
  </sheetViews>
  <sheetFormatPr defaultRowHeight="14.4" outlineLevelRow="0" outlineLevelCol="0"/>
  <cols>
    <col min="1" max="1" width="29.421" bestFit="true" customWidth="true" style="0"/>
    <col min="2" max="2" width="8.141" bestFit="true" customWidth="true" style="0"/>
    <col min="3" max="3" width="16.425" bestFit="true" customWidth="true" style="0"/>
    <col min="4" max="4" width="16.425" bestFit="true" customWidth="true" style="0"/>
    <col min="7" max="7" width="15.139" bestFit="true" customWidth="true" style="0"/>
    <col min="8" max="8" width="15.139" bestFit="true" customWidth="true" style="0"/>
    <col min="9" max="9" width="11.711" bestFit="true" customWidth="true" style="0"/>
    <col min="10" max="10" width="8.141" bestFit="true" customWidth="true" style="0"/>
    <col min="11" max="11" width="20.566" bestFit="true" customWidth="true" style="0"/>
    <col min="12" max="12" width="11.711" bestFit="true" customWidth="true" style="0"/>
    <col min="13" max="13" width="12.854" bestFit="true" customWidth="true" style="0"/>
    <col min="14" max="14" width="11.711" bestFit="true" customWidth="true" style="0"/>
    <col min="15" max="15" width="36.42" bestFit="true" customWidth="true" style="0"/>
    <col min="16" max="16" width="52.987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15</v>
      </c>
      <c r="B2" s="6" t="s">
        <v>16</v>
      </c>
      <c r="C2" t="s">
        <v>17</v>
      </c>
      <c r="D2" s="7">
        <v>45765.0</v>
      </c>
      <c r="E2" t="s">
        <v>18</v>
      </c>
      <c r="F2" t="s">
        <v>19</v>
      </c>
      <c r="G2" s="8">
        <v>95</v>
      </c>
      <c r="H2" s="9">
        <v>51000.0</v>
      </c>
      <c r="I2" s="11">
        <v>1.09</v>
      </c>
      <c r="J2" s="13">
        <v>0</v>
      </c>
      <c r="K2" s="9">
        <v>55590.0</v>
      </c>
    </row>
    <row r="3" spans="1:16">
      <c r="A3" t="s">
        <v>15</v>
      </c>
      <c r="B3" s="6" t="s">
        <v>16</v>
      </c>
      <c r="C3" t="s">
        <v>17</v>
      </c>
      <c r="D3" s="7">
        <v>45765.0</v>
      </c>
      <c r="E3" t="s">
        <v>18</v>
      </c>
      <c r="F3" t="s">
        <v>20</v>
      </c>
      <c r="G3" s="8">
        <v>85</v>
      </c>
      <c r="H3" s="9">
        <v>51000.0</v>
      </c>
      <c r="I3" s="11">
        <v>0.78</v>
      </c>
      <c r="J3" s="13">
        <v>0</v>
      </c>
      <c r="K3" s="9">
        <v>39780.0</v>
      </c>
    </row>
    <row r="4" spans="1:16">
      <c r="A4" t="s">
        <v>15</v>
      </c>
      <c r="B4" s="6" t="s">
        <v>16</v>
      </c>
      <c r="C4" t="s">
        <v>17</v>
      </c>
      <c r="D4" s="7">
        <v>45765.0</v>
      </c>
      <c r="E4" t="s">
        <v>18</v>
      </c>
      <c r="F4" t="s">
        <v>21</v>
      </c>
      <c r="G4" s="8">
        <v>50</v>
      </c>
      <c r="H4" s="9">
        <v>35000.0</v>
      </c>
      <c r="I4" s="11">
        <v>0.574</v>
      </c>
      <c r="J4" s="13">
        <v>0</v>
      </c>
      <c r="K4" s="9">
        <v>20090.0</v>
      </c>
    </row>
    <row r="5" spans="1:16">
      <c r="A5" t="s">
        <v>15</v>
      </c>
      <c r="B5" s="6" t="s">
        <v>16</v>
      </c>
      <c r="C5" t="s">
        <v>17</v>
      </c>
      <c r="D5" s="7">
        <v>45765.0</v>
      </c>
      <c r="E5" t="s">
        <v>18</v>
      </c>
      <c r="F5" t="s">
        <v>22</v>
      </c>
      <c r="G5" s="8">
        <v>5</v>
      </c>
      <c r="H5" s="9">
        <v>35000.0</v>
      </c>
      <c r="I5" s="11">
        <v>0.034</v>
      </c>
      <c r="J5" s="13">
        <v>0</v>
      </c>
      <c r="K5" s="9">
        <v>1190.0</v>
      </c>
    </row>
    <row r="6" spans="1:16">
      <c r="A6" t="s">
        <v>15</v>
      </c>
      <c r="B6" s="6" t="s">
        <v>16</v>
      </c>
      <c r="C6" t="s">
        <v>17</v>
      </c>
      <c r="D6" s="7">
        <v>45765.0</v>
      </c>
      <c r="E6" t="s">
        <v>18</v>
      </c>
      <c r="F6" t="s">
        <v>23</v>
      </c>
      <c r="G6" s="8">
        <v>145</v>
      </c>
      <c r="H6" s="9">
        <v>51000.0</v>
      </c>
      <c r="I6" s="11">
        <v>1.997</v>
      </c>
      <c r="J6" s="13">
        <v>0</v>
      </c>
      <c r="K6" s="9">
        <v>101847.0</v>
      </c>
    </row>
    <row r="7" spans="1:16">
      <c r="A7" t="s">
        <v>15</v>
      </c>
      <c r="B7" s="6" t="s">
        <v>16</v>
      </c>
      <c r="C7" t="s">
        <v>17</v>
      </c>
      <c r="D7" s="7">
        <v>45765.0</v>
      </c>
      <c r="E7" t="s">
        <v>18</v>
      </c>
      <c r="F7" t="s">
        <v>24</v>
      </c>
      <c r="G7" s="8">
        <v>30</v>
      </c>
      <c r="H7" s="9">
        <v>35000.0</v>
      </c>
      <c r="I7" s="11">
        <v>0.413</v>
      </c>
      <c r="J7" s="13">
        <v>0</v>
      </c>
      <c r="K7" s="9">
        <v>14455.0</v>
      </c>
    </row>
    <row r="8" spans="1:16">
      <c r="A8" s="14" t="s">
        <v>15</v>
      </c>
      <c r="B8" s="15" t="s">
        <v>16</v>
      </c>
      <c r="C8" s="14" t="s">
        <v>17</v>
      </c>
      <c r="D8" s="16">
        <v>45765.0</v>
      </c>
      <c r="E8" s="14" t="s">
        <v>18</v>
      </c>
      <c r="F8" s="14" t="s">
        <v>25</v>
      </c>
      <c r="G8" s="14"/>
      <c r="H8" s="14"/>
      <c r="I8" s="14"/>
      <c r="J8" s="14"/>
      <c r="K8" s="14"/>
      <c r="L8" s="17">
        <v>0.0</v>
      </c>
      <c r="M8" s="18">
        <v>0.0</v>
      </c>
      <c r="N8" s="19">
        <v>0</v>
      </c>
      <c r="O8" s="20">
        <v>232952.0</v>
      </c>
      <c r="P8" s="21" t="s">
        <v>26</v>
      </c>
    </row>
    <row r="9" spans="1:16">
      <c r="A9" t="s">
        <v>27</v>
      </c>
      <c r="B9" s="6" t="s">
        <v>16</v>
      </c>
      <c r="C9" t="s">
        <v>17</v>
      </c>
      <c r="D9" s="7">
        <v>45765.0</v>
      </c>
      <c r="E9" t="s">
        <v>28</v>
      </c>
      <c r="F9" t="s">
        <v>29</v>
      </c>
      <c r="G9" s="8">
        <v>88</v>
      </c>
      <c r="H9" s="9">
        <v>40000.0</v>
      </c>
      <c r="I9" s="11">
        <v>1.878</v>
      </c>
      <c r="J9" s="13">
        <v>0</v>
      </c>
      <c r="K9" s="9">
        <v>75120.0</v>
      </c>
    </row>
    <row r="10" spans="1:16">
      <c r="A10" s="14" t="s">
        <v>27</v>
      </c>
      <c r="B10" s="15" t="s">
        <v>16</v>
      </c>
      <c r="C10" s="14" t="s">
        <v>17</v>
      </c>
      <c r="D10" s="16">
        <v>45765.0</v>
      </c>
      <c r="E10" s="14" t="s">
        <v>28</v>
      </c>
      <c r="F10" s="14" t="s">
        <v>25</v>
      </c>
      <c r="G10" s="14"/>
      <c r="H10" s="14"/>
      <c r="I10" s="14"/>
      <c r="J10" s="14"/>
      <c r="K10" s="14"/>
      <c r="L10" s="17">
        <v>0.0</v>
      </c>
      <c r="M10" s="18">
        <v>0.0</v>
      </c>
      <c r="N10" s="19">
        <v>0</v>
      </c>
      <c r="O10" s="20">
        <v>75120.0</v>
      </c>
      <c r="P10" s="21" t="s">
        <v>30</v>
      </c>
    </row>
    <row r="11" spans="1:16">
      <c r="A11" s="14"/>
      <c r="B11" s="14"/>
      <c r="C11" s="14"/>
      <c r="D11" s="14"/>
      <c r="E11" s="14"/>
      <c r="F11" s="14"/>
      <c r="G11" s="24">
        <f>SUM(G1:G10)</f>
        <v>498</v>
      </c>
      <c r="H11" s="14"/>
      <c r="I11" s="24">
        <f>SUM(I1:I10)</f>
        <v>6.766</v>
      </c>
      <c r="J11" s="24">
        <f>SUM(J1:J10)</f>
        <v>0</v>
      </c>
      <c r="K11" s="25">
        <f>SUM(K1:K10)</f>
        <v>308072</v>
      </c>
      <c r="L11" s="25">
        <f>SUM(L1:L10)</f>
        <v>0</v>
      </c>
      <c r="M11" s="25">
        <f>SUM(M1:M10)</f>
        <v>0</v>
      </c>
      <c r="N11" s="25">
        <f>SUM(N1:N10)</f>
        <v>0</v>
      </c>
      <c r="O11" s="26">
        <f>K11+M11-L11+N11</f>
        <v>308072</v>
      </c>
      <c r="P11" s="14"/>
    </row>
    <row r="13" spans="1:16">
      <c r="L13" s="27" t="s">
        <v>45</v>
      </c>
      <c r="M13" s="28"/>
      <c r="N13" s="28"/>
      <c r="O13" s="29">
        <v>2</v>
      </c>
    </row>
  </sheetData>
  <mergeCells>
    <mergeCell ref="L13:N13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6"/>
  <sheetViews>
    <sheetView tabSelected="0" workbookViewId="0" showGridLines="true" showRowColHeaders="1">
      <pane ySplit="1" activePane="bottomLeft" state="frozen" topLeftCell="A2"/>
      <selection pane="bottomLeft" activeCell="L6" sqref="L6:O6"/>
    </sheetView>
  </sheetViews>
  <sheetFormatPr defaultRowHeight="14.4" outlineLevelRow="0" outlineLevelCol="0"/>
  <cols>
    <col min="1" max="1" width="19.995" bestFit="true" customWidth="true" style="0"/>
    <col min="2" max="2" width="8.141" bestFit="true" customWidth="true" style="0"/>
    <col min="3" max="3" width="16.425" bestFit="true" customWidth="true" style="0"/>
    <col min="4" max="4" width="16.425" bestFit="true" customWidth="true" style="0"/>
    <col min="7" max="7" width="15.139" bestFit="true" customWidth="true" style="0"/>
    <col min="8" max="8" width="15.139" bestFit="true" customWidth="true" style="0"/>
    <col min="9" max="9" width="11.711" bestFit="true" customWidth="true" style="0"/>
    <col min="10" max="10" width="8.141" bestFit="true" customWidth="true" style="0"/>
    <col min="11" max="11" width="17.71" bestFit="true" customWidth="true" style="0"/>
    <col min="12" max="12" width="14.568" bestFit="true" customWidth="true" style="0"/>
    <col min="13" max="13" width="12.854" bestFit="true" customWidth="true" style="0"/>
    <col min="14" max="14" width="11.711" bestFit="true" customWidth="true" style="0"/>
    <col min="15" max="15" width="36.42" bestFit="true" customWidth="true" style="0"/>
    <col min="16" max="16" width="64.841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41</v>
      </c>
      <c r="B2" s="22" t="s">
        <v>13</v>
      </c>
      <c r="C2" t="s">
        <v>17</v>
      </c>
      <c r="D2" s="7">
        <v>45765.0</v>
      </c>
      <c r="E2" t="s">
        <v>42</v>
      </c>
      <c r="F2" t="s">
        <v>43</v>
      </c>
      <c r="G2" s="8">
        <v>24</v>
      </c>
      <c r="H2" s="9">
        <v>20000.0</v>
      </c>
      <c r="I2" s="11">
        <v>0.058</v>
      </c>
      <c r="J2" s="13">
        <v>0</v>
      </c>
      <c r="K2" s="9">
        <v>1160.0</v>
      </c>
    </row>
    <row r="3" spans="1:16">
      <c r="A3" s="14" t="s">
        <v>41</v>
      </c>
      <c r="B3" s="23" t="s">
        <v>13</v>
      </c>
      <c r="C3" s="14" t="s">
        <v>17</v>
      </c>
      <c r="D3" s="16">
        <v>45765.0</v>
      </c>
      <c r="E3" s="14" t="s">
        <v>42</v>
      </c>
      <c r="F3" s="14" t="s">
        <v>25</v>
      </c>
      <c r="G3" s="14"/>
      <c r="H3" s="14"/>
      <c r="I3" s="14"/>
      <c r="J3" s="14"/>
      <c r="K3" s="14"/>
      <c r="L3" s="17">
        <v>174.0</v>
      </c>
      <c r="M3" s="18">
        <v>0.0</v>
      </c>
      <c r="N3" s="19">
        <v>0</v>
      </c>
      <c r="O3" s="20">
        <v>986.0</v>
      </c>
      <c r="P3" s="21" t="s">
        <v>44</v>
      </c>
    </row>
    <row r="4" spans="1:16">
      <c r="A4" s="14"/>
      <c r="B4" s="14"/>
      <c r="C4" s="14"/>
      <c r="D4" s="14"/>
      <c r="E4" s="14"/>
      <c r="F4" s="14"/>
      <c r="G4" s="24">
        <f>SUM(G1:G3)</f>
        <v>24</v>
      </c>
      <c r="H4" s="14"/>
      <c r="I4" s="24">
        <f>SUM(I1:I3)</f>
        <v>0.058</v>
      </c>
      <c r="J4" s="24">
        <f>SUM(J1:J3)</f>
        <v>0</v>
      </c>
      <c r="K4" s="25">
        <f>SUM(K1:K3)</f>
        <v>1160</v>
      </c>
      <c r="L4" s="25">
        <f>SUM(L1:L3)</f>
        <v>174</v>
      </c>
      <c r="M4" s="25">
        <f>SUM(M1:M3)</f>
        <v>0</v>
      </c>
      <c r="N4" s="25">
        <f>SUM(N1:N3)</f>
        <v>0</v>
      </c>
      <c r="O4" s="26">
        <f>K4+M4-L4+N4</f>
        <v>986</v>
      </c>
      <c r="P4" s="14"/>
    </row>
    <row r="6" spans="1:16">
      <c r="L6" s="27" t="s">
        <v>45</v>
      </c>
      <c r="M6" s="28"/>
      <c r="N6" s="28"/>
      <c r="O6" s="29">
        <v>1</v>
      </c>
    </row>
  </sheetData>
  <mergeCells>
    <mergeCell ref="L6:N6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3"/>
  <sheetViews>
    <sheetView tabSelected="0" workbookViewId="0" showGridLines="true" showRowColHeaders="1">
      <selection activeCell="C13" sqref="C13"/>
    </sheetView>
  </sheetViews>
  <sheetFormatPr defaultRowHeight="14.4" outlineLevelRow="0" outlineLevelCol="0"/>
  <cols>
    <col min="1" max="1" width="30.564" bestFit="true" customWidth="true" style="0"/>
    <col min="2" max="2" width="6.998" bestFit="true" customWidth="true" style="0"/>
    <col min="3" max="3" width="5.856" bestFit="true" customWidth="true" style="0"/>
  </cols>
  <sheetData>
    <row r="1" spans="1:3">
      <c r="A1" s="1" t="s">
        <v>5</v>
      </c>
      <c r="B1" s="1" t="s">
        <v>8</v>
      </c>
      <c r="C1" s="1" t="s">
        <v>9</v>
      </c>
    </row>
    <row r="2" spans="1:3">
      <c r="A2" t="s">
        <v>46</v>
      </c>
      <c r="B2" s="10">
        <v>5.278</v>
      </c>
      <c r="C2" s="12">
        <v>0.0</v>
      </c>
    </row>
    <row r="3" spans="1:3">
      <c r="A3" t="s">
        <v>47</v>
      </c>
      <c r="B3" s="10">
        <v>1.878</v>
      </c>
      <c r="C3" s="12">
        <v>0.0</v>
      </c>
    </row>
    <row r="4" spans="1:3">
      <c r="A4" t="s">
        <v>48</v>
      </c>
      <c r="B4" s="10">
        <v>0.17</v>
      </c>
      <c r="C4" s="12">
        <v>0.0</v>
      </c>
    </row>
    <row r="5" spans="1:3">
      <c r="A5" t="s">
        <v>49</v>
      </c>
      <c r="B5" s="10">
        <v>0.058</v>
      </c>
      <c r="C5" s="12">
        <v>0.0</v>
      </c>
    </row>
    <row r="8" spans="1:3">
      <c r="A8" t="s">
        <v>50</v>
      </c>
      <c r="B8" s="10">
        <v>7.384</v>
      </c>
      <c r="C8" s="12">
        <v>0.0</v>
      </c>
    </row>
    <row r="9" spans="1:3">
      <c r="A9" t="s">
        <v>51</v>
      </c>
      <c r="B9" s="10">
        <v>0</v>
      </c>
      <c r="C9" s="12">
        <v>0</v>
      </c>
    </row>
    <row r="10" spans="1:3">
      <c r="A10" t="s">
        <v>52</v>
      </c>
      <c r="B10" s="10"/>
      <c r="C10" s="12">
        <v>0</v>
      </c>
    </row>
    <row r="11" spans="1:3">
      <c r="A11" t="s">
        <v>53</v>
      </c>
      <c r="B11" s="10">
        <v>0</v>
      </c>
      <c r="C11" s="12">
        <v>0</v>
      </c>
    </row>
    <row r="12" spans="1:3">
      <c r="A12" t="s">
        <v>54</v>
      </c>
      <c r="B12" s="10">
        <v>0</v>
      </c>
      <c r="C12" s="12">
        <v>0</v>
      </c>
    </row>
    <row r="13" spans="1:3">
      <c r="A13" t="s">
        <v>55</v>
      </c>
      <c r="B13" s="10">
        <v>0</v>
      </c>
      <c r="C13" s="12">
        <v>0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Общие данные</vt:lpstr>
      <vt:lpstr>Безнал</vt:lpstr>
      <vt:lpstr>Касса</vt:lpstr>
      <vt:lpstr>R2</vt:lpstr>
      <vt:lpstr>Сводная по продукции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2025-05-05T09:05:14+00:00</dcterms:created>
  <dcterms:modified xsi:type="dcterms:W3CDTF">2025-05-05T09:05:14+00:00</dcterms:modified>
  <dc:title>Untitled Spreadsheet</dc:title>
  <dc:description/>
  <dc:subject/>
  <cp:keywords/>
  <cp:category/>
</cp:coreProperties>
</file>