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klobucar\Desktop\nosql\Danijel\Projektni zadaci\podaci\"/>
    </mc:Choice>
  </mc:AlternateContent>
  <xr:revisionPtr revIDLastSave="0" documentId="13_ncr:1_{918B7FAE-F5F2-493C-BFC8-2198D7C1C90F}" xr6:coauthVersionLast="47" xr6:coauthVersionMax="47" xr10:uidLastSave="{00000000-0000-0000-0000-000000000000}"/>
  <bookViews>
    <workbookView xWindow="-74625" yWindow="2400" windowWidth="22245" windowHeight="185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1" i="1"/>
  <c r="B22" i="1" s="1"/>
  <c r="C21" i="1"/>
  <c r="C22" i="1" s="1"/>
  <c r="D21" i="1"/>
  <c r="D22" i="1" s="1"/>
  <c r="E21" i="1"/>
  <c r="E22" i="1" s="1"/>
  <c r="F21" i="1"/>
  <c r="F22" i="1" s="1"/>
  <c r="G21" i="1"/>
  <c r="G22" i="1" s="1"/>
  <c r="H21" i="1"/>
  <c r="H22" i="1" s="1"/>
  <c r="I21" i="1"/>
  <c r="I22" i="1" s="1"/>
  <c r="J21" i="1"/>
  <c r="J22" i="1" s="1"/>
  <c r="C18" i="1"/>
  <c r="C19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B19" i="1"/>
  <c r="B25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13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<sst xmlns="http://schemas.openxmlformats.org/spreadsheetml/2006/main" count="45" uniqueCount="31">
  <si>
    <t>time</t>
  </si>
  <si>
    <t>age</t>
  </si>
  <si>
    <t>wtkg</t>
  </si>
  <si>
    <t>karnof</t>
  </si>
  <si>
    <t>preanti</t>
  </si>
  <si>
    <t>cd40</t>
  </si>
  <si>
    <t>cd420</t>
  </si>
  <si>
    <t>cd80</t>
  </si>
  <si>
    <t>cd820</t>
  </si>
  <si>
    <t>count</t>
  </si>
  <si>
    <t>mean</t>
  </si>
  <si>
    <t>std</t>
  </si>
  <si>
    <t>min</t>
  </si>
  <si>
    <t>25%</t>
  </si>
  <si>
    <t>50%</t>
  </si>
  <si>
    <t>75%</t>
  </si>
  <si>
    <t>max</t>
  </si>
  <si>
    <t>Varijable s velikom standardnom devijacijom</t>
  </si>
  <si>
    <t>Varijable s malom standardnom devijacijom</t>
  </si>
  <si>
    <t>Standardna devijacija</t>
  </si>
  <si>
    <t>Varijable s umjerenom devijacijom</t>
  </si>
  <si>
    <t>std %</t>
  </si>
  <si>
    <t>max %</t>
  </si>
  <si>
    <t>IQR</t>
  </si>
  <si>
    <t>Donja granica ekstremnih vrijednosti</t>
  </si>
  <si>
    <t>Gornja granica ekstremnih vrijednosti</t>
  </si>
  <si>
    <t>srednja vrijednost</t>
  </si>
  <si>
    <t>standardna devijacija</t>
  </si>
  <si>
    <t>mean - 3 * std</t>
  </si>
  <si>
    <t>mean + 3 * std</t>
  </si>
  <si>
    <t>Ekstremne vrijednosti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</si>
</sst>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3" fillId="3" borderId="1" xfId="2" applyBorder="1" applyAlignment="1">
      <alignment horizontal="center" vertical="top"/>
    </xf>
    <xf numFmtId="0" fontId="3" fillId="3" borderId="0" xfId="2"/>
    <xf numFmtId="0" fontId="4" fillId="4" borderId="1" xfId="3" applyBorder="1" applyAlignment="1">
      <alignment horizontal="center" vertical="top"/>
    </xf>
    <xf numFmtId="0" fontId="4" fillId="4" borderId="0" xfId="3"/>
    <xf numFmtId="0" fontId="1" fillId="0" borderId="0" xfId="0" applyFont="1" applyAlignment="1">
      <alignment horizontal="center" vertical="top"/>
    </xf>
    <xf numFmtId="9" fontId="4" fillId="4" borderId="2" xfId="3" applyNumberFormat="1" applyBorder="1"/>
    <xf numFmtId="9" fontId="3" fillId="3" borderId="0" xfId="2" applyNumberFormat="1"/>
    <xf numFmtId="9" fontId="2" fillId="2" borderId="0" xfId="1" applyNumberFormat="1"/>
    <xf numFmtId="0" fontId="1" fillId="5" borderId="3" xfId="0" applyFont="1" applyFill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9" fontId="3" fillId="3" borderId="0" xfId="2" applyNumberFormat="1" applyBorder="1"/>
    <xf numFmtId="0" fontId="2" fillId="2" borderId="0" xfId="1" applyBorder="1"/>
    <xf numFmtId="9" fontId="3" fillId="3" borderId="7" xfId="2" applyNumberFormat="1" applyBorder="1"/>
    <xf numFmtId="0" fontId="1" fillId="5" borderId="6" xfId="0" applyFont="1" applyFill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9" fontId="3" fillId="3" borderId="9" xfId="2" applyNumberFormat="1" applyBorder="1"/>
    <xf numFmtId="0" fontId="2" fillId="2" borderId="9" xfId="1" applyBorder="1"/>
    <xf numFmtId="0" fontId="2" fillId="2" borderId="10" xfId="1" applyBorder="1"/>
    <xf numFmtId="0" fontId="5" fillId="0" borderId="0" xfId="0" applyFont="1" applyAlignment="1">
      <alignment horizontal="left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30" zoomScaleNormal="130" workbookViewId="0">
      <selection activeCell="J18" sqref="J18"/>
    </sheetView>
  </sheetViews>
  <sheetFormatPr defaultRowHeight="14.5" x14ac:dyDescent="0.35"/>
  <cols>
    <col min="1" max="1" width="32.81640625" bestFit="1" customWidth="1"/>
    <col min="13" max="13" width="39.81640625" bestFit="1" customWidth="1"/>
  </cols>
  <sheetData>
    <row r="1" spans="1:13" x14ac:dyDescent="0.35">
      <c r="A1" t="s">
        <v>19</v>
      </c>
    </row>
    <row r="2" spans="1:13" x14ac:dyDescent="0.35">
      <c r="B2" s="6" t="s">
        <v>0</v>
      </c>
      <c r="C2" s="4" t="s">
        <v>1</v>
      </c>
      <c r="D2" s="4" t="s">
        <v>2</v>
      </c>
      <c r="E2" s="4" t="s">
        <v>3</v>
      </c>
      <c r="F2" s="2" t="s">
        <v>4</v>
      </c>
      <c r="G2" s="6" t="s">
        <v>5</v>
      </c>
      <c r="H2" s="6" t="s">
        <v>6</v>
      </c>
      <c r="I2" s="2" t="s">
        <v>7</v>
      </c>
      <c r="J2" s="2" t="s">
        <v>8</v>
      </c>
    </row>
    <row r="3" spans="1:13" x14ac:dyDescent="0.35">
      <c r="A3" s="1" t="s">
        <v>9</v>
      </c>
      <c r="B3">
        <v>2139</v>
      </c>
      <c r="C3">
        <v>2139</v>
      </c>
      <c r="D3">
        <v>2139</v>
      </c>
      <c r="E3">
        <v>2139</v>
      </c>
      <c r="F3">
        <v>2139</v>
      </c>
      <c r="G3">
        <v>2139</v>
      </c>
      <c r="H3">
        <v>2139</v>
      </c>
      <c r="I3">
        <v>2139</v>
      </c>
      <c r="J3">
        <v>2139</v>
      </c>
      <c r="M3" s="3" t="s">
        <v>17</v>
      </c>
    </row>
    <row r="4" spans="1:13" x14ac:dyDescent="0.35">
      <c r="A4" s="1" t="s">
        <v>10</v>
      </c>
      <c r="B4">
        <v>879.09817671809253</v>
      </c>
      <c r="C4">
        <v>35.248246844319773</v>
      </c>
      <c r="D4">
        <v>75.125310518934086</v>
      </c>
      <c r="E4">
        <v>95.446470313230478</v>
      </c>
      <c r="F4">
        <v>379.17578307620391</v>
      </c>
      <c r="G4">
        <v>350.50116877045349</v>
      </c>
      <c r="H4">
        <v>371.30715287517529</v>
      </c>
      <c r="I4">
        <v>986.62739597942959</v>
      </c>
      <c r="J4">
        <v>935.36979897148206</v>
      </c>
    </row>
    <row r="5" spans="1:13" x14ac:dyDescent="0.35">
      <c r="A5" s="1" t="s">
        <v>11</v>
      </c>
      <c r="B5" s="7">
        <v>292.27432379097081</v>
      </c>
      <c r="C5" s="5">
        <v>8.7090262340087197</v>
      </c>
      <c r="D5" s="5">
        <v>13.26316400351836</v>
      </c>
      <c r="E5" s="5">
        <v>5.9009845562299832</v>
      </c>
      <c r="F5" s="3">
        <v>468.65752578609232</v>
      </c>
      <c r="G5" s="7">
        <v>118.5738625215631</v>
      </c>
      <c r="H5" s="7">
        <v>144.63490891153171</v>
      </c>
      <c r="I5" s="3">
        <v>480.19775024738988</v>
      </c>
      <c r="J5" s="3">
        <v>444.97605094688322</v>
      </c>
      <c r="M5" s="5" t="s">
        <v>18</v>
      </c>
    </row>
    <row r="6" spans="1:13" x14ac:dyDescent="0.35">
      <c r="A6" s="1" t="s">
        <v>12</v>
      </c>
      <c r="B6">
        <v>14</v>
      </c>
      <c r="C6">
        <v>12</v>
      </c>
      <c r="D6">
        <v>31</v>
      </c>
      <c r="E6">
        <v>70</v>
      </c>
      <c r="F6">
        <v>0</v>
      </c>
      <c r="G6">
        <v>0</v>
      </c>
      <c r="H6">
        <v>49</v>
      </c>
      <c r="I6">
        <v>40</v>
      </c>
      <c r="J6">
        <v>124</v>
      </c>
    </row>
    <row r="7" spans="1:13" x14ac:dyDescent="0.35">
      <c r="A7" s="1" t="s">
        <v>13</v>
      </c>
      <c r="B7">
        <v>727</v>
      </c>
      <c r="C7">
        <v>29</v>
      </c>
      <c r="D7">
        <v>66.679199999999994</v>
      </c>
      <c r="E7">
        <v>90</v>
      </c>
      <c r="F7">
        <v>0</v>
      </c>
      <c r="G7">
        <v>263.5</v>
      </c>
      <c r="H7">
        <v>269</v>
      </c>
      <c r="I7">
        <v>654</v>
      </c>
      <c r="J7">
        <v>631.5</v>
      </c>
      <c r="M7" s="7" t="s">
        <v>20</v>
      </c>
    </row>
    <row r="8" spans="1:13" x14ac:dyDescent="0.35">
      <c r="A8" s="1" t="s">
        <v>14</v>
      </c>
      <c r="B8">
        <v>997</v>
      </c>
      <c r="C8">
        <v>34</v>
      </c>
      <c r="D8">
        <v>74.3904</v>
      </c>
      <c r="E8">
        <v>100</v>
      </c>
      <c r="F8">
        <v>142</v>
      </c>
      <c r="G8">
        <v>340</v>
      </c>
      <c r="H8">
        <v>353</v>
      </c>
      <c r="I8">
        <v>893</v>
      </c>
      <c r="J8">
        <v>865</v>
      </c>
    </row>
    <row r="9" spans="1:13" x14ac:dyDescent="0.35">
      <c r="A9" s="1" t="s">
        <v>15</v>
      </c>
      <c r="B9">
        <v>1091</v>
      </c>
      <c r="C9">
        <v>40</v>
      </c>
      <c r="D9">
        <v>82.555199999999999</v>
      </c>
      <c r="E9">
        <v>100</v>
      </c>
      <c r="F9">
        <v>739.5</v>
      </c>
      <c r="G9">
        <v>423</v>
      </c>
      <c r="H9">
        <v>460</v>
      </c>
      <c r="I9">
        <v>1207</v>
      </c>
      <c r="J9">
        <v>1146.5</v>
      </c>
    </row>
    <row r="10" spans="1:13" x14ac:dyDescent="0.35">
      <c r="A10" s="1" t="s">
        <v>16</v>
      </c>
      <c r="B10">
        <v>1231</v>
      </c>
      <c r="C10">
        <v>70</v>
      </c>
      <c r="D10">
        <v>159.93935999999999</v>
      </c>
      <c r="E10">
        <v>100</v>
      </c>
      <c r="F10">
        <v>2851</v>
      </c>
      <c r="G10">
        <v>1199</v>
      </c>
      <c r="H10">
        <v>1119</v>
      </c>
      <c r="I10">
        <v>5011</v>
      </c>
      <c r="J10">
        <v>6035</v>
      </c>
    </row>
    <row r="12" spans="1:13" x14ac:dyDescent="0.35">
      <c r="A12" s="8" t="s">
        <v>21</v>
      </c>
      <c r="B12" s="9">
        <f t="shared" ref="B12:J12" si="0">B5/B4</f>
        <v>0.33247062902815777</v>
      </c>
      <c r="C12" s="10">
        <f t="shared" si="0"/>
        <v>0.2470768623606644</v>
      </c>
      <c r="D12" s="10">
        <f t="shared" si="0"/>
        <v>0.17654721041286878</v>
      </c>
      <c r="E12" s="10">
        <f t="shared" si="0"/>
        <v>6.1825068406034162E-2</v>
      </c>
      <c r="F12" s="11">
        <f t="shared" si="0"/>
        <v>1.2359901309728556</v>
      </c>
      <c r="G12" s="9">
        <f t="shared" si="0"/>
        <v>0.3382980517226698</v>
      </c>
      <c r="H12" s="9">
        <f t="shared" si="0"/>
        <v>0.38952901335610562</v>
      </c>
      <c r="I12" s="11">
        <f t="shared" si="0"/>
        <v>0.48670628061234339</v>
      </c>
      <c r="J12" s="11">
        <f t="shared" si="0"/>
        <v>0.47572206354767055</v>
      </c>
    </row>
    <row r="13" spans="1:13" x14ac:dyDescent="0.35">
      <c r="A13" s="8" t="s">
        <v>22</v>
      </c>
      <c r="B13" s="11">
        <f>B10/B4</f>
        <v>1.4002986612890618</v>
      </c>
      <c r="C13" s="11">
        <f t="shared" ref="C13:J13" si="1">C10/C4</f>
        <v>1.9859143721152317</v>
      </c>
      <c r="D13" s="11">
        <f t="shared" si="1"/>
        <v>2.1289677060261858</v>
      </c>
      <c r="E13" s="11">
        <f t="shared" si="1"/>
        <v>1.0477076802507836</v>
      </c>
      <c r="F13" s="10">
        <f t="shared" si="1"/>
        <v>7.5189400991545581</v>
      </c>
      <c r="G13" s="10">
        <f t="shared" si="1"/>
        <v>3.4208159824574977</v>
      </c>
      <c r="H13" s="10">
        <f t="shared" si="1"/>
        <v>3.013677467118931</v>
      </c>
      <c r="I13" s="10">
        <f t="shared" si="1"/>
        <v>5.0789183641363991</v>
      </c>
      <c r="J13" s="10">
        <f t="shared" si="1"/>
        <v>6.4519936464016601</v>
      </c>
    </row>
    <row r="14" spans="1:13" x14ac:dyDescent="0.35">
      <c r="A14" s="8"/>
    </row>
    <row r="15" spans="1:13" x14ac:dyDescent="0.35">
      <c r="A15" s="8"/>
    </row>
    <row r="16" spans="1:13" ht="15" thickBot="1" x14ac:dyDescent="0.4">
      <c r="A16" s="25" t="s">
        <v>30</v>
      </c>
    </row>
    <row r="17" spans="1:10" x14ac:dyDescent="0.35">
      <c r="A17" s="12" t="s">
        <v>28</v>
      </c>
      <c r="B17" s="13"/>
      <c r="C17" s="13"/>
      <c r="D17" s="13"/>
      <c r="E17" s="13"/>
      <c r="F17" s="13"/>
      <c r="G17" s="13"/>
      <c r="H17" s="13"/>
      <c r="I17" s="13"/>
      <c r="J17" s="14"/>
    </row>
    <row r="18" spans="1:10" x14ac:dyDescent="0.35">
      <c r="A18" s="15" t="s">
        <v>24</v>
      </c>
      <c r="B18">
        <f>B4-3*B5</f>
        <v>2.2752053451800975</v>
      </c>
      <c r="C18">
        <f t="shared" ref="C18:J18" si="2">C4-3*C5</f>
        <v>9.1211681422936124</v>
      </c>
      <c r="D18">
        <f t="shared" si="2"/>
        <v>35.335818508379006</v>
      </c>
      <c r="E18">
        <f t="shared" si="2"/>
        <v>77.743516644540534</v>
      </c>
      <c r="F18">
        <f t="shared" si="2"/>
        <v>-1026.7967942820731</v>
      </c>
      <c r="G18">
        <f t="shared" si="2"/>
        <v>-5.2204187942357976</v>
      </c>
      <c r="H18">
        <f t="shared" si="2"/>
        <v>-62.597573859419811</v>
      </c>
      <c r="I18">
        <f t="shared" si="2"/>
        <v>-453.96585476274004</v>
      </c>
      <c r="J18" s="16">
        <f t="shared" si="2"/>
        <v>-399.55835386916749</v>
      </c>
    </row>
    <row r="19" spans="1:10" x14ac:dyDescent="0.35">
      <c r="A19" s="15"/>
      <c r="B19" s="17" t="b">
        <f>IF(B18&gt;B6,TRUE,FALSE)</f>
        <v>0</v>
      </c>
      <c r="C19" s="17" t="b">
        <f t="shared" ref="C19:J19" si="3">IF(C18&gt;C6,TRUE,FALSE)</f>
        <v>0</v>
      </c>
      <c r="D19" s="18" t="b">
        <f t="shared" si="3"/>
        <v>1</v>
      </c>
      <c r="E19" s="18" t="b">
        <f t="shared" si="3"/>
        <v>1</v>
      </c>
      <c r="F19" s="17" t="b">
        <f t="shared" si="3"/>
        <v>0</v>
      </c>
      <c r="G19" s="17" t="b">
        <f t="shared" si="3"/>
        <v>0</v>
      </c>
      <c r="H19" s="17" t="b">
        <f t="shared" si="3"/>
        <v>0</v>
      </c>
      <c r="I19" s="17" t="b">
        <f t="shared" si="3"/>
        <v>0</v>
      </c>
      <c r="J19" s="19" t="b">
        <f t="shared" si="3"/>
        <v>0</v>
      </c>
    </row>
    <row r="20" spans="1:10" x14ac:dyDescent="0.35">
      <c r="A20" s="20" t="s">
        <v>29</v>
      </c>
      <c r="J20" s="16"/>
    </row>
    <row r="21" spans="1:10" x14ac:dyDescent="0.35">
      <c r="A21" s="15" t="s">
        <v>25</v>
      </c>
      <c r="B21">
        <f>B4+(3*B5)</f>
        <v>1755.9211480910049</v>
      </c>
      <c r="C21">
        <f t="shared" ref="C21:J21" si="4">C4+(3*C5)</f>
        <v>61.375325546345934</v>
      </c>
      <c r="D21">
        <f t="shared" si="4"/>
        <v>114.91480252948917</v>
      </c>
      <c r="E21">
        <f t="shared" si="4"/>
        <v>113.14942398192042</v>
      </c>
      <c r="F21">
        <f t="shared" si="4"/>
        <v>1785.148360434481</v>
      </c>
      <c r="G21">
        <f t="shared" si="4"/>
        <v>706.22275633514278</v>
      </c>
      <c r="H21">
        <f t="shared" si="4"/>
        <v>805.21187960977045</v>
      </c>
      <c r="I21">
        <f t="shared" si="4"/>
        <v>2427.2206467215992</v>
      </c>
      <c r="J21" s="16">
        <f t="shared" si="4"/>
        <v>2270.2979518121315</v>
      </c>
    </row>
    <row r="22" spans="1:10" ht="15" thickBot="1" x14ac:dyDescent="0.4">
      <c r="A22" s="21"/>
      <c r="B22" s="22" t="b">
        <f>IF(B21&lt;B10,TRUE,FALSE)</f>
        <v>0</v>
      </c>
      <c r="C22" s="23" t="b">
        <f t="shared" ref="C22:J22" si="5">IF(C21&lt;C10,TRUE,FALSE)</f>
        <v>1</v>
      </c>
      <c r="D22" s="23" t="b">
        <f t="shared" si="5"/>
        <v>1</v>
      </c>
      <c r="E22" s="22" t="b">
        <f t="shared" si="5"/>
        <v>0</v>
      </c>
      <c r="F22" s="23" t="b">
        <f t="shared" si="5"/>
        <v>1</v>
      </c>
      <c r="G22" s="23" t="b">
        <f t="shared" si="5"/>
        <v>1</v>
      </c>
      <c r="H22" s="23" t="b">
        <f t="shared" si="5"/>
        <v>1</v>
      </c>
      <c r="I22" s="23" t="b">
        <f t="shared" si="5"/>
        <v>1</v>
      </c>
      <c r="J22" s="24" t="b">
        <f t="shared" si="5"/>
        <v>1</v>
      </c>
    </row>
    <row r="23" spans="1:10" x14ac:dyDescent="0.35">
      <c r="A23" s="8"/>
    </row>
    <row r="24" spans="1:10" x14ac:dyDescent="0.35">
      <c r="A24" s="8"/>
    </row>
    <row r="25" spans="1:10" x14ac:dyDescent="0.35">
      <c r="A25" s="8" t="s">
        <v>23</v>
      </c>
      <c r="B25">
        <f t="shared" ref="B25:J25" si="6">B9-B7</f>
        <v>364</v>
      </c>
      <c r="C25">
        <f t="shared" si="6"/>
        <v>11</v>
      </c>
      <c r="D25">
        <f t="shared" si="6"/>
        <v>15.876000000000005</v>
      </c>
      <c r="E25">
        <f t="shared" si="6"/>
        <v>10</v>
      </c>
      <c r="F25">
        <f t="shared" si="6"/>
        <v>739.5</v>
      </c>
      <c r="G25">
        <f t="shared" si="6"/>
        <v>159.5</v>
      </c>
      <c r="H25">
        <f t="shared" si="6"/>
        <v>191</v>
      </c>
      <c r="I25">
        <f t="shared" si="6"/>
        <v>553</v>
      </c>
      <c r="J25">
        <f t="shared" si="6"/>
        <v>515</v>
      </c>
    </row>
    <row r="26" spans="1:10" x14ac:dyDescent="0.35">
      <c r="A26" s="8"/>
    </row>
    <row r="27" spans="1:10" x14ac:dyDescent="0.35">
      <c r="A27" s="8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5BAD-F632-4CCD-81EF-6B77D59A180F}">
  <dimension ref="A1:J10"/>
  <sheetViews>
    <sheetView workbookViewId="0">
      <selection activeCell="C10" sqref="C10"/>
    </sheetView>
  </sheetViews>
  <sheetFormatPr defaultRowHeight="14.5" x14ac:dyDescent="0.35"/>
  <cols>
    <col min="1" max="1" width="19.08984375" bestFit="1" customWidth="1"/>
  </cols>
  <sheetData>
    <row r="1" spans="1:10" x14ac:dyDescent="0.35">
      <c r="B1" s="6" t="s">
        <v>0</v>
      </c>
      <c r="C1" s="4" t="s">
        <v>1</v>
      </c>
      <c r="D1" s="4" t="s">
        <v>2</v>
      </c>
      <c r="E1" s="4" t="s">
        <v>3</v>
      </c>
      <c r="F1" s="2" t="s">
        <v>4</v>
      </c>
      <c r="G1" s="6" t="s">
        <v>5</v>
      </c>
      <c r="H1" s="6" t="s">
        <v>6</v>
      </c>
      <c r="I1" s="2" t="s">
        <v>7</v>
      </c>
      <c r="J1" s="2" t="s">
        <v>8</v>
      </c>
    </row>
    <row r="2" spans="1:10" x14ac:dyDescent="0.35">
      <c r="A2" s="1" t="s">
        <v>12</v>
      </c>
      <c r="B2">
        <v>14</v>
      </c>
      <c r="C2">
        <v>12</v>
      </c>
      <c r="D2">
        <v>31</v>
      </c>
      <c r="E2">
        <v>70</v>
      </c>
      <c r="F2">
        <v>0</v>
      </c>
      <c r="G2">
        <v>0</v>
      </c>
      <c r="H2">
        <v>49</v>
      </c>
      <c r="I2">
        <v>40</v>
      </c>
      <c r="J2">
        <v>124</v>
      </c>
    </row>
    <row r="3" spans="1:10" x14ac:dyDescent="0.35">
      <c r="A3" s="1" t="s">
        <v>13</v>
      </c>
      <c r="B3">
        <v>727</v>
      </c>
      <c r="C3">
        <v>29</v>
      </c>
      <c r="D3">
        <v>66.679199999999994</v>
      </c>
      <c r="E3">
        <v>90</v>
      </c>
      <c r="F3">
        <v>0</v>
      </c>
      <c r="G3">
        <v>263.5</v>
      </c>
      <c r="H3">
        <v>269</v>
      </c>
      <c r="I3">
        <v>654</v>
      </c>
      <c r="J3">
        <v>631.5</v>
      </c>
    </row>
    <row r="4" spans="1:10" x14ac:dyDescent="0.35">
      <c r="A4" s="1" t="s">
        <v>14</v>
      </c>
      <c r="B4">
        <v>997</v>
      </c>
      <c r="C4">
        <v>34</v>
      </c>
      <c r="D4">
        <v>74.3904</v>
      </c>
      <c r="E4">
        <v>100</v>
      </c>
      <c r="F4">
        <v>142</v>
      </c>
      <c r="G4">
        <v>340</v>
      </c>
      <c r="H4">
        <v>353</v>
      </c>
      <c r="I4">
        <v>893</v>
      </c>
      <c r="J4">
        <v>865</v>
      </c>
    </row>
    <row r="5" spans="1:10" x14ac:dyDescent="0.35">
      <c r="A5" s="1" t="s">
        <v>15</v>
      </c>
      <c r="B5">
        <v>1091</v>
      </c>
      <c r="C5">
        <v>40</v>
      </c>
      <c r="D5">
        <v>82.555199999999999</v>
      </c>
      <c r="E5">
        <v>100</v>
      </c>
      <c r="F5">
        <v>739.5</v>
      </c>
      <c r="G5">
        <v>423</v>
      </c>
      <c r="H5">
        <v>460</v>
      </c>
      <c r="I5">
        <v>1207</v>
      </c>
      <c r="J5">
        <v>1146.5</v>
      </c>
    </row>
    <row r="6" spans="1:10" x14ac:dyDescent="0.35">
      <c r="A6" s="1" t="s">
        <v>16</v>
      </c>
      <c r="B6">
        <v>1231</v>
      </c>
      <c r="C6">
        <v>70</v>
      </c>
      <c r="D6">
        <v>159.93935999999999</v>
      </c>
      <c r="E6">
        <v>100</v>
      </c>
      <c r="F6">
        <v>2851</v>
      </c>
      <c r="G6">
        <v>1199</v>
      </c>
      <c r="H6">
        <v>1119</v>
      </c>
      <c r="I6">
        <v>5011</v>
      </c>
      <c r="J6">
        <v>6035</v>
      </c>
    </row>
    <row r="9" spans="1:10" x14ac:dyDescent="0.35">
      <c r="A9" s="1" t="s">
        <v>26</v>
      </c>
      <c r="B9">
        <v>879.09817671809253</v>
      </c>
      <c r="C9">
        <v>35.248246844319773</v>
      </c>
      <c r="D9">
        <v>75.125310518934086</v>
      </c>
      <c r="E9">
        <v>95.446470313230478</v>
      </c>
      <c r="F9">
        <v>379.17578307620391</v>
      </c>
      <c r="G9">
        <v>350.50116877045349</v>
      </c>
      <c r="H9">
        <v>371.30715287517529</v>
      </c>
      <c r="I9">
        <v>986.62739597942959</v>
      </c>
      <c r="J9">
        <v>935.36979897148206</v>
      </c>
    </row>
    <row r="10" spans="1:10" x14ac:dyDescent="0.35">
      <c r="A10" s="1" t="s">
        <v>27</v>
      </c>
      <c r="B10" s="7">
        <v>292.27432379097081</v>
      </c>
      <c r="C10" s="5">
        <v>8.7090262340087197</v>
      </c>
      <c r="D10" s="5">
        <v>13.26316400351836</v>
      </c>
      <c r="E10" s="5">
        <v>5.9009845562299832</v>
      </c>
      <c r="F10" s="3">
        <v>468.65752578609232</v>
      </c>
      <c r="G10" s="7">
        <v>118.5738625215631</v>
      </c>
      <c r="H10" s="7">
        <v>144.63490891153171</v>
      </c>
      <c r="I10" s="3">
        <v>480.19775024738988</v>
      </c>
      <c r="J10" s="3">
        <v>444.97605094688322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Danijel Klobučar</cp:lastModifiedBy>
  <dcterms:created xsi:type="dcterms:W3CDTF">2024-03-20T08:29:26Z</dcterms:created>
  <dcterms:modified xsi:type="dcterms:W3CDTF">2024-03-22T15:47:04Z</dcterms:modified>
</cp:coreProperties>
</file>