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Revision\uploads\GitHub\"/>
    </mc:Choice>
  </mc:AlternateContent>
  <xr:revisionPtr revIDLastSave="0" documentId="13_ncr:1_{323EBDA3-417C-4487-BBF4-166CDFBBB431}" xr6:coauthVersionLast="45" xr6:coauthVersionMax="45" xr10:uidLastSave="{00000000-0000-0000-0000-000000000000}"/>
  <bookViews>
    <workbookView xWindow="25080" yWindow="-120" windowWidth="29040" windowHeight="15840" xr2:uid="{6F019309-04E6-4839-BD79-2E993D69850B}"/>
  </bookViews>
  <sheets>
    <sheet name="Expression" sheetId="1" r:id="rId1"/>
    <sheet name="Transfection r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L7" i="2"/>
  <c r="M7" i="2"/>
  <c r="N7" i="2"/>
  <c r="O7" i="2"/>
  <c r="P7" i="2"/>
  <c r="K8" i="2"/>
  <c r="L8" i="2"/>
  <c r="L9" i="2" s="1"/>
  <c r="M8" i="2"/>
  <c r="M9" i="2" s="1"/>
  <c r="N8" i="2"/>
  <c r="O8" i="2"/>
  <c r="P8" i="2"/>
  <c r="P9" i="2" s="1"/>
  <c r="K9" i="2"/>
  <c r="N9" i="2"/>
  <c r="O9" i="2"/>
  <c r="J9" i="2"/>
  <c r="J8" i="2"/>
  <c r="J7" i="2"/>
  <c r="L13" i="1" l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N18" i="1"/>
  <c r="O18" i="1"/>
  <c r="L19" i="1"/>
  <c r="N19" i="1"/>
  <c r="O19" i="1"/>
  <c r="L20" i="1"/>
  <c r="M20" i="1"/>
  <c r="N20" i="1"/>
  <c r="O20" i="1"/>
  <c r="P20" i="1"/>
  <c r="Q20" i="1"/>
  <c r="L21" i="1"/>
  <c r="M21" i="1"/>
  <c r="N21" i="1"/>
  <c r="O21" i="1"/>
  <c r="P21" i="1"/>
  <c r="Q21" i="1"/>
  <c r="K14" i="1"/>
  <c r="K15" i="1"/>
  <c r="K16" i="1"/>
  <c r="K17" i="1"/>
  <c r="K18" i="1"/>
  <c r="K19" i="1"/>
  <c r="K20" i="1"/>
  <c r="K21" i="1"/>
  <c r="K13" i="1"/>
  <c r="D33" i="1"/>
  <c r="H33" i="1"/>
  <c r="F34" i="1"/>
  <c r="B28" i="1"/>
  <c r="B32" i="1"/>
  <c r="B26" i="1"/>
  <c r="B23" i="1"/>
  <c r="C13" i="1"/>
  <c r="C26" i="1" s="1"/>
  <c r="D13" i="1"/>
  <c r="D26" i="1" s="1"/>
  <c r="E13" i="1"/>
  <c r="E26" i="1" s="1"/>
  <c r="F13" i="1"/>
  <c r="F26" i="1" s="1"/>
  <c r="G13" i="1"/>
  <c r="G26" i="1" s="1"/>
  <c r="H13" i="1"/>
  <c r="H26" i="1" s="1"/>
  <c r="C14" i="1"/>
  <c r="C27" i="1" s="1"/>
  <c r="D14" i="1"/>
  <c r="D27" i="1" s="1"/>
  <c r="E14" i="1"/>
  <c r="E27" i="1" s="1"/>
  <c r="F14" i="1"/>
  <c r="F27" i="1" s="1"/>
  <c r="G14" i="1"/>
  <c r="G27" i="1" s="1"/>
  <c r="H14" i="1"/>
  <c r="H27" i="1" s="1"/>
  <c r="C15" i="1"/>
  <c r="C28" i="1" s="1"/>
  <c r="D15" i="1"/>
  <c r="D28" i="1" s="1"/>
  <c r="E15" i="1"/>
  <c r="E28" i="1" s="1"/>
  <c r="F15" i="1"/>
  <c r="F28" i="1" s="1"/>
  <c r="G15" i="1"/>
  <c r="G28" i="1" s="1"/>
  <c r="H15" i="1"/>
  <c r="H28" i="1" s="1"/>
  <c r="C16" i="1"/>
  <c r="C29" i="1" s="1"/>
  <c r="D16" i="1"/>
  <c r="D29" i="1" s="1"/>
  <c r="E16" i="1"/>
  <c r="E29" i="1" s="1"/>
  <c r="F16" i="1"/>
  <c r="F29" i="1" s="1"/>
  <c r="G16" i="1"/>
  <c r="G29" i="1" s="1"/>
  <c r="H16" i="1"/>
  <c r="H29" i="1" s="1"/>
  <c r="C17" i="1"/>
  <c r="C30" i="1" s="1"/>
  <c r="D17" i="1"/>
  <c r="D30" i="1" s="1"/>
  <c r="E17" i="1"/>
  <c r="E30" i="1" s="1"/>
  <c r="F17" i="1"/>
  <c r="F30" i="1" s="1"/>
  <c r="G17" i="1"/>
  <c r="G30" i="1" s="1"/>
  <c r="H17" i="1"/>
  <c r="H30" i="1" s="1"/>
  <c r="C18" i="1"/>
  <c r="C31" i="1" s="1"/>
  <c r="E18" i="1"/>
  <c r="E31" i="1" s="1"/>
  <c r="F18" i="1"/>
  <c r="F31" i="1" s="1"/>
  <c r="C19" i="1"/>
  <c r="C32" i="1" s="1"/>
  <c r="E19" i="1"/>
  <c r="E32" i="1" s="1"/>
  <c r="F19" i="1"/>
  <c r="F32" i="1" s="1"/>
  <c r="C20" i="1"/>
  <c r="C33" i="1" s="1"/>
  <c r="D20" i="1"/>
  <c r="E20" i="1"/>
  <c r="E33" i="1" s="1"/>
  <c r="F20" i="1"/>
  <c r="F33" i="1" s="1"/>
  <c r="G20" i="1"/>
  <c r="G33" i="1" s="1"/>
  <c r="H20" i="1"/>
  <c r="C21" i="1"/>
  <c r="C34" i="1" s="1"/>
  <c r="D21" i="1"/>
  <c r="D34" i="1" s="1"/>
  <c r="E21" i="1"/>
  <c r="E34" i="1" s="1"/>
  <c r="F21" i="1"/>
  <c r="G21" i="1"/>
  <c r="G34" i="1" s="1"/>
  <c r="H21" i="1"/>
  <c r="H34" i="1" s="1"/>
  <c r="B14" i="1"/>
  <c r="B27" i="1" s="1"/>
  <c r="B15" i="1"/>
  <c r="B16" i="1"/>
  <c r="B29" i="1" s="1"/>
  <c r="B17" i="1"/>
  <c r="B30" i="1" s="1"/>
  <c r="B18" i="1"/>
  <c r="B31" i="1" s="1"/>
  <c r="B19" i="1"/>
  <c r="B20" i="1"/>
  <c r="B33" i="1" s="1"/>
  <c r="B21" i="1"/>
  <c r="B34" i="1" s="1"/>
  <c r="B13" i="1"/>
</calcChain>
</file>

<file path=xl/sharedStrings.xml><?xml version="1.0" encoding="utf-8"?>
<sst xmlns="http://schemas.openxmlformats.org/spreadsheetml/2006/main" count="63" uniqueCount="21">
  <si>
    <t>WT</t>
  </si>
  <si>
    <t>M128R</t>
  </si>
  <si>
    <t>C186S</t>
  </si>
  <si>
    <t>T318A</t>
  </si>
  <si>
    <t>A329T</t>
  </si>
  <si>
    <t>V393I</t>
  </si>
  <si>
    <t>R499Q</t>
  </si>
  <si>
    <t>glyko</t>
  </si>
  <si>
    <t>unglyko</t>
  </si>
  <si>
    <t>Total</t>
  </si>
  <si>
    <t>Median WT</t>
  </si>
  <si>
    <t>Total norm</t>
  </si>
  <si>
    <t>to WT Median</t>
  </si>
  <si>
    <t>Percent glykol</t>
  </si>
  <si>
    <t>Data: means of individual transfections (n=3/3/3/3/3/3/3) [%]</t>
  </si>
  <si>
    <t>Data: percentage of transfected cells in all individual analysed ROIs [%]</t>
  </si>
  <si>
    <t>mean</t>
  </si>
  <si>
    <t>SD</t>
  </si>
  <si>
    <t>95% conf</t>
  </si>
  <si>
    <t>Data: percentage of glykolysated protein [%] (n=9/9/7/9/9/7/7)</t>
  </si>
  <si>
    <t>Data: total protein, normalized to WT median (n=9/9/7/9/9/7/7)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</si>
</sst>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2" fontId="1" fillId="2" borderId="9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0" fillId="2" borderId="4" xfId="0" applyNumberFormat="1" applyFill="1" applyBorder="1"/>
    <xf numFmtId="2" fontId="0" fillId="2" borderId="0" xfId="0" applyNumberFormat="1" applyFill="1" applyBorder="1"/>
    <xf numFmtId="2" fontId="0" fillId="2" borderId="5" xfId="0" applyNumberFormat="1" applyFill="1" applyBorder="1"/>
    <xf numFmtId="2" fontId="0" fillId="0" borderId="0" xfId="0" applyNumberFormat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6" xfId="0" applyNumberFormat="1" applyFill="1" applyBorder="1" applyAlignment="1">
      <alignment horizontal="left"/>
    </xf>
    <xf numFmtId="2" fontId="0" fillId="2" borderId="9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1887-0621-49DD-8D3D-9328A30069F1}">
  <dimension ref="A1:Q37"/>
  <sheetViews>
    <sheetView tabSelected="1" workbookViewId="0">
      <selection activeCell="B29" sqref="B29"/>
    </sheetView>
  </sheetViews>
  <sheetFormatPr baseColWidth="10" defaultRowHeight="15" x14ac:dyDescent="0.25"/>
  <cols>
    <col min="1" max="9" width="11.42578125" style="19"/>
    <col min="10" max="10" width="13.7109375" style="19" customWidth="1"/>
    <col min="11" max="16384" width="11.42578125" style="19"/>
  </cols>
  <sheetData>
    <row r="1" spans="1:17" ht="15.75" thickBot="1" x14ac:dyDescent="0.3">
      <c r="A1" s="13" t="s">
        <v>7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5" t="s">
        <v>6</v>
      </c>
      <c r="J1" s="13" t="s">
        <v>8</v>
      </c>
      <c r="K1" s="14" t="s">
        <v>0</v>
      </c>
      <c r="L1" s="14" t="s">
        <v>1</v>
      </c>
      <c r="M1" s="14" t="s">
        <v>2</v>
      </c>
      <c r="N1" s="14" t="s">
        <v>3</v>
      </c>
      <c r="O1" s="14" t="s">
        <v>4</v>
      </c>
      <c r="P1" s="14" t="s">
        <v>5</v>
      </c>
      <c r="Q1" s="15" t="s">
        <v>6</v>
      </c>
    </row>
    <row r="2" spans="1:17" x14ac:dyDescent="0.25">
      <c r="A2" s="22"/>
      <c r="B2" s="20">
        <v>2627.74</v>
      </c>
      <c r="C2" s="20">
        <v>2266.326</v>
      </c>
      <c r="D2" s="20">
        <v>3597.2759999999998</v>
      </c>
      <c r="E2" s="20">
        <v>4756.7610000000004</v>
      </c>
      <c r="F2" s="20">
        <v>6622.4679999999998</v>
      </c>
      <c r="G2" s="20">
        <v>6750.64</v>
      </c>
      <c r="H2" s="23">
        <v>7197.64</v>
      </c>
      <c r="J2" s="7"/>
      <c r="K2" s="8">
        <v>2081.3760000000002</v>
      </c>
      <c r="L2" s="8">
        <v>2278.4969999999998</v>
      </c>
      <c r="M2" s="8">
        <v>1214.991</v>
      </c>
      <c r="N2" s="8">
        <v>3205.326</v>
      </c>
      <c r="O2" s="8">
        <v>5359.1540000000005</v>
      </c>
      <c r="P2" s="8">
        <v>6112.1040000000003</v>
      </c>
      <c r="Q2" s="9">
        <v>5124.8609999999999</v>
      </c>
    </row>
    <row r="3" spans="1:17" x14ac:dyDescent="0.25">
      <c r="A3" s="7"/>
      <c r="B3" s="8">
        <v>3618.2759999999998</v>
      </c>
      <c r="C3" s="8">
        <v>1487.3050000000001</v>
      </c>
      <c r="D3" s="8">
        <v>2560.4969999999998</v>
      </c>
      <c r="E3" s="8">
        <v>5118.326</v>
      </c>
      <c r="F3" s="8">
        <v>5904.0330000000004</v>
      </c>
      <c r="G3" s="8">
        <v>5732.0330000000004</v>
      </c>
      <c r="H3" s="9">
        <v>6059.2049999999999</v>
      </c>
      <c r="J3" s="7"/>
      <c r="K3" s="8">
        <v>2953.0830000000001</v>
      </c>
      <c r="L3" s="8">
        <v>1675.2550000000001</v>
      </c>
      <c r="M3" s="8">
        <v>1035.1130000000001</v>
      </c>
      <c r="N3" s="8">
        <v>4065.9119999999998</v>
      </c>
      <c r="O3" s="8">
        <v>5198.2759999999998</v>
      </c>
      <c r="P3" s="8">
        <v>5783.69</v>
      </c>
      <c r="Q3" s="9">
        <v>4880.4470000000001</v>
      </c>
    </row>
    <row r="4" spans="1:17" x14ac:dyDescent="0.25">
      <c r="A4" s="7"/>
      <c r="B4" s="8">
        <v>3622.569</v>
      </c>
      <c r="C4" s="8">
        <v>1876.326</v>
      </c>
      <c r="D4" s="8">
        <v>8759.4680000000008</v>
      </c>
      <c r="E4" s="8">
        <v>5992.64</v>
      </c>
      <c r="F4" s="8">
        <v>5845.1540000000005</v>
      </c>
      <c r="G4" s="8">
        <v>7179.933</v>
      </c>
      <c r="H4" s="9">
        <v>8555.1540000000005</v>
      </c>
      <c r="J4" s="7"/>
      <c r="K4" s="8">
        <v>2857.0830000000001</v>
      </c>
      <c r="L4" s="8">
        <v>3072.4470000000001</v>
      </c>
      <c r="M4" s="8">
        <v>3376.6190000000001</v>
      </c>
      <c r="N4" s="8">
        <v>4126.6189999999997</v>
      </c>
      <c r="O4" s="8">
        <v>5351.5690000000004</v>
      </c>
      <c r="P4" s="8">
        <v>6243.2759999999998</v>
      </c>
      <c r="Q4" s="9">
        <v>6182.74</v>
      </c>
    </row>
    <row r="5" spans="1:17" x14ac:dyDescent="0.25">
      <c r="A5" s="7"/>
      <c r="B5" s="8">
        <v>2037.2550000000001</v>
      </c>
      <c r="C5" s="8">
        <v>1687.2550000000001</v>
      </c>
      <c r="D5" s="8">
        <v>5474.933</v>
      </c>
      <c r="E5" s="8">
        <v>3554.8609999999999</v>
      </c>
      <c r="F5" s="8">
        <v>5872.7110000000002</v>
      </c>
      <c r="G5" s="8">
        <v>8078.933</v>
      </c>
      <c r="H5" s="9">
        <v>8475.5889999999999</v>
      </c>
      <c r="J5" s="7"/>
      <c r="K5" s="8">
        <v>1881.548</v>
      </c>
      <c r="L5" s="8">
        <v>2090.0830000000001</v>
      </c>
      <c r="M5" s="8">
        <v>4051.0830000000001</v>
      </c>
      <c r="N5" s="8">
        <v>2984.326</v>
      </c>
      <c r="O5" s="8">
        <v>4623.326</v>
      </c>
      <c r="P5" s="8">
        <v>6067.1540000000005</v>
      </c>
      <c r="Q5" s="9">
        <v>6168.9120000000003</v>
      </c>
    </row>
    <row r="6" spans="1:17" x14ac:dyDescent="0.25">
      <c r="A6" s="7"/>
      <c r="B6" s="8">
        <v>2906.326</v>
      </c>
      <c r="C6" s="8">
        <v>959.24800000000005</v>
      </c>
      <c r="D6" s="8">
        <v>2696.4470000000001</v>
      </c>
      <c r="E6" s="8">
        <v>5578.518</v>
      </c>
      <c r="F6" s="8">
        <v>7388.66</v>
      </c>
      <c r="G6" s="8">
        <v>8657.0540000000001</v>
      </c>
      <c r="H6" s="9">
        <v>7765.5889999999999</v>
      </c>
      <c r="J6" s="7"/>
      <c r="K6" s="8">
        <v>2658.962</v>
      </c>
      <c r="L6" s="8">
        <v>861.94100000000003</v>
      </c>
      <c r="M6" s="8">
        <v>1887.548</v>
      </c>
      <c r="N6" s="8">
        <v>4302.326</v>
      </c>
      <c r="O6" s="8">
        <v>5631.0330000000004</v>
      </c>
      <c r="P6" s="8">
        <v>6393.6189999999997</v>
      </c>
      <c r="Q6" s="9">
        <v>5288.326</v>
      </c>
    </row>
    <row r="7" spans="1:17" x14ac:dyDescent="0.25">
      <c r="A7" s="7"/>
      <c r="B7" s="8">
        <v>4396.4470000000001</v>
      </c>
      <c r="C7" s="8">
        <v>2231.134</v>
      </c>
      <c r="D7" s="8"/>
      <c r="E7" s="8">
        <v>7818.2759999999998</v>
      </c>
      <c r="F7" s="8">
        <v>7106.3969999999999</v>
      </c>
      <c r="G7" s="8"/>
      <c r="H7" s="9"/>
      <c r="J7" s="7"/>
      <c r="K7" s="8">
        <v>2260.8910000000001</v>
      </c>
      <c r="L7" s="8">
        <v>2070.4769999999999</v>
      </c>
      <c r="M7" s="8"/>
      <c r="N7" s="8">
        <v>4758.3050000000003</v>
      </c>
      <c r="O7" s="8">
        <v>4391.4260000000004</v>
      </c>
      <c r="P7" s="8"/>
      <c r="Q7" s="9"/>
    </row>
    <row r="8" spans="1:17" x14ac:dyDescent="0.25">
      <c r="A8" s="7"/>
      <c r="B8" s="8">
        <v>6906.2049999999999</v>
      </c>
      <c r="C8" s="8">
        <v>3933.8609999999999</v>
      </c>
      <c r="D8" s="8"/>
      <c r="E8" s="8">
        <v>8453.5689999999995</v>
      </c>
      <c r="F8" s="8">
        <v>6932.64</v>
      </c>
      <c r="G8" s="8"/>
      <c r="H8" s="9"/>
      <c r="J8" s="7"/>
      <c r="K8" s="8">
        <v>3243.134</v>
      </c>
      <c r="L8" s="8">
        <v>3088.4969999999998</v>
      </c>
      <c r="M8" s="8"/>
      <c r="N8" s="8">
        <v>5535.4970000000003</v>
      </c>
      <c r="O8" s="8">
        <v>4146.8410000000003</v>
      </c>
      <c r="P8" s="8"/>
      <c r="Q8" s="9"/>
    </row>
    <row r="9" spans="1:17" x14ac:dyDescent="0.25">
      <c r="A9" s="7"/>
      <c r="B9" s="8">
        <v>2172.2550000000001</v>
      </c>
      <c r="C9" s="8">
        <v>1784.962</v>
      </c>
      <c r="D9" s="8">
        <v>7192.74</v>
      </c>
      <c r="E9" s="8">
        <v>4248.1540000000005</v>
      </c>
      <c r="F9" s="8">
        <v>6370.6189999999997</v>
      </c>
      <c r="G9" s="8">
        <v>6312.3969999999999</v>
      </c>
      <c r="H9" s="9">
        <v>7189.8609999999999</v>
      </c>
      <c r="J9" s="7"/>
      <c r="K9" s="8">
        <v>1146.2339999999999</v>
      </c>
      <c r="L9" s="8">
        <v>1234.0619999999999</v>
      </c>
      <c r="M9" s="8">
        <v>3089.4769999999999</v>
      </c>
      <c r="N9" s="8">
        <v>2072.277</v>
      </c>
      <c r="O9" s="8">
        <v>3116.7190000000001</v>
      </c>
      <c r="P9" s="8">
        <v>3269.134</v>
      </c>
      <c r="Q9" s="9">
        <v>3446.134</v>
      </c>
    </row>
    <row r="10" spans="1:17" ht="15.75" thickBot="1" x14ac:dyDescent="0.3">
      <c r="A10" s="24"/>
      <c r="B10" s="21">
        <v>1383.184</v>
      </c>
      <c r="C10" s="21">
        <v>1430.7190000000001</v>
      </c>
      <c r="D10" s="21">
        <v>6587.4970000000003</v>
      </c>
      <c r="E10" s="21">
        <v>3420.6689999999999</v>
      </c>
      <c r="F10" s="21">
        <v>6579.4470000000001</v>
      </c>
      <c r="G10" s="21">
        <v>6753.79</v>
      </c>
      <c r="H10" s="25">
        <v>4909.4970000000003</v>
      </c>
      <c r="J10" s="24"/>
      <c r="K10" s="21">
        <v>712.40599999999995</v>
      </c>
      <c r="L10" s="21">
        <v>929.52700000000004</v>
      </c>
      <c r="M10" s="21">
        <v>2668.2339999999999</v>
      </c>
      <c r="N10" s="21">
        <v>1739.8910000000001</v>
      </c>
      <c r="O10" s="21">
        <v>2747.77</v>
      </c>
      <c r="P10" s="21">
        <v>3756.0120000000002</v>
      </c>
      <c r="Q10" s="25">
        <v>2310.355</v>
      </c>
    </row>
    <row r="11" spans="1:17" ht="15.75" thickBot="1" x14ac:dyDescent="0.3"/>
    <row r="12" spans="1:17" ht="15.75" thickBot="1" x14ac:dyDescent="0.3">
      <c r="A12" s="13" t="s">
        <v>9</v>
      </c>
      <c r="B12" s="14" t="s">
        <v>0</v>
      </c>
      <c r="C12" s="14" t="s">
        <v>1</v>
      </c>
      <c r="D12" s="14" t="s">
        <v>2</v>
      </c>
      <c r="E12" s="14" t="s">
        <v>3</v>
      </c>
      <c r="F12" s="14" t="s">
        <v>4</v>
      </c>
      <c r="G12" s="14" t="s">
        <v>5</v>
      </c>
      <c r="H12" s="15" t="s">
        <v>6</v>
      </c>
      <c r="J12" s="29" t="s">
        <v>13</v>
      </c>
      <c r="K12" s="30" t="s">
        <v>0</v>
      </c>
      <c r="L12" s="30" t="s">
        <v>1</v>
      </c>
      <c r="M12" s="30" t="s">
        <v>2</v>
      </c>
      <c r="N12" s="30" t="s">
        <v>3</v>
      </c>
      <c r="O12" s="30" t="s">
        <v>4</v>
      </c>
      <c r="P12" s="30" t="s">
        <v>5</v>
      </c>
      <c r="Q12" s="31" t="s">
        <v>6</v>
      </c>
    </row>
    <row r="13" spans="1:17" x14ac:dyDescent="0.25">
      <c r="A13" s="7"/>
      <c r="B13" s="8">
        <f>B2+K2</f>
        <v>4709.116</v>
      </c>
      <c r="C13" s="8">
        <f t="shared" ref="C13:H21" si="0">C2+L2</f>
        <v>4544.8230000000003</v>
      </c>
      <c r="D13" s="8">
        <f t="shared" si="0"/>
        <v>4812.2669999999998</v>
      </c>
      <c r="E13" s="8">
        <f t="shared" si="0"/>
        <v>7962.0870000000004</v>
      </c>
      <c r="F13" s="8">
        <f t="shared" si="0"/>
        <v>11981.621999999999</v>
      </c>
      <c r="G13" s="8">
        <f t="shared" si="0"/>
        <v>12862.744000000001</v>
      </c>
      <c r="H13" s="9">
        <f t="shared" si="0"/>
        <v>12322.501</v>
      </c>
      <c r="J13" s="7"/>
      <c r="K13" s="8">
        <f>B2/B13*100</f>
        <v>55.801131252659729</v>
      </c>
      <c r="L13" s="8">
        <f t="shared" ref="L13:Q21" si="1">C2/C13*100</f>
        <v>49.866100395989015</v>
      </c>
      <c r="M13" s="8">
        <f t="shared" si="1"/>
        <v>74.752211379792527</v>
      </c>
      <c r="N13" s="8">
        <f t="shared" si="1"/>
        <v>59.74264034040322</v>
      </c>
      <c r="O13" s="8">
        <f t="shared" si="1"/>
        <v>55.27188222095473</v>
      </c>
      <c r="P13" s="8">
        <f t="shared" si="1"/>
        <v>52.482114236278044</v>
      </c>
      <c r="Q13" s="9">
        <f t="shared" si="1"/>
        <v>58.410545067109354</v>
      </c>
    </row>
    <row r="14" spans="1:17" x14ac:dyDescent="0.25">
      <c r="A14" s="7"/>
      <c r="B14" s="8">
        <f t="shared" ref="B14:B21" si="2">B3+K3</f>
        <v>6571.3590000000004</v>
      </c>
      <c r="C14" s="8">
        <f t="shared" si="0"/>
        <v>3162.5600000000004</v>
      </c>
      <c r="D14" s="8">
        <f t="shared" si="0"/>
        <v>3595.6099999999997</v>
      </c>
      <c r="E14" s="8">
        <f t="shared" si="0"/>
        <v>9184.2379999999994</v>
      </c>
      <c r="F14" s="8">
        <f t="shared" si="0"/>
        <v>11102.309000000001</v>
      </c>
      <c r="G14" s="8">
        <f t="shared" si="0"/>
        <v>11515.723</v>
      </c>
      <c r="H14" s="9">
        <f t="shared" si="0"/>
        <v>10939.652</v>
      </c>
      <c r="J14" s="7"/>
      <c r="K14" s="8">
        <f t="shared" ref="K14:K21" si="3">B3/B14*100</f>
        <v>55.061304670769005</v>
      </c>
      <c r="L14" s="8">
        <f t="shared" si="1"/>
        <v>47.028514874026101</v>
      </c>
      <c r="M14" s="8">
        <f t="shared" si="1"/>
        <v>71.2117554462247</v>
      </c>
      <c r="N14" s="8">
        <f t="shared" si="1"/>
        <v>55.729457359445611</v>
      </c>
      <c r="O14" s="8">
        <f t="shared" si="1"/>
        <v>53.178424416038141</v>
      </c>
      <c r="P14" s="8">
        <f t="shared" si="1"/>
        <v>49.775710999648048</v>
      </c>
      <c r="Q14" s="9">
        <f t="shared" si="1"/>
        <v>55.387547976846065</v>
      </c>
    </row>
    <row r="15" spans="1:17" x14ac:dyDescent="0.25">
      <c r="A15" s="7"/>
      <c r="B15" s="8">
        <f t="shared" si="2"/>
        <v>6479.652</v>
      </c>
      <c r="C15" s="8">
        <f t="shared" si="0"/>
        <v>4948.7730000000001</v>
      </c>
      <c r="D15" s="8">
        <f t="shared" si="0"/>
        <v>12136.087000000001</v>
      </c>
      <c r="E15" s="8">
        <f t="shared" si="0"/>
        <v>10119.259</v>
      </c>
      <c r="F15" s="8">
        <f t="shared" si="0"/>
        <v>11196.723000000002</v>
      </c>
      <c r="G15" s="8">
        <f t="shared" si="0"/>
        <v>13423.208999999999</v>
      </c>
      <c r="H15" s="9">
        <f t="shared" si="0"/>
        <v>14737.894</v>
      </c>
      <c r="J15" s="7"/>
      <c r="K15" s="8">
        <f t="shared" si="3"/>
        <v>55.906844997231332</v>
      </c>
      <c r="L15" s="8">
        <f t="shared" si="1"/>
        <v>37.914974075392024</v>
      </c>
      <c r="M15" s="8">
        <f t="shared" si="1"/>
        <v>72.177036964220846</v>
      </c>
      <c r="N15" s="8">
        <f t="shared" si="1"/>
        <v>59.220146455387692</v>
      </c>
      <c r="O15" s="8">
        <f t="shared" si="1"/>
        <v>52.20414937477689</v>
      </c>
      <c r="P15" s="8">
        <f t="shared" si="1"/>
        <v>53.488945899598228</v>
      </c>
      <c r="Q15" s="9">
        <f t="shared" si="1"/>
        <v>58.048687281914226</v>
      </c>
    </row>
    <row r="16" spans="1:17" x14ac:dyDescent="0.25">
      <c r="A16" s="7"/>
      <c r="B16" s="8">
        <f t="shared" si="2"/>
        <v>3918.8029999999999</v>
      </c>
      <c r="C16" s="8">
        <f t="shared" si="0"/>
        <v>3777.3380000000002</v>
      </c>
      <c r="D16" s="8">
        <f t="shared" si="0"/>
        <v>9526.0159999999996</v>
      </c>
      <c r="E16" s="8">
        <f t="shared" si="0"/>
        <v>6539.1869999999999</v>
      </c>
      <c r="F16" s="8">
        <f t="shared" si="0"/>
        <v>10496.037</v>
      </c>
      <c r="G16" s="8">
        <f t="shared" si="0"/>
        <v>14146.087</v>
      </c>
      <c r="H16" s="9">
        <f t="shared" si="0"/>
        <v>14644.501</v>
      </c>
      <c r="J16" s="7"/>
      <c r="K16" s="8">
        <f t="shared" si="3"/>
        <v>51.986665315914074</v>
      </c>
      <c r="L16" s="8">
        <f t="shared" si="1"/>
        <v>44.66783221411481</v>
      </c>
      <c r="M16" s="8">
        <f t="shared" si="1"/>
        <v>57.473481043911747</v>
      </c>
      <c r="N16" s="8">
        <f t="shared" si="1"/>
        <v>54.362430681367577</v>
      </c>
      <c r="O16" s="8">
        <f t="shared" si="1"/>
        <v>55.951698722098641</v>
      </c>
      <c r="P16" s="8">
        <f t="shared" si="1"/>
        <v>57.110726096905807</v>
      </c>
      <c r="Q16" s="9">
        <f t="shared" si="1"/>
        <v>57.875573909961155</v>
      </c>
    </row>
    <row r="17" spans="1:17" x14ac:dyDescent="0.25">
      <c r="A17" s="7"/>
      <c r="B17" s="8">
        <f t="shared" si="2"/>
        <v>5565.2880000000005</v>
      </c>
      <c r="C17" s="8">
        <f t="shared" si="0"/>
        <v>1821.1890000000001</v>
      </c>
      <c r="D17" s="8">
        <f t="shared" si="0"/>
        <v>4583.9949999999999</v>
      </c>
      <c r="E17" s="8">
        <f t="shared" si="0"/>
        <v>9880.844000000001</v>
      </c>
      <c r="F17" s="8">
        <f t="shared" si="0"/>
        <v>13019.692999999999</v>
      </c>
      <c r="G17" s="8">
        <f t="shared" si="0"/>
        <v>15050.672999999999</v>
      </c>
      <c r="H17" s="9">
        <f t="shared" si="0"/>
        <v>13053.915000000001</v>
      </c>
      <c r="J17" s="7"/>
      <c r="K17" s="8">
        <f t="shared" si="3"/>
        <v>52.222382741018968</v>
      </c>
      <c r="L17" s="8">
        <f t="shared" si="1"/>
        <v>52.671523932991029</v>
      </c>
      <c r="M17" s="8">
        <f t="shared" si="1"/>
        <v>58.823078995505021</v>
      </c>
      <c r="N17" s="8">
        <f t="shared" si="1"/>
        <v>56.457909870857179</v>
      </c>
      <c r="O17" s="8">
        <f t="shared" si="1"/>
        <v>56.749878818187192</v>
      </c>
      <c r="P17" s="8">
        <f t="shared" si="1"/>
        <v>57.519381359225605</v>
      </c>
      <c r="Q17" s="9">
        <f t="shared" si="1"/>
        <v>59.48858254401074</v>
      </c>
    </row>
    <row r="18" spans="1:17" x14ac:dyDescent="0.25">
      <c r="A18" s="7"/>
      <c r="B18" s="8">
        <f t="shared" si="2"/>
        <v>6657.3379999999997</v>
      </c>
      <c r="C18" s="8">
        <f t="shared" si="0"/>
        <v>4301.6109999999999</v>
      </c>
      <c r="D18" s="8"/>
      <c r="E18" s="8">
        <f t="shared" si="0"/>
        <v>12576.581</v>
      </c>
      <c r="F18" s="8">
        <f t="shared" si="0"/>
        <v>11497.823</v>
      </c>
      <c r="G18" s="8"/>
      <c r="H18" s="9"/>
      <c r="J18" s="7"/>
      <c r="K18" s="8">
        <f t="shared" si="3"/>
        <v>66.039113531564723</v>
      </c>
      <c r="L18" s="8">
        <f t="shared" si="1"/>
        <v>51.86740502569851</v>
      </c>
      <c r="M18" s="8"/>
      <c r="N18" s="8">
        <f t="shared" si="1"/>
        <v>62.165353206885079</v>
      </c>
      <c r="O18" s="8">
        <f t="shared" si="1"/>
        <v>61.806456752726149</v>
      </c>
      <c r="P18" s="8"/>
      <c r="Q18" s="9"/>
    </row>
    <row r="19" spans="1:17" x14ac:dyDescent="0.25">
      <c r="A19" s="7"/>
      <c r="B19" s="8">
        <f t="shared" si="2"/>
        <v>10149.339</v>
      </c>
      <c r="C19" s="8">
        <f t="shared" si="0"/>
        <v>7022.3580000000002</v>
      </c>
      <c r="D19" s="8"/>
      <c r="E19" s="8">
        <f t="shared" si="0"/>
        <v>13989.065999999999</v>
      </c>
      <c r="F19" s="8">
        <f t="shared" si="0"/>
        <v>11079.481</v>
      </c>
      <c r="G19" s="8"/>
      <c r="H19" s="9"/>
      <c r="J19" s="7"/>
      <c r="K19" s="8">
        <f t="shared" si="3"/>
        <v>68.045859932356194</v>
      </c>
      <c r="L19" s="8">
        <f t="shared" si="1"/>
        <v>56.019089314443946</v>
      </c>
      <c r="M19" s="8"/>
      <c r="N19" s="8">
        <f t="shared" si="1"/>
        <v>60.429831412618974</v>
      </c>
      <c r="O19" s="8">
        <f t="shared" si="1"/>
        <v>62.571884007924204</v>
      </c>
      <c r="P19" s="8"/>
      <c r="Q19" s="9"/>
    </row>
    <row r="20" spans="1:17" x14ac:dyDescent="0.25">
      <c r="A20" s="7"/>
      <c r="B20" s="8">
        <f t="shared" si="2"/>
        <v>3318.489</v>
      </c>
      <c r="C20" s="8">
        <f t="shared" si="0"/>
        <v>3019.0239999999999</v>
      </c>
      <c r="D20" s="8">
        <f t="shared" si="0"/>
        <v>10282.217000000001</v>
      </c>
      <c r="E20" s="8">
        <f t="shared" si="0"/>
        <v>6320.4310000000005</v>
      </c>
      <c r="F20" s="8">
        <f t="shared" si="0"/>
        <v>9487.3379999999997</v>
      </c>
      <c r="G20" s="8">
        <f t="shared" si="0"/>
        <v>9581.530999999999</v>
      </c>
      <c r="H20" s="9">
        <f t="shared" si="0"/>
        <v>10635.994999999999</v>
      </c>
      <c r="J20" s="7"/>
      <c r="K20" s="8">
        <f t="shared" si="3"/>
        <v>65.459159273994885</v>
      </c>
      <c r="L20" s="8">
        <f t="shared" si="1"/>
        <v>59.123809549046314</v>
      </c>
      <c r="M20" s="8">
        <f t="shared" si="1"/>
        <v>69.953201726826038</v>
      </c>
      <c r="N20" s="8">
        <f t="shared" si="1"/>
        <v>67.213042907991564</v>
      </c>
      <c r="O20" s="8">
        <f t="shared" si="1"/>
        <v>67.148645911002646</v>
      </c>
      <c r="P20" s="8">
        <f t="shared" si="1"/>
        <v>65.880880623357584</v>
      </c>
      <c r="Q20" s="9">
        <f t="shared" si="1"/>
        <v>67.599326626234784</v>
      </c>
    </row>
    <row r="21" spans="1:17" ht="15.75" thickBot="1" x14ac:dyDescent="0.3">
      <c r="A21" s="24"/>
      <c r="B21" s="21">
        <f t="shared" si="2"/>
        <v>2095.59</v>
      </c>
      <c r="C21" s="21">
        <f t="shared" si="0"/>
        <v>2360.2460000000001</v>
      </c>
      <c r="D21" s="21">
        <f t="shared" si="0"/>
        <v>9255.7309999999998</v>
      </c>
      <c r="E21" s="21">
        <f t="shared" si="0"/>
        <v>5160.5599999999995</v>
      </c>
      <c r="F21" s="21">
        <f t="shared" si="0"/>
        <v>9327.2170000000006</v>
      </c>
      <c r="G21" s="21">
        <f t="shared" si="0"/>
        <v>10509.802</v>
      </c>
      <c r="H21" s="25">
        <f t="shared" si="0"/>
        <v>7219.8520000000008</v>
      </c>
      <c r="J21" s="7"/>
      <c r="K21" s="8">
        <f t="shared" si="3"/>
        <v>66.004514241812558</v>
      </c>
      <c r="L21" s="8">
        <f t="shared" si="1"/>
        <v>60.61736785063929</v>
      </c>
      <c r="M21" s="8">
        <f t="shared" si="1"/>
        <v>71.172087866425684</v>
      </c>
      <c r="N21" s="8">
        <f t="shared" si="1"/>
        <v>66.284841180026973</v>
      </c>
      <c r="O21" s="8">
        <f t="shared" si="1"/>
        <v>70.540301571197489</v>
      </c>
      <c r="P21" s="8">
        <f t="shared" si="1"/>
        <v>64.261819585183432</v>
      </c>
      <c r="Q21" s="9">
        <f t="shared" si="1"/>
        <v>67.999967312349341</v>
      </c>
    </row>
    <row r="22" spans="1:17" ht="15.75" thickBot="1" x14ac:dyDescent="0.3">
      <c r="J22" s="7"/>
      <c r="K22" s="8"/>
      <c r="L22" s="8"/>
      <c r="M22" s="8"/>
      <c r="N22" s="8"/>
      <c r="O22" s="8"/>
      <c r="P22" s="8"/>
      <c r="Q22" s="9"/>
    </row>
    <row r="23" spans="1:17" ht="15.75" thickBot="1" x14ac:dyDescent="0.3">
      <c r="A23" s="13" t="s">
        <v>10</v>
      </c>
      <c r="B23" s="37">
        <f>MEDIAN(B13:B21)</f>
        <v>5565.2880000000005</v>
      </c>
      <c r="J23" s="35" t="s">
        <v>19</v>
      </c>
      <c r="K23" s="21"/>
      <c r="L23" s="21"/>
      <c r="M23" s="21"/>
      <c r="N23" s="21"/>
      <c r="O23" s="21"/>
      <c r="P23" s="21"/>
      <c r="Q23" s="25"/>
    </row>
    <row r="24" spans="1:17" ht="15.75" thickBot="1" x14ac:dyDescent="0.3"/>
    <row r="25" spans="1:17" ht="15.75" thickBot="1" x14ac:dyDescent="0.3">
      <c r="A25" s="36"/>
      <c r="B25" s="14" t="s">
        <v>0</v>
      </c>
      <c r="C25" s="14" t="s">
        <v>1</v>
      </c>
      <c r="D25" s="14" t="s">
        <v>2</v>
      </c>
      <c r="E25" s="14" t="s">
        <v>3</v>
      </c>
      <c r="F25" s="14" t="s">
        <v>4</v>
      </c>
      <c r="G25" s="14" t="s">
        <v>5</v>
      </c>
      <c r="H25" s="15" t="s">
        <v>6</v>
      </c>
    </row>
    <row r="26" spans="1:17" x14ac:dyDescent="0.25">
      <c r="A26" s="32" t="s">
        <v>11</v>
      </c>
      <c r="B26" s="8">
        <f t="shared" ref="B26:B34" si="4">B13/5565.288*100</f>
        <v>84.615854561345259</v>
      </c>
      <c r="C26" s="8">
        <f t="shared" ref="C26:H26" si="5">C13/5565.288*100</f>
        <v>81.663752172394325</v>
      </c>
      <c r="D26" s="8">
        <f t="shared" si="5"/>
        <v>86.469325576681754</v>
      </c>
      <c r="E26" s="8">
        <f t="shared" si="5"/>
        <v>143.06693561950433</v>
      </c>
      <c r="F26" s="8">
        <f t="shared" si="5"/>
        <v>215.29203879475779</v>
      </c>
      <c r="G26" s="8">
        <f t="shared" si="5"/>
        <v>231.12449885792077</v>
      </c>
      <c r="H26" s="9">
        <f t="shared" si="5"/>
        <v>221.41713061390536</v>
      </c>
    </row>
    <row r="27" spans="1:17" x14ac:dyDescent="0.25">
      <c r="A27" s="32" t="s">
        <v>12</v>
      </c>
      <c r="B27" s="8">
        <f t="shared" si="4"/>
        <v>118.07760892158683</v>
      </c>
      <c r="C27" s="8">
        <f t="shared" ref="C27:H30" si="6">C14/5565.288*100</f>
        <v>56.82652901341315</v>
      </c>
      <c r="D27" s="8">
        <f t="shared" si="6"/>
        <v>64.607797476069521</v>
      </c>
      <c r="E27" s="8">
        <f t="shared" si="6"/>
        <v>165.02718278011847</v>
      </c>
      <c r="F27" s="8">
        <f t="shared" si="6"/>
        <v>199.49208378793696</v>
      </c>
      <c r="G27" s="8">
        <f t="shared" si="6"/>
        <v>206.92052235212265</v>
      </c>
      <c r="H27" s="9">
        <f t="shared" si="6"/>
        <v>196.5693779010179</v>
      </c>
    </row>
    <row r="28" spans="1:17" x14ac:dyDescent="0.25">
      <c r="A28" s="7"/>
      <c r="B28" s="8">
        <f t="shared" si="4"/>
        <v>116.4297696722973</v>
      </c>
      <c r="C28" s="8">
        <f t="shared" si="6"/>
        <v>88.922136644141332</v>
      </c>
      <c r="D28" s="8">
        <f t="shared" si="6"/>
        <v>218.06754654925319</v>
      </c>
      <c r="E28" s="8">
        <f t="shared" si="6"/>
        <v>181.82812821187332</v>
      </c>
      <c r="F28" s="8">
        <f t="shared" si="6"/>
        <v>201.18856382634652</v>
      </c>
      <c r="G28" s="8">
        <f t="shared" si="6"/>
        <v>241.19522655431308</v>
      </c>
      <c r="H28" s="9">
        <f t="shared" si="6"/>
        <v>264.81817293193097</v>
      </c>
    </row>
    <row r="29" spans="1:17" x14ac:dyDescent="0.25">
      <c r="A29" s="7"/>
      <c r="B29" s="8">
        <f t="shared" si="4"/>
        <v>70.415098014693939</v>
      </c>
      <c r="C29" s="8">
        <f t="shared" si="6"/>
        <v>67.873181046515484</v>
      </c>
      <c r="D29" s="8">
        <f t="shared" si="6"/>
        <v>171.16842830056592</v>
      </c>
      <c r="E29" s="8">
        <f t="shared" si="6"/>
        <v>117.49952563101856</v>
      </c>
      <c r="F29" s="8">
        <f t="shared" si="6"/>
        <v>188.59827200317397</v>
      </c>
      <c r="G29" s="8">
        <f t="shared" si="6"/>
        <v>254.18427581825057</v>
      </c>
      <c r="H29" s="9">
        <f t="shared" si="6"/>
        <v>263.14003875450834</v>
      </c>
    </row>
    <row r="30" spans="1:17" x14ac:dyDescent="0.25">
      <c r="A30" s="7"/>
      <c r="B30" s="8">
        <f t="shared" si="4"/>
        <v>100.00000000000003</v>
      </c>
      <c r="C30" s="8">
        <f t="shared" si="6"/>
        <v>32.724074657052796</v>
      </c>
      <c r="D30" s="8">
        <f t="shared" si="6"/>
        <v>82.367615117133212</v>
      </c>
      <c r="E30" s="8">
        <f t="shared" si="6"/>
        <v>177.54416303343154</v>
      </c>
      <c r="F30" s="8">
        <f t="shared" si="6"/>
        <v>233.94464042112469</v>
      </c>
      <c r="G30" s="8">
        <f t="shared" si="6"/>
        <v>270.43834928219349</v>
      </c>
      <c r="H30" s="9">
        <f t="shared" si="6"/>
        <v>234.55955918184293</v>
      </c>
    </row>
    <row r="31" spans="1:17" x14ac:dyDescent="0.25">
      <c r="A31" s="7"/>
      <c r="B31" s="8">
        <f t="shared" si="4"/>
        <v>119.6225244767207</v>
      </c>
      <c r="C31" s="8">
        <f>C18/5565.288*100</f>
        <v>77.293591993801584</v>
      </c>
      <c r="D31" s="8"/>
      <c r="E31" s="8">
        <f t="shared" ref="E31:F34" si="7">E18/5565.288*100</f>
        <v>225.98257268985898</v>
      </c>
      <c r="F31" s="8">
        <f t="shared" si="7"/>
        <v>206.59888580788635</v>
      </c>
      <c r="G31" s="8"/>
      <c r="H31" s="9"/>
    </row>
    <row r="32" spans="1:17" x14ac:dyDescent="0.25">
      <c r="A32" s="7"/>
      <c r="B32" s="8">
        <f t="shared" si="4"/>
        <v>182.36862135436658</v>
      </c>
      <c r="C32" s="8">
        <f>C19/5565.288*100</f>
        <v>126.18139438605873</v>
      </c>
      <c r="D32" s="8"/>
      <c r="E32" s="8">
        <f t="shared" si="7"/>
        <v>251.36284052146087</v>
      </c>
      <c r="F32" s="8">
        <f t="shared" si="7"/>
        <v>199.08189836716448</v>
      </c>
      <c r="G32" s="8"/>
      <c r="H32" s="9"/>
    </row>
    <row r="33" spans="1:9" x14ac:dyDescent="0.25">
      <c r="A33" s="7"/>
      <c r="B33" s="8">
        <f t="shared" si="4"/>
        <v>59.628342684152202</v>
      </c>
      <c r="C33" s="8">
        <f>C20/5565.288*100</f>
        <v>54.247399236122199</v>
      </c>
      <c r="D33" s="8">
        <f>D20/5565.288*100</f>
        <v>184.75624262392174</v>
      </c>
      <c r="E33" s="8">
        <f t="shared" si="7"/>
        <v>113.568803627054</v>
      </c>
      <c r="F33" s="8">
        <f t="shared" si="7"/>
        <v>170.4734418057071</v>
      </c>
      <c r="G33" s="8">
        <f>G20/5565.288*100</f>
        <v>172.16595080074921</v>
      </c>
      <c r="H33" s="9">
        <f>H20/5565.288*100</f>
        <v>191.11311040866167</v>
      </c>
    </row>
    <row r="34" spans="1:9" x14ac:dyDescent="0.25">
      <c r="A34" s="7"/>
      <c r="B34" s="8">
        <f t="shared" si="4"/>
        <v>37.654655069063821</v>
      </c>
      <c r="C34" s="8">
        <f>C21/5565.288*100</f>
        <v>42.410132233947287</v>
      </c>
      <c r="D34" s="8">
        <f>D21/5565.288*100</f>
        <v>166.31180632520724</v>
      </c>
      <c r="E34" s="8">
        <f t="shared" si="7"/>
        <v>92.727636018118019</v>
      </c>
      <c r="F34" s="8">
        <f t="shared" si="7"/>
        <v>167.59630409064187</v>
      </c>
      <c r="G34" s="8">
        <f>G21/5565.288*100</f>
        <v>188.84560870883951</v>
      </c>
      <c r="H34" s="9">
        <f>H21/5565.288*100</f>
        <v>129.73006967474103</v>
      </c>
    </row>
    <row r="35" spans="1:9" ht="15.75" thickBot="1" x14ac:dyDescent="0.3">
      <c r="A35" s="35" t="s">
        <v>20</v>
      </c>
      <c r="B35" s="21"/>
      <c r="C35" s="21"/>
      <c r="D35" s="21"/>
      <c r="E35" s="21"/>
      <c r="F35" s="21"/>
      <c r="G35" s="21"/>
      <c r="H35" s="25"/>
    </row>
    <row r="36" spans="1:9" x14ac:dyDescent="0.25">
      <c r="B36" s="33"/>
      <c r="C36" s="33"/>
      <c r="D36" s="33"/>
      <c r="E36" s="33"/>
      <c r="F36" s="33"/>
      <c r="G36" s="33"/>
      <c r="H36" s="33"/>
      <c r="I36" s="34"/>
    </row>
    <row r="37" spans="1:9" x14ac:dyDescent="0.25">
      <c r="B37" s="34"/>
      <c r="C37" s="34"/>
      <c r="D37" s="34"/>
      <c r="E37" s="34"/>
      <c r="F37" s="34"/>
      <c r="G37" s="34"/>
      <c r="H37" s="34"/>
      <c r="I37" s="34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7875-ED42-4C98-9490-2D0B411BD029}">
  <dimension ref="A1:P49"/>
  <sheetViews>
    <sheetView workbookViewId="0">
      <selection activeCell="I17" sqref="I17"/>
    </sheetView>
  </sheetViews>
  <sheetFormatPr baseColWidth="10" defaultRowHeight="15" x14ac:dyDescent="0.25"/>
  <sheetData>
    <row r="1" spans="1:16" ht="15.75" thickBot="1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J1" s="13" t="s">
        <v>0</v>
      </c>
      <c r="K1" s="14" t="s">
        <v>1</v>
      </c>
      <c r="L1" s="14" t="s">
        <v>2</v>
      </c>
      <c r="M1" s="14" t="s">
        <v>3</v>
      </c>
      <c r="N1" s="14" t="s">
        <v>4</v>
      </c>
      <c r="O1" s="14" t="s">
        <v>5</v>
      </c>
      <c r="P1" s="15" t="s">
        <v>6</v>
      </c>
    </row>
    <row r="2" spans="1:16" x14ac:dyDescent="0.25">
      <c r="A2" s="16">
        <v>42.02899</v>
      </c>
      <c r="B2" s="17">
        <v>46.808509999999998</v>
      </c>
      <c r="C2" s="17">
        <v>23.671500000000002</v>
      </c>
      <c r="D2" s="17">
        <v>41.509430000000002</v>
      </c>
      <c r="E2" s="17">
        <v>27.98423</v>
      </c>
      <c r="F2" s="17">
        <v>23.921569999999999</v>
      </c>
      <c r="G2" s="18">
        <v>53.191490000000002</v>
      </c>
      <c r="J2" s="7">
        <v>38.799550000000004</v>
      </c>
      <c r="K2" s="8">
        <v>44.279679999999999</v>
      </c>
      <c r="L2" s="8">
        <v>37.097929999999998</v>
      </c>
      <c r="M2" s="8">
        <v>40.673209999999997</v>
      </c>
      <c r="N2" s="8">
        <v>31.596579999999999</v>
      </c>
      <c r="O2" s="8">
        <v>38.79813</v>
      </c>
      <c r="P2" s="9">
        <v>42.36233</v>
      </c>
    </row>
    <row r="3" spans="1:16" x14ac:dyDescent="0.25">
      <c r="A3" s="16">
        <v>32.549019999999999</v>
      </c>
      <c r="B3" s="17">
        <v>49.45055</v>
      </c>
      <c r="C3" s="17">
        <v>31.390129999999999</v>
      </c>
      <c r="D3" s="17">
        <v>35.877859999999998</v>
      </c>
      <c r="E3" s="17">
        <v>38.613860000000003</v>
      </c>
      <c r="F3" s="17">
        <v>33.76623</v>
      </c>
      <c r="G3" s="18">
        <v>35.13514</v>
      </c>
      <c r="J3" s="7">
        <v>39.449390000000001</v>
      </c>
      <c r="K3" s="8">
        <v>29.539750000000002</v>
      </c>
      <c r="L3" s="8">
        <v>35.337710000000001</v>
      </c>
      <c r="M3" s="8">
        <v>40.730020000000003</v>
      </c>
      <c r="N3" s="8">
        <v>35.202919999999999</v>
      </c>
      <c r="O3" s="8">
        <v>43.511600000000001</v>
      </c>
      <c r="P3" s="9">
        <v>46.562429999999999</v>
      </c>
    </row>
    <row r="4" spans="1:16" x14ac:dyDescent="0.25">
      <c r="A4" s="16">
        <v>45.098039999999997</v>
      </c>
      <c r="B4" s="17">
        <v>41.463410000000003</v>
      </c>
      <c r="C4" s="17">
        <v>45.161290000000001</v>
      </c>
      <c r="D4" s="17">
        <v>46.938780000000001</v>
      </c>
      <c r="E4" s="17">
        <v>38.586959999999998</v>
      </c>
      <c r="F4" s="17">
        <v>46.376809999999999</v>
      </c>
      <c r="G4" s="18">
        <v>50.666670000000003</v>
      </c>
      <c r="J4" s="7">
        <v>38.446599999999997</v>
      </c>
      <c r="K4" s="8">
        <v>29.442530000000001</v>
      </c>
      <c r="L4" s="8">
        <v>34.238349999999997</v>
      </c>
      <c r="M4" s="8">
        <v>46.045549999999999</v>
      </c>
      <c r="N4" s="8">
        <v>38.89246</v>
      </c>
      <c r="O4" s="8">
        <v>32.912640000000003</v>
      </c>
      <c r="P4" s="9">
        <v>43.950580000000002</v>
      </c>
    </row>
    <row r="5" spans="1:16" x14ac:dyDescent="0.25">
      <c r="A5" s="16">
        <v>43.835619999999999</v>
      </c>
      <c r="B5" s="17">
        <v>47.590359999999997</v>
      </c>
      <c r="C5" s="17">
        <v>27.983540000000001</v>
      </c>
      <c r="D5" s="17">
        <v>54.545450000000002</v>
      </c>
      <c r="E5" s="17">
        <v>34.883719999999997</v>
      </c>
      <c r="F5" s="17">
        <v>47.959180000000003</v>
      </c>
      <c r="G5" s="18">
        <v>47.058819999999997</v>
      </c>
      <c r="J5" s="3"/>
      <c r="K5" s="1"/>
      <c r="L5" s="1"/>
      <c r="M5" s="1"/>
      <c r="N5" s="1"/>
      <c r="O5" s="1"/>
      <c r="P5" s="2"/>
    </row>
    <row r="6" spans="1:16" ht="15.75" thickBot="1" x14ac:dyDescent="0.3">
      <c r="A6" s="16">
        <v>37.755099999999999</v>
      </c>
      <c r="B6" s="17">
        <v>40.55556</v>
      </c>
      <c r="C6" s="17">
        <v>31.746030000000001</v>
      </c>
      <c r="D6" s="17">
        <v>55.2</v>
      </c>
      <c r="E6" s="17">
        <v>20.095690000000001</v>
      </c>
      <c r="F6" s="17">
        <v>39.655169999999998</v>
      </c>
      <c r="G6" s="18">
        <v>44.705880000000001</v>
      </c>
      <c r="J6" s="3" t="s">
        <v>14</v>
      </c>
      <c r="K6" s="1"/>
      <c r="L6" s="1"/>
      <c r="M6" s="1"/>
      <c r="N6" s="1"/>
      <c r="O6" s="1"/>
      <c r="P6" s="2"/>
    </row>
    <row r="7" spans="1:16" x14ac:dyDescent="0.25">
      <c r="A7" s="16">
        <v>35.074629999999999</v>
      </c>
      <c r="B7" s="17">
        <v>41.62162</v>
      </c>
      <c r="C7" s="17">
        <v>31.25</v>
      </c>
      <c r="D7" s="17">
        <v>44.44444</v>
      </c>
      <c r="E7" s="17">
        <v>16.751270000000002</v>
      </c>
      <c r="F7" s="17">
        <v>35</v>
      </c>
      <c r="G7" s="18">
        <v>34.567900000000002</v>
      </c>
      <c r="I7" s="26" t="s">
        <v>16</v>
      </c>
      <c r="J7" s="22">
        <f>AVERAGE(J2:J4)</f>
        <v>38.898513333333334</v>
      </c>
      <c r="K7" s="20">
        <f t="shared" ref="K7:P7" si="0">AVERAGE(K2:K4)</f>
        <v>34.420653333333334</v>
      </c>
      <c r="L7" s="20">
        <f t="shared" si="0"/>
        <v>35.557996666666668</v>
      </c>
      <c r="M7" s="20">
        <f t="shared" si="0"/>
        <v>42.482926666666664</v>
      </c>
      <c r="N7" s="20">
        <f t="shared" si="0"/>
        <v>35.230653333333329</v>
      </c>
      <c r="O7" s="20">
        <f t="shared" si="0"/>
        <v>38.407456666666668</v>
      </c>
      <c r="P7" s="23">
        <f t="shared" si="0"/>
        <v>44.291779999999996</v>
      </c>
    </row>
    <row r="8" spans="1:16" x14ac:dyDescent="0.25">
      <c r="A8" s="16">
        <v>43.24324</v>
      </c>
      <c r="B8" s="17">
        <v>47.058819999999997</v>
      </c>
      <c r="C8" s="17">
        <v>47.916670000000003</v>
      </c>
      <c r="D8" s="17">
        <v>41.573030000000003</v>
      </c>
      <c r="E8" s="17">
        <v>25.806450000000002</v>
      </c>
      <c r="F8" s="17">
        <v>47.24409</v>
      </c>
      <c r="G8" s="18">
        <v>52.564100000000003</v>
      </c>
      <c r="I8" s="27" t="s">
        <v>17</v>
      </c>
      <c r="J8" s="7">
        <f>STDEV(J2:J4)</f>
        <v>0.50866713284164045</v>
      </c>
      <c r="K8" s="8">
        <f t="shared" ref="K8:P8" si="1">STDEV(K2:K4)</f>
        <v>8.5383059234624188</v>
      </c>
      <c r="L8" s="8">
        <f t="shared" si="1"/>
        <v>1.4424611279800001</v>
      </c>
      <c r="M8" s="8">
        <f t="shared" si="1"/>
        <v>3.0854530632361477</v>
      </c>
      <c r="N8" s="8">
        <f t="shared" si="1"/>
        <v>3.6480190647710895</v>
      </c>
      <c r="O8" s="8">
        <f t="shared" si="1"/>
        <v>5.3102690619622139</v>
      </c>
      <c r="P8" s="9">
        <f t="shared" si="1"/>
        <v>2.1207364481471989</v>
      </c>
    </row>
    <row r="9" spans="1:16" ht="15.75" thickBot="1" x14ac:dyDescent="0.3">
      <c r="A9" s="16">
        <v>32.371789999999997</v>
      </c>
      <c r="B9" s="17">
        <v>50</v>
      </c>
      <c r="C9" s="17">
        <v>45.631070000000001</v>
      </c>
      <c r="D9" s="17">
        <v>48.75</v>
      </c>
      <c r="E9" s="17">
        <v>41.935479999999998</v>
      </c>
      <c r="F9" s="17">
        <v>43.037970000000001</v>
      </c>
      <c r="G9" s="18">
        <v>48.275860000000002</v>
      </c>
      <c r="I9" s="28" t="s">
        <v>18</v>
      </c>
      <c r="J9" s="24">
        <f>CONFIDENCE(0.05,J8,3)</f>
        <v>0.57560047091702915</v>
      </c>
      <c r="K9" s="21">
        <f t="shared" ref="K9:P9" si="2">CONFIDENCE(0.05,K8,3)</f>
        <v>9.6618251761681453</v>
      </c>
      <c r="L9" s="21">
        <f t="shared" si="2"/>
        <v>1.632268434381591</v>
      </c>
      <c r="M9" s="21">
        <f t="shared" si="2"/>
        <v>3.4914546695196482</v>
      </c>
      <c r="N9" s="21">
        <f t="shared" si="2"/>
        <v>4.1280463313328619</v>
      </c>
      <c r="O9" s="21">
        <f t="shared" si="2"/>
        <v>6.0090247146224947</v>
      </c>
      <c r="P9" s="25">
        <f t="shared" si="2"/>
        <v>2.3997951104587409</v>
      </c>
    </row>
    <row r="10" spans="1:16" x14ac:dyDescent="0.25">
      <c r="A10" s="16">
        <v>40.167360000000002</v>
      </c>
      <c r="B10" s="17">
        <v>51.428570000000001</v>
      </c>
      <c r="C10" s="17">
        <v>45.631070000000001</v>
      </c>
      <c r="D10" s="17">
        <v>50</v>
      </c>
      <c r="E10" s="17">
        <v>34.883719999999997</v>
      </c>
      <c r="F10" s="17">
        <v>38.053100000000001</v>
      </c>
      <c r="G10" s="18">
        <v>39.534880000000001</v>
      </c>
    </row>
    <row r="11" spans="1:16" x14ac:dyDescent="0.25">
      <c r="A11" s="16">
        <v>47.22222</v>
      </c>
      <c r="B11" s="17">
        <v>36.538460000000001</v>
      </c>
      <c r="C11" s="17">
        <v>40.799999999999997</v>
      </c>
      <c r="D11" s="17">
        <v>47.272730000000003</v>
      </c>
      <c r="E11" s="17">
        <v>32</v>
      </c>
      <c r="F11" s="17">
        <v>42.1875</v>
      </c>
      <c r="G11" s="18">
        <v>39.344259999999998</v>
      </c>
    </row>
    <row r="12" spans="1:16" x14ac:dyDescent="0.25">
      <c r="A12" s="16">
        <v>33.809519999999999</v>
      </c>
      <c r="B12" s="17">
        <v>37.83784</v>
      </c>
      <c r="C12" s="17">
        <v>33.70787</v>
      </c>
      <c r="D12" s="17">
        <v>42.241379999999999</v>
      </c>
      <c r="E12" s="17">
        <v>31.775700000000001</v>
      </c>
      <c r="F12" s="17">
        <v>34.615380000000002</v>
      </c>
      <c r="G12" s="18">
        <v>32.352939999999997</v>
      </c>
    </row>
    <row r="13" spans="1:16" x14ac:dyDescent="0.25">
      <c r="A13" s="16">
        <v>30.94463</v>
      </c>
      <c r="B13" s="17">
        <v>38.636360000000003</v>
      </c>
      <c r="C13" s="17">
        <v>28.638500000000001</v>
      </c>
      <c r="D13" s="17">
        <v>36.538460000000001</v>
      </c>
      <c r="E13" s="17">
        <v>35.714289999999998</v>
      </c>
      <c r="F13" s="17">
        <v>45.370370000000001</v>
      </c>
      <c r="G13" s="18">
        <v>47.619050000000001</v>
      </c>
    </row>
    <row r="14" spans="1:16" x14ac:dyDescent="0.25">
      <c r="A14" s="16">
        <v>32.77778</v>
      </c>
      <c r="B14" s="17">
        <v>39.705880000000001</v>
      </c>
      <c r="C14" s="17">
        <v>36.046509999999998</v>
      </c>
      <c r="D14" s="17">
        <v>47.36842</v>
      </c>
      <c r="E14" s="17">
        <v>31.724139999999998</v>
      </c>
      <c r="F14" s="17">
        <v>33.333329999999997</v>
      </c>
      <c r="G14" s="18">
        <v>34.72222</v>
      </c>
    </row>
    <row r="15" spans="1:16" x14ac:dyDescent="0.25">
      <c r="A15" s="16">
        <v>46.31579</v>
      </c>
      <c r="B15" s="17">
        <v>51.21951</v>
      </c>
      <c r="C15" s="17">
        <v>30.43478</v>
      </c>
      <c r="D15" s="17">
        <v>39.45946</v>
      </c>
      <c r="E15" s="17">
        <v>43.478259999999999</v>
      </c>
      <c r="F15" s="17">
        <v>32.653060000000004</v>
      </c>
      <c r="G15" s="18">
        <v>33.333329999999997</v>
      </c>
    </row>
    <row r="16" spans="1:16" x14ac:dyDescent="0.25">
      <c r="A16" s="16">
        <v>30.136990000000001</v>
      </c>
      <c r="B16" s="17">
        <v>29.93197</v>
      </c>
      <c r="C16" s="17">
        <v>32.105260000000001</v>
      </c>
      <c r="D16" s="17">
        <v>35.106380000000001</v>
      </c>
      <c r="E16" s="17">
        <v>29.078009999999999</v>
      </c>
      <c r="F16" s="17">
        <v>42.060090000000002</v>
      </c>
      <c r="G16" s="18">
        <v>50</v>
      </c>
    </row>
    <row r="17" spans="1:7" x14ac:dyDescent="0.25">
      <c r="A17" s="16">
        <v>39.622639999999997</v>
      </c>
      <c r="B17" s="17">
        <v>29.213480000000001</v>
      </c>
      <c r="C17" s="17">
        <v>37.179490000000001</v>
      </c>
      <c r="D17" s="17">
        <v>36.283189999999998</v>
      </c>
      <c r="E17" s="17">
        <v>28.64865</v>
      </c>
      <c r="F17" s="17">
        <v>44.736840000000001</v>
      </c>
      <c r="G17" s="18">
        <v>67.74194</v>
      </c>
    </row>
    <row r="18" spans="1:7" x14ac:dyDescent="0.25">
      <c r="A18" s="16">
        <v>37.83784</v>
      </c>
      <c r="B18" s="17">
        <v>36.871510000000001</v>
      </c>
      <c r="C18" s="17">
        <v>53.389830000000003</v>
      </c>
      <c r="D18" s="17">
        <v>40.243899999999996</v>
      </c>
      <c r="E18" s="17">
        <v>34.4086</v>
      </c>
      <c r="F18" s="17">
        <v>48.717950000000002</v>
      </c>
      <c r="G18" s="18">
        <v>55.813949999999998</v>
      </c>
    </row>
    <row r="19" spans="1:7" x14ac:dyDescent="0.25">
      <c r="A19" s="16">
        <v>39.215690000000002</v>
      </c>
      <c r="B19" s="17">
        <v>29.23977</v>
      </c>
      <c r="C19" s="17">
        <v>43</v>
      </c>
      <c r="D19" s="17">
        <v>34.810130000000001</v>
      </c>
      <c r="E19" s="17">
        <v>33.962260000000001</v>
      </c>
      <c r="F19" s="17">
        <v>40.287770000000002</v>
      </c>
      <c r="G19" s="18">
        <v>46.153849999999998</v>
      </c>
    </row>
    <row r="20" spans="1:7" x14ac:dyDescent="0.25">
      <c r="A20" s="16">
        <v>47.826090000000001</v>
      </c>
      <c r="B20" s="17">
        <v>35.057470000000002</v>
      </c>
      <c r="C20" s="17">
        <v>37.623759999999997</v>
      </c>
      <c r="D20" s="17">
        <v>30.1676</v>
      </c>
      <c r="E20" s="17">
        <v>22.64151</v>
      </c>
      <c r="F20" s="17">
        <v>49.074069999999999</v>
      </c>
      <c r="G20" s="18">
        <v>44.067799999999998</v>
      </c>
    </row>
    <row r="21" spans="1:7" x14ac:dyDescent="0.25">
      <c r="A21" s="16">
        <v>40</v>
      </c>
      <c r="B21" s="17">
        <v>33.689839999999997</v>
      </c>
      <c r="C21" s="17">
        <v>32.967030000000001</v>
      </c>
      <c r="D21" s="17">
        <v>29</v>
      </c>
      <c r="E21" s="17">
        <v>67.346940000000004</v>
      </c>
      <c r="F21" s="17">
        <v>46.060609999999997</v>
      </c>
      <c r="G21" s="18">
        <v>46.666670000000003</v>
      </c>
    </row>
    <row r="22" spans="1:7" x14ac:dyDescent="0.25">
      <c r="A22" s="16">
        <v>26.829270000000001</v>
      </c>
      <c r="B22" s="17">
        <v>38.164250000000003</v>
      </c>
      <c r="C22" s="17">
        <v>38.235289999999999</v>
      </c>
      <c r="D22" s="17">
        <v>31.818180000000002</v>
      </c>
      <c r="E22" s="17">
        <v>35.714289999999998</v>
      </c>
      <c r="F22" s="17">
        <v>47.727269999999997</v>
      </c>
      <c r="G22" s="18">
        <v>41.025640000000003</v>
      </c>
    </row>
    <row r="23" spans="1:7" x14ac:dyDescent="0.25">
      <c r="A23" s="16">
        <v>42.105260000000001</v>
      </c>
      <c r="B23" s="17">
        <v>32.77778</v>
      </c>
      <c r="C23" s="17">
        <v>29.323309999999999</v>
      </c>
      <c r="D23" s="17">
        <v>45.454549999999998</v>
      </c>
      <c r="E23" s="17">
        <v>24.793389999999999</v>
      </c>
      <c r="F23" s="17">
        <v>36.283189999999998</v>
      </c>
      <c r="G23" s="18">
        <v>44</v>
      </c>
    </row>
    <row r="24" spans="1:7" x14ac:dyDescent="0.25">
      <c r="A24" s="16">
        <v>52.293579999999999</v>
      </c>
      <c r="B24" s="17">
        <v>28.519860000000001</v>
      </c>
      <c r="C24" s="17">
        <v>29</v>
      </c>
      <c r="D24" s="17">
        <v>34.666670000000003</v>
      </c>
      <c r="E24" s="17">
        <v>34.736840000000001</v>
      </c>
      <c r="F24" s="17">
        <v>38.888890000000004</v>
      </c>
      <c r="G24" s="18">
        <v>48.837209999999999</v>
      </c>
    </row>
    <row r="25" spans="1:7" x14ac:dyDescent="0.25">
      <c r="A25" s="16">
        <v>43.356639999999999</v>
      </c>
      <c r="B25" s="17">
        <v>21.09375</v>
      </c>
      <c r="C25" s="17">
        <v>27.388539999999999</v>
      </c>
      <c r="D25" s="17">
        <v>51.470590000000001</v>
      </c>
      <c r="E25" s="17">
        <v>33.913040000000002</v>
      </c>
      <c r="F25" s="17">
        <v>45.161290000000001</v>
      </c>
      <c r="G25" s="18">
        <v>52.941180000000003</v>
      </c>
    </row>
    <row r="26" spans="1:7" x14ac:dyDescent="0.25">
      <c r="A26" s="16">
        <v>35.80247</v>
      </c>
      <c r="B26" s="17">
        <v>26.570049999999998</v>
      </c>
      <c r="C26" s="17">
        <v>35.616439999999997</v>
      </c>
      <c r="D26" s="17">
        <v>35.714289999999998</v>
      </c>
      <c r="E26" s="17">
        <v>39</v>
      </c>
      <c r="F26" s="17">
        <v>46.590910000000001</v>
      </c>
      <c r="G26" s="18">
        <v>32.283459999999998</v>
      </c>
    </row>
    <row r="27" spans="1:7" x14ac:dyDescent="0.25">
      <c r="A27" s="16">
        <v>35.514020000000002</v>
      </c>
      <c r="B27" s="17">
        <v>20.88608</v>
      </c>
      <c r="C27" s="17">
        <v>48.502989999999997</v>
      </c>
      <c r="D27" s="17">
        <v>36.470590000000001</v>
      </c>
      <c r="E27" s="17">
        <v>26.785710000000002</v>
      </c>
      <c r="F27" s="17">
        <v>41.121499999999997</v>
      </c>
      <c r="G27" s="18">
        <v>31.654679999999999</v>
      </c>
    </row>
    <row r="28" spans="1:7" x14ac:dyDescent="0.25">
      <c r="A28" s="16">
        <v>44</v>
      </c>
      <c r="B28" s="17">
        <v>21.80095</v>
      </c>
      <c r="C28" s="17">
        <v>35.159820000000003</v>
      </c>
      <c r="D28" s="17">
        <v>50</v>
      </c>
      <c r="E28" s="17">
        <v>38.333329999999997</v>
      </c>
      <c r="F28" s="17">
        <v>32.038829999999997</v>
      </c>
      <c r="G28" s="18">
        <v>50</v>
      </c>
    </row>
    <row r="29" spans="1:7" x14ac:dyDescent="0.25">
      <c r="A29" s="16">
        <v>37.750999999999998</v>
      </c>
      <c r="B29" s="17">
        <v>29.73978</v>
      </c>
      <c r="C29" s="17">
        <v>28.630710000000001</v>
      </c>
      <c r="D29" s="17">
        <v>45.581400000000002</v>
      </c>
      <c r="E29" s="17">
        <v>37.32394</v>
      </c>
      <c r="F29" s="17">
        <v>50.413220000000003</v>
      </c>
      <c r="G29" s="18">
        <v>57.627119999999998</v>
      </c>
    </row>
    <row r="30" spans="1:7" x14ac:dyDescent="0.25">
      <c r="A30" s="16">
        <v>42.553190000000001</v>
      </c>
      <c r="B30" s="17">
        <v>32.203389999999999</v>
      </c>
      <c r="C30" s="17">
        <v>35.6</v>
      </c>
      <c r="D30" s="17">
        <v>45.023699999999998</v>
      </c>
      <c r="E30" s="17">
        <v>31.818180000000002</v>
      </c>
      <c r="F30" s="17">
        <v>29.87013</v>
      </c>
      <c r="G30" s="18">
        <v>40.425530000000002</v>
      </c>
    </row>
    <row r="31" spans="1:7" x14ac:dyDescent="0.25">
      <c r="A31" s="16">
        <v>56.410260000000001</v>
      </c>
      <c r="B31" s="17">
        <v>31.410260000000001</v>
      </c>
      <c r="C31" s="17">
        <v>33.027520000000003</v>
      </c>
      <c r="D31" s="17">
        <v>37.16216</v>
      </c>
      <c r="E31" s="17">
        <v>47.706420000000001</v>
      </c>
      <c r="F31" s="17">
        <v>35.526319999999998</v>
      </c>
      <c r="G31" s="18">
        <v>41.666670000000003</v>
      </c>
    </row>
    <row r="32" spans="1:7" x14ac:dyDescent="0.25">
      <c r="A32" s="16">
        <v>37.209299999999999</v>
      </c>
      <c r="B32" s="17">
        <v>18.779340000000001</v>
      </c>
      <c r="C32" s="17">
        <v>23.36449</v>
      </c>
      <c r="D32" s="17">
        <v>40.54054</v>
      </c>
      <c r="E32" s="17">
        <v>42.635660000000001</v>
      </c>
      <c r="F32" s="17">
        <v>27.941179999999999</v>
      </c>
      <c r="G32" s="18">
        <v>42.46575</v>
      </c>
    </row>
    <row r="33" spans="1:7" x14ac:dyDescent="0.25">
      <c r="A33" s="16">
        <v>30.55556</v>
      </c>
      <c r="B33" s="17">
        <v>27.800830000000001</v>
      </c>
      <c r="C33" s="17">
        <v>41.758240000000001</v>
      </c>
      <c r="D33" s="17">
        <v>40.377360000000003</v>
      </c>
      <c r="E33" s="17">
        <v>28.571429999999999</v>
      </c>
      <c r="F33" s="17">
        <v>32.142859999999999</v>
      </c>
      <c r="G33" s="18">
        <v>30.8642</v>
      </c>
    </row>
    <row r="34" spans="1:7" x14ac:dyDescent="0.25">
      <c r="A34" s="16">
        <v>43.181820000000002</v>
      </c>
      <c r="B34" s="17">
        <v>43.037970000000001</v>
      </c>
      <c r="C34" s="17">
        <v>37.5</v>
      </c>
      <c r="D34" s="17">
        <v>36.979170000000003</v>
      </c>
      <c r="E34" s="17">
        <v>22.942640000000001</v>
      </c>
      <c r="F34" s="17">
        <v>25.28736</v>
      </c>
      <c r="G34" s="18">
        <v>45.454549999999998</v>
      </c>
    </row>
    <row r="35" spans="1:7" x14ac:dyDescent="0.25">
      <c r="A35" s="16">
        <v>25.510200000000001</v>
      </c>
      <c r="B35" s="17">
        <v>26.893940000000001</v>
      </c>
      <c r="C35" s="17">
        <v>38.613860000000003</v>
      </c>
      <c r="D35" s="17">
        <v>38.961039999999997</v>
      </c>
      <c r="E35" s="17">
        <v>29.050280000000001</v>
      </c>
      <c r="F35" s="17">
        <v>44.44444</v>
      </c>
      <c r="G35" s="18">
        <v>36.363639999999997</v>
      </c>
    </row>
    <row r="36" spans="1:7" x14ac:dyDescent="0.25">
      <c r="A36" s="16">
        <v>30.55556</v>
      </c>
      <c r="B36" s="17">
        <v>24.146979999999999</v>
      </c>
      <c r="C36" s="17">
        <v>36.470590000000001</v>
      </c>
      <c r="D36" s="17">
        <v>41.463410000000003</v>
      </c>
      <c r="E36" s="17">
        <v>39.344259999999998</v>
      </c>
      <c r="F36" s="17">
        <v>45.614040000000003</v>
      </c>
      <c r="G36" s="18">
        <v>54.901960000000003</v>
      </c>
    </row>
    <row r="37" spans="1:7" x14ac:dyDescent="0.25">
      <c r="A37" s="16">
        <v>43.650790000000001</v>
      </c>
      <c r="B37" s="17">
        <v>29.317270000000001</v>
      </c>
      <c r="C37" s="17">
        <v>28.703700000000001</v>
      </c>
      <c r="D37" s="17">
        <v>42.857140000000001</v>
      </c>
      <c r="E37" s="17">
        <v>43.333329999999997</v>
      </c>
      <c r="F37" s="17">
        <v>21.978020000000001</v>
      </c>
      <c r="G37" s="18">
        <v>44.067799999999998</v>
      </c>
    </row>
    <row r="38" spans="1:7" x14ac:dyDescent="0.25">
      <c r="A38" s="16">
        <v>26.89076</v>
      </c>
      <c r="B38" s="17">
        <v>24.22907</v>
      </c>
      <c r="C38" s="17"/>
      <c r="D38" s="17">
        <v>44.117649999999998</v>
      </c>
      <c r="E38" s="17">
        <v>48.514850000000003</v>
      </c>
      <c r="F38" s="17">
        <v>40.740740000000002</v>
      </c>
      <c r="G38" s="18">
        <v>51.724139999999998</v>
      </c>
    </row>
    <row r="39" spans="1:7" x14ac:dyDescent="0.25">
      <c r="A39" s="16">
        <v>36.734690000000001</v>
      </c>
      <c r="B39" s="17">
        <v>31.60622</v>
      </c>
      <c r="C39" s="17"/>
      <c r="D39" s="17">
        <v>56</v>
      </c>
      <c r="E39" s="17">
        <v>41.176470000000002</v>
      </c>
      <c r="F39" s="17">
        <v>38.983049999999999</v>
      </c>
      <c r="G39" s="18">
        <v>43.518520000000002</v>
      </c>
    </row>
    <row r="40" spans="1:7" x14ac:dyDescent="0.25">
      <c r="A40" s="16">
        <v>46.236559999999997</v>
      </c>
      <c r="B40" s="17">
        <v>39.523809999999997</v>
      </c>
      <c r="C40" s="17"/>
      <c r="D40" s="17">
        <v>56.25</v>
      </c>
      <c r="E40" s="17">
        <v>49.645389999999999</v>
      </c>
      <c r="F40" s="17">
        <v>19.736840000000001</v>
      </c>
      <c r="G40" s="18">
        <v>45</v>
      </c>
    </row>
    <row r="41" spans="1:7" x14ac:dyDescent="0.25">
      <c r="A41" s="16">
        <v>47.058819999999997</v>
      </c>
      <c r="B41" s="17">
        <v>28.20513</v>
      </c>
      <c r="C41" s="17"/>
      <c r="D41" s="17">
        <v>47.826090000000001</v>
      </c>
      <c r="E41" s="17">
        <v>43.571429999999999</v>
      </c>
      <c r="F41" s="17">
        <v>32.78689</v>
      </c>
      <c r="G41" s="18">
        <v>40.909089999999999</v>
      </c>
    </row>
    <row r="42" spans="1:7" x14ac:dyDescent="0.25">
      <c r="A42" s="16">
        <v>37.66234</v>
      </c>
      <c r="B42" s="17">
        <v>34.955750000000002</v>
      </c>
      <c r="C42" s="17"/>
      <c r="D42" s="17">
        <v>33.333329999999997</v>
      </c>
      <c r="E42" s="17">
        <v>38.860100000000003</v>
      </c>
      <c r="F42" s="17">
        <v>32.8125</v>
      </c>
      <c r="G42" s="18">
        <v>34.44444</v>
      </c>
    </row>
    <row r="43" spans="1:7" x14ac:dyDescent="0.25">
      <c r="A43" s="16">
        <v>34.042549999999999</v>
      </c>
      <c r="B43" s="17">
        <v>20.085470000000001</v>
      </c>
      <c r="C43" s="17"/>
      <c r="D43" s="17">
        <v>46.153849999999998</v>
      </c>
      <c r="E43" s="17"/>
      <c r="F43" s="17"/>
      <c r="G43" s="18"/>
    </row>
    <row r="44" spans="1:7" x14ac:dyDescent="0.25">
      <c r="A44" s="16"/>
      <c r="B44" s="17"/>
      <c r="C44" s="17"/>
      <c r="D44" s="17">
        <v>40</v>
      </c>
      <c r="E44" s="17"/>
      <c r="F44" s="17"/>
      <c r="G44" s="18"/>
    </row>
    <row r="45" spans="1:7" x14ac:dyDescent="0.25">
      <c r="A45" s="16"/>
      <c r="B45" s="17"/>
      <c r="C45" s="17"/>
      <c r="D45" s="17">
        <v>61.290320000000001</v>
      </c>
      <c r="E45" s="17"/>
      <c r="F45" s="17"/>
      <c r="G45" s="18"/>
    </row>
    <row r="46" spans="1:7" x14ac:dyDescent="0.25">
      <c r="A46" s="16"/>
      <c r="B46" s="17"/>
      <c r="C46" s="17"/>
      <c r="D46" s="17">
        <v>37.209299999999999</v>
      </c>
      <c r="E46" s="17"/>
      <c r="F46" s="17"/>
      <c r="G46" s="18"/>
    </row>
    <row r="47" spans="1:7" x14ac:dyDescent="0.25">
      <c r="A47" s="16"/>
      <c r="B47" s="17"/>
      <c r="C47" s="17"/>
      <c r="D47" s="17">
        <v>16.806000000000001</v>
      </c>
      <c r="E47" s="17"/>
      <c r="F47" s="17"/>
      <c r="G47" s="18"/>
    </row>
    <row r="48" spans="1:7" x14ac:dyDescent="0.25">
      <c r="A48" s="3"/>
      <c r="B48" s="1"/>
      <c r="C48" s="1"/>
      <c r="D48" s="1"/>
      <c r="E48" s="1"/>
      <c r="F48" s="1"/>
      <c r="G48" s="2"/>
    </row>
    <row r="49" spans="1:7" ht="15.75" thickBot="1" x14ac:dyDescent="0.3">
      <c r="A49" s="4" t="s">
        <v>15</v>
      </c>
      <c r="B49" s="5"/>
      <c r="C49" s="5"/>
      <c r="D49" s="5"/>
      <c r="E49" s="5"/>
      <c r="F49" s="5"/>
      <c r="G49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Expression</vt:lpstr>
      <vt:lpstr>Transfection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2019-11-28T09:46:11Z</dcterms:created>
  <dcterms:modified xsi:type="dcterms:W3CDTF">2020-07-01T06:16:28Z</dcterms:modified>
</cp:coreProperties>
</file>