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ter\Backup Papers\Human Mutation\GitHUB\"/>
    </mc:Choice>
  </mc:AlternateContent>
  <xr:revisionPtr revIDLastSave="0" documentId="13_ncr:1_{105238CB-8CDD-4E09-8833-619EE9F02EDD}" xr6:coauthVersionLast="45" xr6:coauthVersionMax="45" xr10:uidLastSave="{00000000-0000-0000-0000-000000000000}"/>
  <bookViews>
    <workbookView xWindow="-120" yWindow="-120" windowWidth="25440" windowHeight="15390" activeTab="1" xr2:uid="{00000000-000D-0000-FFFF-FFFF00000000}"/>
  </bookViews>
  <sheets>
    <sheet name="int NaNO3 no Glu" sheetId="1" r:id="rId1"/>
    <sheet name="int NaNO3 Glu" sheetId="2" r:id="rId2"/>
  </sheets>
  <calcPr calcId="18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2" l="1"/>
  <c r="N3" i="2"/>
  <c r="O3" i="2" s="1"/>
  <c r="M4" i="2"/>
  <c r="N4" i="2"/>
  <c r="O4" i="2" s="1"/>
  <c r="M5" i="2"/>
  <c r="N5" i="2"/>
  <c r="O5" i="2" s="1"/>
  <c r="M6" i="2"/>
  <c r="N6" i="2"/>
  <c r="O6" i="2" s="1"/>
  <c r="M7" i="2"/>
  <c r="N7" i="2"/>
  <c r="O7" i="2" s="1"/>
  <c r="M8" i="2"/>
  <c r="N8" i="2"/>
  <c r="O8" i="2" s="1"/>
  <c r="M9" i="2"/>
  <c r="N9" i="2"/>
  <c r="O9" i="2" s="1"/>
  <c r="M10" i="2"/>
  <c r="N10" i="2"/>
  <c r="O10" i="2" s="1"/>
  <c r="M11" i="2"/>
  <c r="N11" i="2"/>
  <c r="O11" i="2" s="1"/>
  <c r="M12" i="2"/>
  <c r="N12" i="2"/>
  <c r="O12" i="2" s="1"/>
  <c r="M13" i="2"/>
  <c r="N13" i="2"/>
  <c r="O13" i="2" s="1"/>
  <c r="M14" i="2"/>
  <c r="N14" i="2"/>
  <c r="O14" i="2" s="1"/>
  <c r="M15" i="2"/>
  <c r="N15" i="2"/>
  <c r="O15" i="2" s="1"/>
  <c r="M16" i="2"/>
  <c r="N16" i="2"/>
  <c r="O16" i="2" s="1"/>
  <c r="M17" i="2"/>
  <c r="N17" i="2"/>
  <c r="O17" i="2" s="1"/>
  <c r="M18" i="2"/>
  <c r="N18" i="2"/>
  <c r="O18" i="2" s="1"/>
  <c r="M19" i="2"/>
  <c r="N19" i="2"/>
  <c r="O19" i="2" s="1"/>
  <c r="N2" i="2"/>
  <c r="O2" i="2" s="1"/>
  <c r="M2" i="2"/>
  <c r="M3" i="1"/>
  <c r="N3" i="1"/>
  <c r="O3" i="1" s="1"/>
  <c r="M4" i="1"/>
  <c r="N4" i="1"/>
  <c r="O4" i="1" s="1"/>
  <c r="M5" i="1"/>
  <c r="N5" i="1"/>
  <c r="O5" i="1" s="1"/>
  <c r="M6" i="1"/>
  <c r="N6" i="1"/>
  <c r="O6" i="1" s="1"/>
  <c r="M7" i="1"/>
  <c r="N7" i="1"/>
  <c r="O7" i="1" s="1"/>
  <c r="M8" i="1"/>
  <c r="N8" i="1"/>
  <c r="O8" i="1" s="1"/>
  <c r="M9" i="1"/>
  <c r="N9" i="1"/>
  <c r="O9" i="1" s="1"/>
  <c r="M10" i="1"/>
  <c r="N10" i="1"/>
  <c r="O10" i="1" s="1"/>
  <c r="M11" i="1"/>
  <c r="N11" i="1"/>
  <c r="O11" i="1" s="1"/>
  <c r="M12" i="1"/>
  <c r="N12" i="1"/>
  <c r="O12" i="1" s="1"/>
  <c r="M13" i="1"/>
  <c r="N13" i="1"/>
  <c r="O13" i="1" s="1"/>
  <c r="M14" i="1"/>
  <c r="N14" i="1"/>
  <c r="O14" i="1" s="1"/>
  <c r="M15" i="1"/>
  <c r="N15" i="1"/>
  <c r="O15" i="1"/>
  <c r="M16" i="1"/>
  <c r="N16" i="1"/>
  <c r="O16" i="1" s="1"/>
  <c r="M17" i="1"/>
  <c r="N17" i="1"/>
  <c r="O17" i="1" s="1"/>
  <c r="M18" i="1"/>
  <c r="N18" i="1"/>
  <c r="O18" i="1"/>
  <c r="M19" i="1"/>
  <c r="N19" i="1"/>
  <c r="O19" i="1" s="1"/>
  <c r="O2" i="1"/>
  <c r="N2" i="1"/>
  <c r="M2" i="1"/>
</calcChain>
</file>

<file path=xl/sharedStrings.xml><?xml version="1.0" encoding="utf-8"?>
<sst xmlns="http://schemas.openxmlformats.org/spreadsheetml/2006/main" count="30" uniqueCount="16">
  <si>
    <t>Voltage (mV)</t>
  </si>
  <si>
    <t>Currents in the presence of 0.5 mM ext Glu as picoAmpere (pA)</t>
  </si>
  <si>
    <t>Currents in the absence of ext Glu as picoAmpere (pA)</t>
  </si>
  <si>
    <t>27_03_20_Z1</t>
  </si>
  <si>
    <t>27_03_20_Z3</t>
  </si>
  <si>
    <t>27_03_20_Z7</t>
  </si>
  <si>
    <t>27_03_20_Z10</t>
  </si>
  <si>
    <t>27_03_20_Z49</t>
  </si>
  <si>
    <t>27_03_20_Z12</t>
  </si>
  <si>
    <t>31_03_20_Z1</t>
  </si>
  <si>
    <t>31_03_20_Z2</t>
  </si>
  <si>
    <t>31_03_20_Z4</t>
  </si>
  <si>
    <t>31_03_20_Z5</t>
  </si>
  <si>
    <t>mean</t>
  </si>
  <si>
    <t>SD</t>
  </si>
  <si>
    <t>95 % conf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</si>
</sst>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Liberation Sans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sz val="8"/>
      <name val="Liberation Sans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8">
    <xf numFmtId="0" fontId="0" fillId="0" borderId="0"/>
    <xf numFmtId="0" fontId="15" fillId="8" borderId="0"/>
    <xf numFmtId="0" fontId="5" fillId="0" borderId="0"/>
    <xf numFmtId="0" fontId="6" fillId="2" borderId="0"/>
    <xf numFmtId="0" fontId="6" fillId="3" borderId="0"/>
    <xf numFmtId="0" fontId="5" fillId="4" borderId="0"/>
    <xf numFmtId="0" fontId="7" fillId="5" borderId="0"/>
    <xf numFmtId="0" fontId="8" fillId="6" borderId="0"/>
    <xf numFmtId="0" fontId="9" fillId="0" borderId="0"/>
    <xf numFmtId="0" fontId="10" fillId="7" borderId="0"/>
    <xf numFmtId="0" fontId="11" fillId="0" borderId="0"/>
    <xf numFmtId="0" fontId="12" fillId="0" borderId="0"/>
    <xf numFmtId="0" fontId="13" fillId="0" borderId="0"/>
    <xf numFmtId="0" fontId="14" fillId="0" borderId="0"/>
    <xf numFmtId="0" fontId="16" fillId="8" borderId="1"/>
    <xf numFmtId="0" fontId="4" fillId="0" borderId="0"/>
    <xf numFmtId="0" fontId="4" fillId="0" borderId="0"/>
    <xf numFmtId="0" fontId="7" fillId="0" borderId="0"/>
  </cellStyleXfs>
  <cellXfs count="21">
    <xf numFmtId="0" fontId="0" fillId="0" borderId="0" xfId="0"/>
    <xf numFmtId="0" fontId="3" fillId="9" borderId="7" xfId="0" applyFont="1" applyFill="1" applyBorder="1" applyAlignment="1">
      <alignment horizontal="center"/>
    </xf>
    <xf numFmtId="0" fontId="3" fillId="9" borderId="8" xfId="0" applyFont="1" applyFill="1" applyBorder="1" applyAlignment="1">
      <alignment horizontal="center"/>
    </xf>
    <xf numFmtId="0" fontId="3" fillId="9" borderId="9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9" borderId="5" xfId="0" applyFont="1" applyFill="1" applyBorder="1" applyAlignment="1">
      <alignment horizontal="center"/>
    </xf>
    <xf numFmtId="0" fontId="2" fillId="9" borderId="6" xfId="0" applyFont="1" applyFill="1" applyBorder="1" applyAlignment="1">
      <alignment horizontal="center"/>
    </xf>
    <xf numFmtId="2" fontId="2" fillId="9" borderId="0" xfId="0" applyNumberFormat="1" applyFont="1" applyFill="1" applyBorder="1" applyAlignment="1">
      <alignment horizontal="center"/>
    </xf>
    <xf numFmtId="2" fontId="2" fillId="9" borderId="3" xfId="0" applyNumberFormat="1" applyFont="1" applyFill="1" applyBorder="1" applyAlignment="1">
      <alignment horizontal="center"/>
    </xf>
    <xf numFmtId="0" fontId="2" fillId="9" borderId="4" xfId="0" applyFont="1" applyFill="1" applyBorder="1" applyAlignment="1">
      <alignment horizontal="left"/>
    </xf>
    <xf numFmtId="0" fontId="1" fillId="9" borderId="4" xfId="0" applyFont="1" applyFill="1" applyBorder="1" applyAlignment="1">
      <alignment horizontal="left"/>
    </xf>
    <xf numFmtId="0" fontId="1" fillId="9" borderId="2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9" borderId="5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2" fontId="1" fillId="9" borderId="0" xfId="0" applyNumberFormat="1" applyFont="1" applyFill="1" applyBorder="1" applyAlignment="1">
      <alignment horizontal="center"/>
    </xf>
    <xf numFmtId="2" fontId="1" fillId="9" borderId="3" xfId="0" applyNumberFormat="1" applyFont="1" applyFill="1" applyBorder="1" applyAlignment="1">
      <alignment horizontal="center"/>
    </xf>
  </cellXfs>
  <cellStyles count="18">
    <cellStyle name="Accent" xfId="2" xr:uid="{00000000-0005-0000-0000-000000000000}"/>
    <cellStyle name="Accent 1" xfId="3" xr:uid="{00000000-0005-0000-0000-000001000000}"/>
    <cellStyle name="Accent 2" xfId="4" xr:uid="{00000000-0005-0000-0000-000002000000}"/>
    <cellStyle name="Accent 3" xfId="5" xr:uid="{00000000-0005-0000-0000-000003000000}"/>
    <cellStyle name="Bad" xfId="6" xr:uid="{00000000-0005-0000-0000-000004000000}"/>
    <cellStyle name="Error" xfId="7" xr:uid="{00000000-0005-0000-0000-000005000000}"/>
    <cellStyle name="Footnote" xfId="8" xr:uid="{00000000-0005-0000-0000-000006000000}"/>
    <cellStyle name="Good" xfId="9" xr:uid="{00000000-0005-0000-0000-000007000000}"/>
    <cellStyle name="Heading" xfId="10" xr:uid="{00000000-0005-0000-0000-000008000000}"/>
    <cellStyle name="Heading 1" xfId="11" xr:uid="{00000000-0005-0000-0000-000009000000}"/>
    <cellStyle name="Heading 2" xfId="12" xr:uid="{00000000-0005-0000-0000-00000A000000}"/>
    <cellStyle name="Hyperlink" xfId="13" xr:uid="{00000000-0005-0000-0000-00000B000000}"/>
    <cellStyle name="Neutral" xfId="1" builtinId="28" customBuiltin="1"/>
    <cellStyle name="Note" xfId="14" xr:uid="{00000000-0005-0000-0000-00000D000000}"/>
    <cellStyle name="Standard" xfId="0" builtinId="0" customBuiltin="1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workbookViewId="0">
      <selection activeCell="A21" sqref="A21"/>
    </sheetView>
  </sheetViews>
  <sheetFormatPr baseColWidth="10" defaultRowHeight="14.25"/>
  <cols>
    <col min="1" max="1" width="11" style="4"/>
    <col min="2" max="11" width="10.625" style="4" customWidth="1"/>
    <col min="12" max="12" width="1.5" style="4" customWidth="1"/>
    <col min="13" max="16384" width="11" style="4"/>
  </cols>
  <sheetData>
    <row r="1" spans="1:15" ht="15.75" thickBot="1">
      <c r="A1" s="1" t="s">
        <v>0</v>
      </c>
      <c r="B1" s="2" t="s">
        <v>3</v>
      </c>
      <c r="C1" s="2" t="s">
        <v>4</v>
      </c>
      <c r="D1" s="2" t="s">
        <v>5</v>
      </c>
      <c r="E1" s="2" t="s">
        <v>7</v>
      </c>
      <c r="F1" s="2" t="s">
        <v>6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/>
      <c r="M1" s="2" t="s">
        <v>13</v>
      </c>
      <c r="N1" s="2" t="s">
        <v>14</v>
      </c>
      <c r="O1" s="3" t="s">
        <v>15</v>
      </c>
    </row>
    <row r="2" spans="1:15" ht="15">
      <c r="A2" s="5">
        <v>-150</v>
      </c>
      <c r="B2" s="10">
        <v>-46.72</v>
      </c>
      <c r="C2" s="10">
        <v>-77.569999999999993</v>
      </c>
      <c r="D2" s="10">
        <v>-72.83</v>
      </c>
      <c r="E2" s="10">
        <v>-32.85</v>
      </c>
      <c r="F2" s="10">
        <v>-18.16</v>
      </c>
      <c r="G2" s="10">
        <v>-44.45</v>
      </c>
      <c r="H2" s="10">
        <v>-57.15</v>
      </c>
      <c r="I2" s="10">
        <v>-72.97</v>
      </c>
      <c r="J2" s="10">
        <v>-69.83</v>
      </c>
      <c r="K2" s="10">
        <v>-14.17</v>
      </c>
      <c r="L2" s="10"/>
      <c r="M2" s="10">
        <f>AVERAGE(B2:K2)</f>
        <v>-50.67</v>
      </c>
      <c r="N2" s="10">
        <f>STDEV(B2:K2)</f>
        <v>23.29</v>
      </c>
      <c r="O2" s="11">
        <f>CONFIDENCE(0.05,N2,10)</f>
        <v>14.44</v>
      </c>
    </row>
    <row r="3" spans="1:15" ht="15">
      <c r="A3" s="5">
        <v>-135</v>
      </c>
      <c r="B3" s="10">
        <v>-34.590000000000003</v>
      </c>
      <c r="C3" s="10">
        <v>-65.44</v>
      </c>
      <c r="D3" s="10">
        <v>-53.72</v>
      </c>
      <c r="E3" s="10">
        <v>-22.59</v>
      </c>
      <c r="F3" s="10">
        <v>-16.14</v>
      </c>
      <c r="G3" s="10">
        <v>-37.35</v>
      </c>
      <c r="H3" s="10">
        <v>-44.19</v>
      </c>
      <c r="I3" s="10">
        <v>-54.43</v>
      </c>
      <c r="J3" s="10">
        <v>-51.49</v>
      </c>
      <c r="K3" s="10">
        <v>-10.71</v>
      </c>
      <c r="L3" s="10"/>
      <c r="M3" s="10">
        <f t="shared" ref="M3:M19" si="0">AVERAGE(B3:K3)</f>
        <v>-39.07</v>
      </c>
      <c r="N3" s="10">
        <f t="shared" ref="N3:N19" si="1">STDEV(B3:K3)</f>
        <v>18.11</v>
      </c>
      <c r="O3" s="11">
        <f t="shared" ref="O3:O19" si="2">CONFIDENCE(0.05,N3,10)</f>
        <v>11.22</v>
      </c>
    </row>
    <row r="4" spans="1:15" ht="15">
      <c r="A4" s="5">
        <v>-120</v>
      </c>
      <c r="B4" s="10">
        <v>-25.59</v>
      </c>
      <c r="C4" s="10">
        <v>-45.59</v>
      </c>
      <c r="D4" s="10">
        <v>-39.840000000000003</v>
      </c>
      <c r="E4" s="10">
        <v>-18.05</v>
      </c>
      <c r="F4" s="10">
        <v>-12.32</v>
      </c>
      <c r="G4" s="10">
        <v>-29.36</v>
      </c>
      <c r="H4" s="10">
        <v>-34.82</v>
      </c>
      <c r="I4" s="10">
        <v>-40.409999999999997</v>
      </c>
      <c r="J4" s="10">
        <v>-38.9</v>
      </c>
      <c r="K4" s="10">
        <v>-8.01</v>
      </c>
      <c r="L4" s="10"/>
      <c r="M4" s="10">
        <f t="shared" si="0"/>
        <v>-29.29</v>
      </c>
      <c r="N4" s="10">
        <f t="shared" si="1"/>
        <v>12.93</v>
      </c>
      <c r="O4" s="11">
        <f t="shared" si="2"/>
        <v>8.01</v>
      </c>
    </row>
    <row r="5" spans="1:15" ht="15">
      <c r="A5" s="5">
        <v>-105</v>
      </c>
      <c r="B5" s="10">
        <v>-18.43</v>
      </c>
      <c r="C5" s="10">
        <v>-37.51</v>
      </c>
      <c r="D5" s="10">
        <v>-28.7</v>
      </c>
      <c r="E5" s="10">
        <v>-12.22</v>
      </c>
      <c r="F5" s="10">
        <v>-9.67</v>
      </c>
      <c r="G5" s="10">
        <v>-23.56</v>
      </c>
      <c r="H5" s="10">
        <v>-26.76</v>
      </c>
      <c r="I5" s="10">
        <v>-29.74</v>
      </c>
      <c r="J5" s="10">
        <v>-29.22</v>
      </c>
      <c r="K5" s="10">
        <v>-5.72</v>
      </c>
      <c r="L5" s="10"/>
      <c r="M5" s="10">
        <f t="shared" si="0"/>
        <v>-22.15</v>
      </c>
      <c r="N5" s="10">
        <f t="shared" si="1"/>
        <v>10.26</v>
      </c>
      <c r="O5" s="11">
        <f t="shared" si="2"/>
        <v>6.36</v>
      </c>
    </row>
    <row r="6" spans="1:15" ht="15">
      <c r="A6" s="5">
        <v>-90</v>
      </c>
      <c r="B6" s="10">
        <v>-13.51</v>
      </c>
      <c r="C6" s="10">
        <v>-27.49</v>
      </c>
      <c r="D6" s="10">
        <v>-20.61</v>
      </c>
      <c r="E6" s="10">
        <v>-8.27</v>
      </c>
      <c r="F6" s="10">
        <v>-7.03</v>
      </c>
      <c r="G6" s="10">
        <v>-17.89</v>
      </c>
      <c r="H6" s="10">
        <v>-21.1</v>
      </c>
      <c r="I6" s="10">
        <v>-21.14</v>
      </c>
      <c r="J6" s="10">
        <v>-20.91</v>
      </c>
      <c r="K6" s="10">
        <v>-3.79</v>
      </c>
      <c r="L6" s="10"/>
      <c r="M6" s="10">
        <f t="shared" si="0"/>
        <v>-16.170000000000002</v>
      </c>
      <c r="N6" s="10">
        <f t="shared" si="1"/>
        <v>7.66</v>
      </c>
      <c r="O6" s="11">
        <f t="shared" si="2"/>
        <v>4.75</v>
      </c>
    </row>
    <row r="7" spans="1:15" ht="15">
      <c r="A7" s="5">
        <v>-75</v>
      </c>
      <c r="B7" s="10">
        <v>-9.42</v>
      </c>
      <c r="C7" s="10">
        <v>-28.32</v>
      </c>
      <c r="D7" s="10">
        <v>-14.1</v>
      </c>
      <c r="E7" s="10">
        <v>-5.98</v>
      </c>
      <c r="F7" s="10">
        <v>-5.12</v>
      </c>
      <c r="G7" s="10">
        <v>-14.03</v>
      </c>
      <c r="H7" s="10">
        <v>-15.88</v>
      </c>
      <c r="I7" s="10">
        <v>-14.67</v>
      </c>
      <c r="J7" s="10">
        <v>-14.49</v>
      </c>
      <c r="K7" s="10">
        <v>-2.06</v>
      </c>
      <c r="L7" s="10"/>
      <c r="M7" s="10">
        <f t="shared" si="0"/>
        <v>-12.41</v>
      </c>
      <c r="N7" s="10">
        <f t="shared" si="1"/>
        <v>7.38</v>
      </c>
      <c r="O7" s="11">
        <f t="shared" si="2"/>
        <v>4.57</v>
      </c>
    </row>
    <row r="8" spans="1:15" ht="15">
      <c r="A8" s="5">
        <v>-60</v>
      </c>
      <c r="B8" s="10">
        <v>-6.12</v>
      </c>
      <c r="C8" s="10">
        <v>-15.72</v>
      </c>
      <c r="D8" s="10">
        <v>-8.77</v>
      </c>
      <c r="E8" s="10">
        <v>-3.52</v>
      </c>
      <c r="F8" s="10">
        <v>-2.98</v>
      </c>
      <c r="G8" s="10">
        <v>-10.92</v>
      </c>
      <c r="H8" s="10">
        <v>-12.13</v>
      </c>
      <c r="I8" s="10">
        <v>-9.3000000000000007</v>
      </c>
      <c r="J8" s="10">
        <v>-9.31</v>
      </c>
      <c r="K8" s="10">
        <v>-0.94</v>
      </c>
      <c r="L8" s="10"/>
      <c r="M8" s="10">
        <f t="shared" si="0"/>
        <v>-7.97</v>
      </c>
      <c r="N8" s="10">
        <f t="shared" si="1"/>
        <v>4.57</v>
      </c>
      <c r="O8" s="11">
        <f t="shared" si="2"/>
        <v>2.83</v>
      </c>
    </row>
    <row r="9" spans="1:15" ht="15">
      <c r="A9" s="5">
        <v>-45</v>
      </c>
      <c r="B9" s="10">
        <v>-3.45</v>
      </c>
      <c r="C9" s="10">
        <v>-11.59</v>
      </c>
      <c r="D9" s="10">
        <v>-4.1100000000000003</v>
      </c>
      <c r="E9" s="10">
        <v>-1.52</v>
      </c>
      <c r="F9" s="10">
        <v>-1.1399999999999999</v>
      </c>
      <c r="G9" s="10">
        <v>-6.48</v>
      </c>
      <c r="H9" s="10">
        <v>-8.58</v>
      </c>
      <c r="I9" s="10">
        <v>-4.74</v>
      </c>
      <c r="J9" s="10">
        <v>-4.66</v>
      </c>
      <c r="K9" s="10">
        <v>0.13</v>
      </c>
      <c r="L9" s="10"/>
      <c r="M9" s="10">
        <f t="shared" si="0"/>
        <v>-4.6100000000000003</v>
      </c>
      <c r="N9" s="10">
        <f t="shared" si="1"/>
        <v>3.55</v>
      </c>
      <c r="O9" s="11">
        <f t="shared" si="2"/>
        <v>2.2000000000000002</v>
      </c>
    </row>
    <row r="10" spans="1:15" ht="15">
      <c r="A10" s="5">
        <v>-30</v>
      </c>
      <c r="B10" s="10">
        <v>-0.88</v>
      </c>
      <c r="C10" s="10">
        <v>-10.76</v>
      </c>
      <c r="D10" s="10">
        <v>0.27</v>
      </c>
      <c r="E10" s="10">
        <v>0.57999999999999996</v>
      </c>
      <c r="F10" s="10">
        <v>0.45</v>
      </c>
      <c r="G10" s="10">
        <v>-2.65</v>
      </c>
      <c r="H10" s="10">
        <v>-5.45</v>
      </c>
      <c r="I10" s="10">
        <v>-0.6</v>
      </c>
      <c r="J10" s="10">
        <v>-0.56000000000000005</v>
      </c>
      <c r="K10" s="10">
        <v>1.26</v>
      </c>
      <c r="L10" s="10"/>
      <c r="M10" s="10">
        <f t="shared" si="0"/>
        <v>-1.83</v>
      </c>
      <c r="N10" s="10">
        <f t="shared" si="1"/>
        <v>3.69</v>
      </c>
      <c r="O10" s="11">
        <f t="shared" si="2"/>
        <v>2.29</v>
      </c>
    </row>
    <row r="11" spans="1:15" ht="15">
      <c r="A11" s="5">
        <v>-15</v>
      </c>
      <c r="B11" s="10">
        <v>1.59</v>
      </c>
      <c r="C11" s="10">
        <v>-6.69</v>
      </c>
      <c r="D11" s="10">
        <v>4.4400000000000004</v>
      </c>
      <c r="E11" s="10">
        <v>2.84</v>
      </c>
      <c r="F11" s="10">
        <v>2.35</v>
      </c>
      <c r="G11" s="10">
        <v>1.04</v>
      </c>
      <c r="H11" s="10">
        <v>-2.75</v>
      </c>
      <c r="I11" s="10">
        <v>3.24</v>
      </c>
      <c r="J11" s="10">
        <v>3.68</v>
      </c>
      <c r="K11" s="10">
        <v>2.7</v>
      </c>
      <c r="L11" s="10"/>
      <c r="M11" s="10">
        <f t="shared" si="0"/>
        <v>1.24</v>
      </c>
      <c r="N11" s="10">
        <f t="shared" si="1"/>
        <v>3.42</v>
      </c>
      <c r="O11" s="11">
        <f t="shared" si="2"/>
        <v>2.12</v>
      </c>
    </row>
    <row r="12" spans="1:15" ht="15">
      <c r="A12" s="5">
        <v>0</v>
      </c>
      <c r="B12" s="10">
        <v>4.04</v>
      </c>
      <c r="C12" s="10">
        <v>-0.76</v>
      </c>
      <c r="D12" s="10">
        <v>8.7799999999999994</v>
      </c>
      <c r="E12" s="10">
        <v>5.08</v>
      </c>
      <c r="F12" s="10">
        <v>4.37</v>
      </c>
      <c r="G12" s="10">
        <v>5.66</v>
      </c>
      <c r="H12" s="10">
        <v>0.05</v>
      </c>
      <c r="I12" s="10">
        <v>7.05</v>
      </c>
      <c r="J12" s="10">
        <v>7.64</v>
      </c>
      <c r="K12" s="10">
        <v>4.38</v>
      </c>
      <c r="L12" s="10"/>
      <c r="M12" s="10">
        <f t="shared" si="0"/>
        <v>4.63</v>
      </c>
      <c r="N12" s="10">
        <f t="shared" si="1"/>
        <v>3.05</v>
      </c>
      <c r="O12" s="11">
        <f t="shared" si="2"/>
        <v>1.89</v>
      </c>
    </row>
    <row r="13" spans="1:15" ht="15">
      <c r="A13" s="5">
        <v>15</v>
      </c>
      <c r="B13" s="10">
        <v>6.86</v>
      </c>
      <c r="C13" s="10">
        <v>4.93</v>
      </c>
      <c r="D13" s="10">
        <v>13.06</v>
      </c>
      <c r="E13" s="10">
        <v>7.43</v>
      </c>
      <c r="F13" s="10">
        <v>6.51</v>
      </c>
      <c r="G13" s="10">
        <v>10.91</v>
      </c>
      <c r="H13" s="10">
        <v>2.86</v>
      </c>
      <c r="I13" s="10">
        <v>10.83</v>
      </c>
      <c r="J13" s="10">
        <v>11.7</v>
      </c>
      <c r="K13" s="10">
        <v>6.06</v>
      </c>
      <c r="L13" s="10"/>
      <c r="M13" s="10">
        <f t="shared" si="0"/>
        <v>8.1199999999999992</v>
      </c>
      <c r="N13" s="10">
        <f t="shared" si="1"/>
        <v>3.32</v>
      </c>
      <c r="O13" s="11">
        <f t="shared" si="2"/>
        <v>2.06</v>
      </c>
    </row>
    <row r="14" spans="1:15" ht="15">
      <c r="A14" s="5">
        <v>30</v>
      </c>
      <c r="B14" s="10">
        <v>9.64</v>
      </c>
      <c r="C14" s="10">
        <v>10.71</v>
      </c>
      <c r="D14" s="10">
        <v>17.62</v>
      </c>
      <c r="E14" s="10">
        <v>9.98</v>
      </c>
      <c r="F14" s="10">
        <v>9.3000000000000007</v>
      </c>
      <c r="G14" s="10">
        <v>17.41</v>
      </c>
      <c r="H14" s="10">
        <v>5.96</v>
      </c>
      <c r="I14" s="10">
        <v>15.03</v>
      </c>
      <c r="J14" s="10">
        <v>16.28</v>
      </c>
      <c r="K14" s="10">
        <v>8.01</v>
      </c>
      <c r="L14" s="10"/>
      <c r="M14" s="10">
        <f t="shared" si="0"/>
        <v>11.99</v>
      </c>
      <c r="N14" s="10">
        <f t="shared" si="1"/>
        <v>4.21</v>
      </c>
      <c r="O14" s="11">
        <f t="shared" si="2"/>
        <v>2.61</v>
      </c>
    </row>
    <row r="15" spans="1:15" ht="15">
      <c r="A15" s="5">
        <v>45</v>
      </c>
      <c r="B15" s="10">
        <v>13.11</v>
      </c>
      <c r="C15" s="10">
        <v>20.25</v>
      </c>
      <c r="D15" s="10">
        <v>23.39</v>
      </c>
      <c r="E15" s="10">
        <v>13.12</v>
      </c>
      <c r="F15" s="10">
        <v>12.09</v>
      </c>
      <c r="G15" s="10">
        <v>25.83</v>
      </c>
      <c r="H15" s="10">
        <v>10.44</v>
      </c>
      <c r="I15" s="10">
        <v>20.04</v>
      </c>
      <c r="J15" s="10">
        <v>22.11</v>
      </c>
      <c r="K15" s="10">
        <v>10.41</v>
      </c>
      <c r="L15" s="10"/>
      <c r="M15" s="10">
        <f t="shared" si="0"/>
        <v>17.079999999999998</v>
      </c>
      <c r="N15" s="10">
        <f t="shared" si="1"/>
        <v>5.83</v>
      </c>
      <c r="O15" s="11">
        <f t="shared" si="2"/>
        <v>3.61</v>
      </c>
    </row>
    <row r="16" spans="1:15" ht="15">
      <c r="A16" s="5">
        <v>60</v>
      </c>
      <c r="B16" s="10">
        <v>16.059999999999999</v>
      </c>
      <c r="C16" s="10">
        <v>32.090000000000003</v>
      </c>
      <c r="D16" s="10">
        <v>30.31</v>
      </c>
      <c r="E16" s="10">
        <v>16.899999999999999</v>
      </c>
      <c r="F16" s="10">
        <v>15.31</v>
      </c>
      <c r="G16" s="10">
        <v>34.659999999999997</v>
      </c>
      <c r="H16" s="10">
        <v>14.65</v>
      </c>
      <c r="I16" s="10">
        <v>27.42</v>
      </c>
      <c r="J16" s="10">
        <v>28.75</v>
      </c>
      <c r="K16" s="10">
        <v>13.02</v>
      </c>
      <c r="L16" s="10"/>
      <c r="M16" s="10">
        <f t="shared" si="0"/>
        <v>22.92</v>
      </c>
      <c r="N16" s="10">
        <f t="shared" si="1"/>
        <v>8.42</v>
      </c>
      <c r="O16" s="11">
        <f t="shared" si="2"/>
        <v>5.22</v>
      </c>
    </row>
    <row r="17" spans="1:15" ht="15">
      <c r="A17" s="5">
        <v>75</v>
      </c>
      <c r="B17" s="10">
        <v>23.66</v>
      </c>
      <c r="C17" s="10">
        <v>39.31</v>
      </c>
      <c r="D17" s="10">
        <v>39.53</v>
      </c>
      <c r="E17" s="10">
        <v>22.74</v>
      </c>
      <c r="F17" s="10">
        <v>20.74</v>
      </c>
      <c r="G17" s="10">
        <v>46.67</v>
      </c>
      <c r="H17" s="10">
        <v>21.76</v>
      </c>
      <c r="I17" s="10">
        <v>37.520000000000003</v>
      </c>
      <c r="J17" s="10">
        <v>39.450000000000003</v>
      </c>
      <c r="K17" s="10">
        <v>15.78</v>
      </c>
      <c r="L17" s="10"/>
      <c r="M17" s="10">
        <f t="shared" si="0"/>
        <v>30.72</v>
      </c>
      <c r="N17" s="10">
        <f t="shared" si="1"/>
        <v>10.77</v>
      </c>
      <c r="O17" s="11">
        <f t="shared" si="2"/>
        <v>6.68</v>
      </c>
    </row>
    <row r="18" spans="1:15" ht="15">
      <c r="A18" s="5">
        <v>90</v>
      </c>
      <c r="B18" s="10">
        <v>29.69</v>
      </c>
      <c r="C18" s="10">
        <v>50.52</v>
      </c>
      <c r="D18" s="10">
        <v>51.49</v>
      </c>
      <c r="E18" s="10">
        <v>30.4</v>
      </c>
      <c r="F18" s="10">
        <v>26.9</v>
      </c>
      <c r="G18" s="10">
        <v>62.2</v>
      </c>
      <c r="H18" s="10">
        <v>31.27</v>
      </c>
      <c r="I18" s="10">
        <v>48.29</v>
      </c>
      <c r="J18" s="10">
        <v>50.82</v>
      </c>
      <c r="K18" s="10">
        <v>20.46</v>
      </c>
      <c r="L18" s="10"/>
      <c r="M18" s="10">
        <f t="shared" si="0"/>
        <v>40.200000000000003</v>
      </c>
      <c r="N18" s="10">
        <f t="shared" si="1"/>
        <v>13.94</v>
      </c>
      <c r="O18" s="11">
        <f t="shared" si="2"/>
        <v>8.64</v>
      </c>
    </row>
    <row r="19" spans="1:15" ht="15">
      <c r="A19" s="5">
        <v>105</v>
      </c>
      <c r="B19" s="10">
        <v>38.86</v>
      </c>
      <c r="C19" s="10">
        <v>74.040000000000006</v>
      </c>
      <c r="D19" s="10">
        <v>67.680000000000007</v>
      </c>
      <c r="E19" s="10">
        <v>34.380000000000003</v>
      </c>
      <c r="F19" s="10">
        <v>32.76</v>
      </c>
      <c r="G19" s="10">
        <v>78.63</v>
      </c>
      <c r="H19" s="10">
        <v>40.21</v>
      </c>
      <c r="I19" s="10">
        <v>61.97</v>
      </c>
      <c r="J19" s="10">
        <v>68.739999999999995</v>
      </c>
      <c r="K19" s="10">
        <v>30.46</v>
      </c>
      <c r="L19" s="10"/>
      <c r="M19" s="10">
        <f t="shared" si="0"/>
        <v>52.77</v>
      </c>
      <c r="N19" s="10">
        <f t="shared" si="1"/>
        <v>19.059999999999999</v>
      </c>
      <c r="O19" s="11">
        <f t="shared" si="2"/>
        <v>11.81</v>
      </c>
    </row>
    <row r="20" spans="1:15" ht="15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7"/>
    </row>
    <row r="21" spans="1:15" ht="15.75" thickBot="1">
      <c r="A21" s="12" t="s">
        <v>2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9"/>
    </row>
  </sheetData>
  <phoneticPr fontId="17" type="noConversion"/>
  <pageMargins left="0" right="0" top="0.39374999999999999" bottom="0.39374999999999999" header="0" footer="0"/>
  <pageSetup paperSize="9" orientation="portrait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1"/>
  <sheetViews>
    <sheetView tabSelected="1" workbookViewId="0">
      <selection activeCell="A21" sqref="A21"/>
    </sheetView>
  </sheetViews>
  <sheetFormatPr baseColWidth="10" defaultRowHeight="14.25"/>
  <cols>
    <col min="1" max="1" width="11" style="4"/>
    <col min="2" max="11" width="10.625" style="4" customWidth="1"/>
    <col min="12" max="12" width="1" style="4" customWidth="1"/>
    <col min="13" max="16384" width="11" style="4"/>
  </cols>
  <sheetData>
    <row r="1" spans="1:15" ht="15.75" thickBot="1">
      <c r="A1" s="1" t="s">
        <v>0</v>
      </c>
      <c r="B1" s="2" t="s">
        <v>3</v>
      </c>
      <c r="C1" s="2" t="s">
        <v>4</v>
      </c>
      <c r="D1" s="2" t="s">
        <v>5</v>
      </c>
      <c r="E1" s="2" t="s">
        <v>7</v>
      </c>
      <c r="F1" s="2" t="s">
        <v>6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/>
      <c r="M1" s="2" t="s">
        <v>13</v>
      </c>
      <c r="N1" s="2" t="s">
        <v>14</v>
      </c>
      <c r="O1" s="3" t="s">
        <v>15</v>
      </c>
    </row>
    <row r="2" spans="1:15" ht="15">
      <c r="A2" s="14">
        <v>-150</v>
      </c>
      <c r="B2" s="19">
        <v>-41.24</v>
      </c>
      <c r="C2" s="19">
        <v>-111.06</v>
      </c>
      <c r="D2" s="19">
        <v>-79.66</v>
      </c>
      <c r="E2" s="19">
        <v>-33.630000000000003</v>
      </c>
      <c r="F2" s="19">
        <v>-20.72</v>
      </c>
      <c r="G2" s="19">
        <v>-48.82</v>
      </c>
      <c r="H2" s="19">
        <v>-65.77</v>
      </c>
      <c r="I2" s="19">
        <v>-75.23</v>
      </c>
      <c r="J2" s="19">
        <v>-78.69</v>
      </c>
      <c r="K2" s="19">
        <v>-14.98</v>
      </c>
      <c r="L2" s="19"/>
      <c r="M2" s="19">
        <f>AVERAGE(B2:K2)</f>
        <v>-56.98</v>
      </c>
      <c r="N2" s="19">
        <f>STDEV(B2:K2)</f>
        <v>30.29</v>
      </c>
      <c r="O2" s="20">
        <f>CONFIDENCE(0.05,N2,10)</f>
        <v>18.77</v>
      </c>
    </row>
    <row r="3" spans="1:15" ht="15">
      <c r="A3" s="14">
        <v>-135</v>
      </c>
      <c r="B3" s="19">
        <v>-30.73</v>
      </c>
      <c r="C3" s="19">
        <v>-90.13</v>
      </c>
      <c r="D3" s="19">
        <v>-60.42</v>
      </c>
      <c r="E3" s="19">
        <v>-23.83</v>
      </c>
      <c r="F3" s="19">
        <v>-15.03</v>
      </c>
      <c r="G3" s="19">
        <v>-40</v>
      </c>
      <c r="H3" s="19">
        <v>-51.66</v>
      </c>
      <c r="I3" s="19">
        <v>-56.92</v>
      </c>
      <c r="J3" s="19">
        <v>-59.69</v>
      </c>
      <c r="K3" s="19">
        <v>-11.61</v>
      </c>
      <c r="L3" s="19"/>
      <c r="M3" s="19">
        <f t="shared" ref="M3:M19" si="0">AVERAGE(B3:K3)</f>
        <v>-44</v>
      </c>
      <c r="N3" s="19">
        <f t="shared" ref="N3:N19" si="1">STDEV(B3:K3)</f>
        <v>24.4</v>
      </c>
      <c r="O3" s="20">
        <f t="shared" ref="O3:O19" si="2">CONFIDENCE(0.05,N3,10)</f>
        <v>15.12</v>
      </c>
    </row>
    <row r="4" spans="1:15" ht="15">
      <c r="A4" s="14">
        <v>-120</v>
      </c>
      <c r="B4" s="19">
        <v>-23.17</v>
      </c>
      <c r="C4" s="19">
        <v>-74.510000000000005</v>
      </c>
      <c r="D4" s="19">
        <v>-44.54</v>
      </c>
      <c r="E4" s="19">
        <v>-17.75</v>
      </c>
      <c r="F4" s="19">
        <v>-11.08</v>
      </c>
      <c r="G4" s="19">
        <v>-32.450000000000003</v>
      </c>
      <c r="H4" s="19">
        <v>-40.28</v>
      </c>
      <c r="I4" s="19">
        <v>-42.88</v>
      </c>
      <c r="J4" s="19">
        <v>-44.96</v>
      </c>
      <c r="K4" s="19">
        <v>-8.84</v>
      </c>
      <c r="L4" s="19"/>
      <c r="M4" s="19">
        <f t="shared" si="0"/>
        <v>-34.049999999999997</v>
      </c>
      <c r="N4" s="19">
        <f t="shared" si="1"/>
        <v>19.809999999999999</v>
      </c>
      <c r="O4" s="20">
        <f t="shared" si="2"/>
        <v>12.28</v>
      </c>
    </row>
    <row r="5" spans="1:15" ht="15">
      <c r="A5" s="14">
        <v>-105</v>
      </c>
      <c r="B5" s="19">
        <v>-17.27</v>
      </c>
      <c r="C5" s="19">
        <v>-54.39</v>
      </c>
      <c r="D5" s="19">
        <v>-34.770000000000003</v>
      </c>
      <c r="E5" s="19">
        <v>-13.17</v>
      </c>
      <c r="F5" s="19">
        <v>-9.08</v>
      </c>
      <c r="G5" s="19">
        <v>-26.56</v>
      </c>
      <c r="H5" s="19">
        <v>-31.48</v>
      </c>
      <c r="I5" s="19">
        <v>-32.44</v>
      </c>
      <c r="J5" s="19">
        <v>-33.119999999999997</v>
      </c>
      <c r="K5" s="19">
        <v>-6.37</v>
      </c>
      <c r="L5" s="19"/>
      <c r="M5" s="19">
        <f t="shared" si="0"/>
        <v>-25.87</v>
      </c>
      <c r="N5" s="19">
        <f t="shared" si="1"/>
        <v>14.6</v>
      </c>
      <c r="O5" s="20">
        <f t="shared" si="2"/>
        <v>9.0500000000000007</v>
      </c>
    </row>
    <row r="6" spans="1:15" ht="15">
      <c r="A6" s="14">
        <v>-90</v>
      </c>
      <c r="B6" s="19">
        <v>-13.01</v>
      </c>
      <c r="C6" s="19">
        <v>-48.57</v>
      </c>
      <c r="D6" s="19">
        <v>-24.64</v>
      </c>
      <c r="E6" s="19">
        <v>-9.4</v>
      </c>
      <c r="F6" s="19">
        <v>-6.68</v>
      </c>
      <c r="G6" s="19">
        <v>-21.68</v>
      </c>
      <c r="H6" s="19">
        <v>-24.63</v>
      </c>
      <c r="I6" s="19">
        <v>-24.44</v>
      </c>
      <c r="J6" s="19">
        <v>-24.6</v>
      </c>
      <c r="K6" s="19">
        <v>-4.7300000000000004</v>
      </c>
      <c r="L6" s="19"/>
      <c r="M6" s="19">
        <f t="shared" si="0"/>
        <v>-20.239999999999998</v>
      </c>
      <c r="N6" s="19">
        <f t="shared" si="1"/>
        <v>12.8</v>
      </c>
      <c r="O6" s="20">
        <f t="shared" si="2"/>
        <v>7.93</v>
      </c>
    </row>
    <row r="7" spans="1:15" ht="15">
      <c r="A7" s="14">
        <v>-75</v>
      </c>
      <c r="B7" s="19">
        <v>-9.18</v>
      </c>
      <c r="C7" s="19">
        <v>-38.840000000000003</v>
      </c>
      <c r="D7" s="19">
        <v>-17.899999999999999</v>
      </c>
      <c r="E7" s="19">
        <v>-6.76</v>
      </c>
      <c r="F7" s="19">
        <v>-5.1100000000000003</v>
      </c>
      <c r="G7" s="19">
        <v>-17.11</v>
      </c>
      <c r="H7" s="19">
        <v>-19.22</v>
      </c>
      <c r="I7" s="19">
        <v>-18.18</v>
      </c>
      <c r="J7" s="19">
        <v>-19.09</v>
      </c>
      <c r="K7" s="19">
        <v>-3.94</v>
      </c>
      <c r="L7" s="19"/>
      <c r="M7" s="19">
        <f t="shared" si="0"/>
        <v>-15.53</v>
      </c>
      <c r="N7" s="19">
        <f t="shared" si="1"/>
        <v>10.25</v>
      </c>
      <c r="O7" s="20">
        <f t="shared" si="2"/>
        <v>6.35</v>
      </c>
    </row>
    <row r="8" spans="1:15" ht="15">
      <c r="A8" s="14">
        <v>-60</v>
      </c>
      <c r="B8" s="19">
        <v>-6.42</v>
      </c>
      <c r="C8" s="19">
        <v>-31.56</v>
      </c>
      <c r="D8" s="19">
        <v>-12.48</v>
      </c>
      <c r="E8" s="19">
        <v>-4.18</v>
      </c>
      <c r="F8" s="19">
        <v>-3.17</v>
      </c>
      <c r="G8" s="19">
        <v>-12.13</v>
      </c>
      <c r="H8" s="19">
        <v>-14.68</v>
      </c>
      <c r="I8" s="19">
        <v>-13.27</v>
      </c>
      <c r="J8" s="19">
        <v>-13.29</v>
      </c>
      <c r="K8" s="19">
        <v>-2.94</v>
      </c>
      <c r="L8" s="19"/>
      <c r="M8" s="19">
        <f t="shared" si="0"/>
        <v>-11.41</v>
      </c>
      <c r="N8" s="19">
        <f t="shared" si="1"/>
        <v>8.4499999999999993</v>
      </c>
      <c r="O8" s="20">
        <f t="shared" si="2"/>
        <v>5.24</v>
      </c>
    </row>
    <row r="9" spans="1:15" ht="15">
      <c r="A9" s="14">
        <v>-45</v>
      </c>
      <c r="B9" s="19">
        <v>-3.86</v>
      </c>
      <c r="C9" s="19">
        <v>-19.96</v>
      </c>
      <c r="D9" s="19">
        <v>-7.39</v>
      </c>
      <c r="E9" s="19">
        <v>-2.1800000000000002</v>
      </c>
      <c r="F9" s="19">
        <v>-1.1000000000000001</v>
      </c>
      <c r="G9" s="19">
        <v>-8.19</v>
      </c>
      <c r="H9" s="19">
        <v>-10.92</v>
      </c>
      <c r="I9" s="19">
        <v>-8.5500000000000007</v>
      </c>
      <c r="J9" s="19">
        <v>-8.58</v>
      </c>
      <c r="K9" s="19">
        <v>-1.7</v>
      </c>
      <c r="L9" s="19"/>
      <c r="M9" s="19">
        <f t="shared" si="0"/>
        <v>-7.24</v>
      </c>
      <c r="N9" s="19">
        <f t="shared" si="1"/>
        <v>5.63</v>
      </c>
      <c r="O9" s="20">
        <f t="shared" si="2"/>
        <v>3.49</v>
      </c>
    </row>
    <row r="10" spans="1:15" ht="15">
      <c r="A10" s="14">
        <v>-30</v>
      </c>
      <c r="B10" s="19">
        <v>-1.31</v>
      </c>
      <c r="C10" s="19">
        <v>-14.8</v>
      </c>
      <c r="D10" s="19">
        <v>-2.95</v>
      </c>
      <c r="E10" s="19">
        <v>0.01</v>
      </c>
      <c r="F10" s="19">
        <v>0.23</v>
      </c>
      <c r="G10" s="19">
        <v>-4</v>
      </c>
      <c r="H10" s="19">
        <v>-7.53</v>
      </c>
      <c r="I10" s="19">
        <v>-4.32</v>
      </c>
      <c r="J10" s="19">
        <v>-3.91</v>
      </c>
      <c r="K10" s="19">
        <v>-0.69</v>
      </c>
      <c r="L10" s="19"/>
      <c r="M10" s="19">
        <f t="shared" si="0"/>
        <v>-3.93</v>
      </c>
      <c r="N10" s="19">
        <f t="shared" si="1"/>
        <v>4.5</v>
      </c>
      <c r="O10" s="20">
        <f t="shared" si="2"/>
        <v>2.79</v>
      </c>
    </row>
    <row r="11" spans="1:15" ht="15">
      <c r="A11" s="14">
        <v>-15</v>
      </c>
      <c r="B11" s="19">
        <v>1.0900000000000001</v>
      </c>
      <c r="C11" s="19">
        <v>-9.09</v>
      </c>
      <c r="D11" s="19">
        <v>1.52</v>
      </c>
      <c r="E11" s="19">
        <v>1.92</v>
      </c>
      <c r="F11" s="19">
        <v>2.35</v>
      </c>
      <c r="G11" s="19">
        <v>0.51</v>
      </c>
      <c r="H11" s="19">
        <v>-4.34</v>
      </c>
      <c r="I11" s="19">
        <v>0.09</v>
      </c>
      <c r="J11" s="19">
        <v>0.63</v>
      </c>
      <c r="K11" s="19">
        <v>1.22</v>
      </c>
      <c r="L11" s="19"/>
      <c r="M11" s="19">
        <f t="shared" si="0"/>
        <v>-0.41</v>
      </c>
      <c r="N11" s="19">
        <f t="shared" si="1"/>
        <v>3.57</v>
      </c>
      <c r="O11" s="20">
        <f t="shared" si="2"/>
        <v>2.21</v>
      </c>
    </row>
    <row r="12" spans="1:15" ht="15">
      <c r="A12" s="14">
        <v>0</v>
      </c>
      <c r="B12" s="19">
        <v>3.79</v>
      </c>
      <c r="C12" s="19">
        <v>-1.37</v>
      </c>
      <c r="D12" s="19">
        <v>5.97</v>
      </c>
      <c r="E12" s="19">
        <v>4.2699999999999996</v>
      </c>
      <c r="F12" s="19">
        <v>4.22</v>
      </c>
      <c r="G12" s="19">
        <v>5.05</v>
      </c>
      <c r="H12" s="19">
        <v>-1.29</v>
      </c>
      <c r="I12" s="19">
        <v>4.8600000000000003</v>
      </c>
      <c r="J12" s="19">
        <v>5.48</v>
      </c>
      <c r="K12" s="19">
        <v>3.8</v>
      </c>
      <c r="L12" s="19"/>
      <c r="M12" s="19">
        <f t="shared" si="0"/>
        <v>3.48</v>
      </c>
      <c r="N12" s="19">
        <f t="shared" si="1"/>
        <v>2.63</v>
      </c>
      <c r="O12" s="20">
        <f t="shared" si="2"/>
        <v>1.63</v>
      </c>
    </row>
    <row r="13" spans="1:15" ht="15">
      <c r="A13" s="14">
        <v>15</v>
      </c>
      <c r="B13" s="19">
        <v>6.62</v>
      </c>
      <c r="C13" s="19">
        <v>6.61</v>
      </c>
      <c r="D13" s="19">
        <v>10.76</v>
      </c>
      <c r="E13" s="19">
        <v>6.71</v>
      </c>
      <c r="F13" s="19">
        <v>6.58</v>
      </c>
      <c r="G13" s="19">
        <v>10.82</v>
      </c>
      <c r="H13" s="19">
        <v>2.14</v>
      </c>
      <c r="I13" s="19">
        <v>9.83</v>
      </c>
      <c r="J13" s="19">
        <v>10.63</v>
      </c>
      <c r="K13" s="19">
        <v>6.71</v>
      </c>
      <c r="L13" s="19"/>
      <c r="M13" s="19">
        <f t="shared" si="0"/>
        <v>7.74</v>
      </c>
      <c r="N13" s="19">
        <f t="shared" si="1"/>
        <v>2.76</v>
      </c>
      <c r="O13" s="20">
        <f t="shared" si="2"/>
        <v>1.71</v>
      </c>
    </row>
    <row r="14" spans="1:15" ht="15">
      <c r="A14" s="14">
        <v>30</v>
      </c>
      <c r="B14" s="19">
        <v>9.7200000000000006</v>
      </c>
      <c r="C14" s="19">
        <v>15.19</v>
      </c>
      <c r="D14" s="19">
        <v>16.079999999999998</v>
      </c>
      <c r="E14" s="19">
        <v>9.0500000000000007</v>
      </c>
      <c r="F14" s="19">
        <v>9.18</v>
      </c>
      <c r="G14" s="19">
        <v>17.52</v>
      </c>
      <c r="H14" s="19">
        <v>5.89</v>
      </c>
      <c r="I14" s="19">
        <v>14.9</v>
      </c>
      <c r="J14" s="19">
        <v>16.18</v>
      </c>
      <c r="K14" s="19">
        <v>10.14</v>
      </c>
      <c r="L14" s="19"/>
      <c r="M14" s="19">
        <f t="shared" si="0"/>
        <v>12.39</v>
      </c>
      <c r="N14" s="19">
        <f t="shared" si="1"/>
        <v>4</v>
      </c>
      <c r="O14" s="20">
        <f t="shared" si="2"/>
        <v>2.48</v>
      </c>
    </row>
    <row r="15" spans="1:15" ht="15">
      <c r="A15" s="14">
        <v>45</v>
      </c>
      <c r="B15" s="19">
        <v>13.79</v>
      </c>
      <c r="C15" s="19">
        <v>25.12</v>
      </c>
      <c r="D15" s="19">
        <v>22.17</v>
      </c>
      <c r="E15" s="19">
        <v>11.61</v>
      </c>
      <c r="F15" s="19">
        <v>11.61</v>
      </c>
      <c r="G15" s="19">
        <v>26.06</v>
      </c>
      <c r="H15" s="19">
        <v>10.65</v>
      </c>
      <c r="I15" s="19">
        <v>21.37</v>
      </c>
      <c r="J15" s="19">
        <v>22.94</v>
      </c>
      <c r="K15" s="19">
        <v>13.13</v>
      </c>
      <c r="L15" s="19"/>
      <c r="M15" s="19">
        <f t="shared" si="0"/>
        <v>17.850000000000001</v>
      </c>
      <c r="N15" s="19">
        <f t="shared" si="1"/>
        <v>6.2</v>
      </c>
      <c r="O15" s="20">
        <f t="shared" si="2"/>
        <v>3.84</v>
      </c>
    </row>
    <row r="16" spans="1:15" ht="15">
      <c r="A16" s="14">
        <v>60</v>
      </c>
      <c r="B16" s="19">
        <v>18</v>
      </c>
      <c r="C16" s="19">
        <v>36.130000000000003</v>
      </c>
      <c r="D16" s="19">
        <v>29.51</v>
      </c>
      <c r="E16" s="19">
        <v>16.190000000000001</v>
      </c>
      <c r="F16" s="19">
        <v>16.010000000000002</v>
      </c>
      <c r="G16" s="19">
        <v>35.51</v>
      </c>
      <c r="H16" s="19">
        <v>16.440000000000001</v>
      </c>
      <c r="I16" s="19">
        <v>28.63</v>
      </c>
      <c r="J16" s="19">
        <v>30.64</v>
      </c>
      <c r="K16" s="19">
        <v>17.45</v>
      </c>
      <c r="L16" s="19"/>
      <c r="M16" s="19">
        <f t="shared" si="0"/>
        <v>24.45</v>
      </c>
      <c r="N16" s="19">
        <f t="shared" si="1"/>
        <v>8.4</v>
      </c>
      <c r="O16" s="20">
        <f t="shared" si="2"/>
        <v>5.21</v>
      </c>
    </row>
    <row r="17" spans="1:15" ht="15">
      <c r="A17" s="14">
        <v>75</v>
      </c>
      <c r="B17" s="19">
        <v>23.95</v>
      </c>
      <c r="C17" s="19">
        <v>45.76</v>
      </c>
      <c r="D17" s="19">
        <v>39.43</v>
      </c>
      <c r="E17" s="19">
        <v>19.77</v>
      </c>
      <c r="F17" s="19">
        <v>20.5</v>
      </c>
      <c r="G17" s="19">
        <v>47.19</v>
      </c>
      <c r="H17" s="19">
        <v>24.2</v>
      </c>
      <c r="I17" s="19">
        <v>37.4</v>
      </c>
      <c r="J17" s="19">
        <v>42.04</v>
      </c>
      <c r="K17" s="19">
        <v>22.9</v>
      </c>
      <c r="L17" s="19"/>
      <c r="M17" s="19">
        <f t="shared" si="0"/>
        <v>32.31</v>
      </c>
      <c r="N17" s="19">
        <f t="shared" si="1"/>
        <v>11.03</v>
      </c>
      <c r="O17" s="20">
        <f t="shared" si="2"/>
        <v>6.84</v>
      </c>
    </row>
    <row r="18" spans="1:15" ht="15">
      <c r="A18" s="14">
        <v>90</v>
      </c>
      <c r="B18" s="19">
        <v>31.62</v>
      </c>
      <c r="C18" s="19">
        <v>58.31</v>
      </c>
      <c r="D18" s="19">
        <v>52.81</v>
      </c>
      <c r="E18" s="19">
        <v>23.9</v>
      </c>
      <c r="F18" s="19">
        <v>26.05</v>
      </c>
      <c r="G18" s="19">
        <v>61.52</v>
      </c>
      <c r="H18" s="19">
        <v>32.86</v>
      </c>
      <c r="I18" s="19">
        <v>49.43</v>
      </c>
      <c r="J18" s="19">
        <v>53.11</v>
      </c>
      <c r="K18" s="19">
        <v>25.8</v>
      </c>
      <c r="L18" s="19"/>
      <c r="M18" s="19">
        <f t="shared" si="0"/>
        <v>41.54</v>
      </c>
      <c r="N18" s="19">
        <f t="shared" si="1"/>
        <v>14.82</v>
      </c>
      <c r="O18" s="20">
        <f t="shared" si="2"/>
        <v>9.19</v>
      </c>
    </row>
    <row r="19" spans="1:15" ht="15">
      <c r="A19" s="14">
        <v>105</v>
      </c>
      <c r="B19" s="19">
        <v>36.81</v>
      </c>
      <c r="C19" s="19">
        <v>79.150000000000006</v>
      </c>
      <c r="D19" s="19">
        <v>66.02</v>
      </c>
      <c r="E19" s="19">
        <v>34.619999999999997</v>
      </c>
      <c r="F19" s="19">
        <v>35.71</v>
      </c>
      <c r="G19" s="19">
        <v>74.89</v>
      </c>
      <c r="H19" s="19">
        <v>45.95</v>
      </c>
      <c r="I19" s="19">
        <v>61.05</v>
      </c>
      <c r="J19" s="19">
        <v>70.88</v>
      </c>
      <c r="K19" s="19">
        <v>34.880000000000003</v>
      </c>
      <c r="L19" s="19"/>
      <c r="M19" s="19">
        <f t="shared" si="0"/>
        <v>54</v>
      </c>
      <c r="N19" s="19">
        <f t="shared" si="1"/>
        <v>18.21</v>
      </c>
      <c r="O19" s="20">
        <f t="shared" si="2"/>
        <v>11.29</v>
      </c>
    </row>
    <row r="20" spans="1:15" ht="15">
      <c r="A20" s="14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6"/>
    </row>
    <row r="21" spans="1:15" ht="15.75" thickBot="1">
      <c r="A21" s="13" t="s">
        <v>1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8"/>
    </row>
  </sheetData>
  <pageMargins left="0" right="0" top="0.39374999999999999" bottom="0.39374999999999999" header="0" footer="0"/>
  <pageSetup paperSize="9" orientation="portrait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int NaNO3 no Glu</vt:lpstr>
      <vt:lpstr>int NaNO3 Glu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Kortzak</dc:creator>
  <cp:lastModifiedBy>Kovermann</cp:lastModifiedBy>
  <cp:revision>3</cp:revision>
  <dcterms:created xsi:type="dcterms:W3CDTF">2020-04-21T11:39:19Z</dcterms:created>
  <dcterms:modified xsi:type="dcterms:W3CDTF">2020-04-21T10:26:39Z</dcterms:modified>
</cp:coreProperties>
</file>