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danpost/random_bernstein/debt_sustainability/"/>
    </mc:Choice>
  </mc:AlternateContent>
  <xr:revisionPtr revIDLastSave="0" documentId="13_ncr:1_{4050FDB5-867A-3642-BAF0-3D7B71AAD382}" xr6:coauthVersionLast="47" xr6:coauthVersionMax="47" xr10:uidLastSave="{00000000-0000-0000-0000-000000000000}"/>
  <bookViews>
    <workbookView xWindow="0" yWindow="760" windowWidth="30240" windowHeight="17340" xr2:uid="{00000000-000D-0000-FFFF-FFFF00000000}"/>
  </bookViews>
  <sheets>
    <sheet name="master" sheetId="12" r:id="rId1"/>
    <sheet name="Contents" sheetId="1" r:id="rId2"/>
    <sheet name="1. Rev, Outlays, Surplus, Debt" sheetId="2" r:id="rId3"/>
    <sheet name="1a. Rev, Outlays, Surplus (GDP)" sheetId="3" r:id="rId4"/>
    <sheet name="2. Revenues" sheetId="4" r:id="rId5"/>
    <sheet name="2a. Revenues as Share of GDP" sheetId="5" r:id="rId6"/>
    <sheet name="3. Outlays r-g" sheetId="6" r:id="rId7"/>
    <sheet name="3a. Outlays as Share of GDP" sheetId="7" r:id="rId8"/>
    <sheet name="4. Discretionary Outlays" sheetId="8" r:id="rId9"/>
    <sheet name="4a. Discretionary Outlays (GDP)" sheetId="9" r:id="rId10"/>
    <sheet name="5. Mandatory Outlays" sheetId="10" r:id="rId11"/>
    <sheet name="5a. Mandatory Outlays (GDP)"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2" l="1"/>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2" i="12"/>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I13" i="6" l="1"/>
  <c r="I15" i="6"/>
  <c r="I18" i="6"/>
  <c r="I19" i="6"/>
  <c r="I22" i="6"/>
  <c r="I25" i="6"/>
  <c r="I26" i="6"/>
  <c r="I27" i="6"/>
  <c r="I30" i="6"/>
  <c r="I31" i="6"/>
  <c r="I32" i="6"/>
  <c r="I37" i="6"/>
  <c r="I38" i="6"/>
  <c r="I39" i="6"/>
  <c r="I42" i="6"/>
  <c r="I43" i="6"/>
  <c r="I44" i="6"/>
  <c r="I49" i="6"/>
  <c r="I50" i="6"/>
  <c r="I51" i="6"/>
  <c r="I54" i="6"/>
  <c r="I55" i="6"/>
  <c r="I56" i="6"/>
  <c r="I61" i="6"/>
  <c r="I62" i="6"/>
  <c r="I63" i="6"/>
  <c r="I66" i="6"/>
  <c r="I67" i="6"/>
  <c r="I68" i="6"/>
  <c r="H11" i="6"/>
  <c r="I11" i="6" s="1"/>
  <c r="H12" i="6"/>
  <c r="I12" i="6" s="1"/>
  <c r="H13" i="6"/>
  <c r="H14" i="6"/>
  <c r="I14" i="6" s="1"/>
  <c r="H15" i="6"/>
  <c r="H16" i="6"/>
  <c r="I16" i="6" s="1"/>
  <c r="H17" i="6"/>
  <c r="I17" i="6" s="1"/>
  <c r="H18" i="6"/>
  <c r="H19" i="6"/>
  <c r="H20" i="6"/>
  <c r="I20" i="6" s="1"/>
  <c r="H21" i="6"/>
  <c r="I21" i="6" s="1"/>
  <c r="H22" i="6"/>
  <c r="H23" i="6"/>
  <c r="I23" i="6" s="1"/>
  <c r="H24" i="6"/>
  <c r="I24" i="6" s="1"/>
  <c r="H25" i="6"/>
  <c r="H26" i="6"/>
  <c r="H27" i="6"/>
  <c r="H28" i="6"/>
  <c r="I28" i="6" s="1"/>
  <c r="H29" i="6"/>
  <c r="I29" i="6" s="1"/>
  <c r="H30" i="6"/>
  <c r="H31" i="6"/>
  <c r="H32" i="6"/>
  <c r="H33" i="6"/>
  <c r="I33" i="6" s="1"/>
  <c r="H34" i="6"/>
  <c r="I34" i="6" s="1"/>
  <c r="H35" i="6"/>
  <c r="I35" i="6" s="1"/>
  <c r="H36" i="6"/>
  <c r="I36" i="6" s="1"/>
  <c r="H37" i="6"/>
  <c r="H38" i="6"/>
  <c r="H39" i="6"/>
  <c r="H40" i="6"/>
  <c r="I40" i="6" s="1"/>
  <c r="H41" i="6"/>
  <c r="I41" i="6" s="1"/>
  <c r="H42" i="6"/>
  <c r="H43" i="6"/>
  <c r="H44" i="6"/>
  <c r="H45" i="6"/>
  <c r="I45" i="6" s="1"/>
  <c r="H46" i="6"/>
  <c r="I46" i="6" s="1"/>
  <c r="H47" i="6"/>
  <c r="I47" i="6" s="1"/>
  <c r="H48" i="6"/>
  <c r="I48" i="6" s="1"/>
  <c r="H49" i="6"/>
  <c r="H50" i="6"/>
  <c r="H51" i="6"/>
  <c r="H52" i="6"/>
  <c r="I52" i="6" s="1"/>
  <c r="H53" i="6"/>
  <c r="I53" i="6" s="1"/>
  <c r="H54" i="6"/>
  <c r="H55" i="6"/>
  <c r="H56" i="6"/>
  <c r="H57" i="6"/>
  <c r="I57" i="6" s="1"/>
  <c r="H58" i="6"/>
  <c r="I58" i="6" s="1"/>
  <c r="H59" i="6"/>
  <c r="I59" i="6" s="1"/>
  <c r="H60" i="6"/>
  <c r="I60" i="6" s="1"/>
  <c r="H61" i="6"/>
  <c r="H62" i="6"/>
  <c r="H63" i="6"/>
  <c r="H64" i="6"/>
  <c r="I64" i="6" s="1"/>
  <c r="H65" i="6"/>
  <c r="I65" i="6" s="1"/>
  <c r="H66" i="6"/>
  <c r="H67" i="6"/>
  <c r="H68" i="6"/>
  <c r="H69" i="6"/>
  <c r="I69" i="6" s="1"/>
  <c r="H70" i="6"/>
  <c r="I70" i="6" s="1"/>
  <c r="H71" i="6"/>
  <c r="I71" i="6" s="1"/>
  <c r="H72" i="6"/>
  <c r="I72" i="6" s="1"/>
  <c r="H10" i="6"/>
  <c r="G10" i="6"/>
  <c r="I10" i="6" s="1"/>
</calcChain>
</file>

<file path=xl/sharedStrings.xml><?xml version="1.0" encoding="utf-8"?>
<sst xmlns="http://schemas.openxmlformats.org/spreadsheetml/2006/main" count="198" uniqueCount="63">
  <si>
    <r>
      <rPr>
        <sz val="11"/>
        <color theme="1"/>
        <rFont val="Arial"/>
        <family val="2"/>
      </rPr>
      <t xml:space="preserve">This file presents data that supplement CBO’s January 2025 report </t>
    </r>
    <r>
      <rPr>
        <i/>
        <sz val="11"/>
        <color theme="1"/>
        <rFont val="Arial"/>
        <family val="2"/>
      </rPr>
      <t>The Budget and Economic Outlook: 2025 to 2035.</t>
    </r>
  </si>
  <si>
    <t>www.cbo.gov/publication/60870</t>
  </si>
  <si>
    <t>Contents</t>
  </si>
  <si>
    <t>This file provides historical data on revenues, outlays, and the deficit or surplus for fiscal years 1962 to 2024. The data, which come from the Congressional Budget Office and the Office of Management and Budget, are shown both in nominal dollars and as a percentage of gross domestic product.</t>
  </si>
  <si>
    <t>1. Revenues, Outlays, Deficits, Surpluses, and Debt Held by the Public Since 1962</t>
  </si>
  <si>
    <t>1a. Revenues, Outlays, Deficits, Surpluses, and Debt Held by the Public Since 1962, as a Share of GDP</t>
  </si>
  <si>
    <t>2. Revenues, by Major Source, Since 1962</t>
  </si>
  <si>
    <t>2a. Revenues, by Major Source, Since 1962, as a Share of GDP</t>
  </si>
  <si>
    <t>3. Outlays, by Major Category, Since 1962</t>
  </si>
  <si>
    <t>3a. Outlays, by Major Category, Since 1962, as a Share of GDP</t>
  </si>
  <si>
    <t>4. Discretionary Outlays Since 1962</t>
  </si>
  <si>
    <t>4a. Discretionary Outlays Since 1962, as a Share of GDP</t>
  </si>
  <si>
    <t>5. Mandatory Outlays Since 1962</t>
  </si>
  <si>
    <t>5a. Mandatory Outlays Since 1962, as a Share of GDP</t>
  </si>
  <si>
    <t>n.a.</t>
  </si>
  <si>
    <t>Deficit (-) or surplus</t>
  </si>
  <si>
    <t>Revenues</t>
  </si>
  <si>
    <t>Outlays</t>
  </si>
  <si>
    <t>On-budget</t>
  </si>
  <si>
    <t>Social Security</t>
  </si>
  <si>
    <t>Postal Service</t>
  </si>
  <si>
    <t>Total</t>
  </si>
  <si>
    <t>Debt held by the publicᵃ</t>
  </si>
  <si>
    <t>Billions of dollars</t>
  </si>
  <si>
    <t>Data sources: Congressional Budget Office; Office of Management and Budget.</t>
  </si>
  <si>
    <t>n.a. = not applicable.</t>
  </si>
  <si>
    <t>a. Value is for the end of the fiscal year.</t>
  </si>
  <si>
    <t>Back to Table of Contents</t>
  </si>
  <si>
    <t>Percentage of gross domestic product</t>
  </si>
  <si>
    <t>Individual income taxes</t>
  </si>
  <si>
    <t>Payroll taxes</t>
  </si>
  <si>
    <t>Corporate income taxes</t>
  </si>
  <si>
    <t>Excise taxes</t>
  </si>
  <si>
    <t>Estate and gift taxes</t>
  </si>
  <si>
    <t>Customs duties</t>
  </si>
  <si>
    <t>Miscellaneous receipts</t>
  </si>
  <si>
    <t>Mandatory</t>
  </si>
  <si>
    <t>Discretionary</t>
  </si>
  <si>
    <t>Programmatic outlaysᵃ</t>
  </si>
  <si>
    <t>Offsetting receipts</t>
  </si>
  <si>
    <t>Net interest</t>
  </si>
  <si>
    <t>a. Excludes offsetting receipts.</t>
  </si>
  <si>
    <t>Defense</t>
  </si>
  <si>
    <t>Nondefense</t>
  </si>
  <si>
    <t>Medicareᵃ</t>
  </si>
  <si>
    <t>Medicaid</t>
  </si>
  <si>
    <t>Income securityᵇ</t>
  </si>
  <si>
    <t>Federal civilian and military retirement</t>
  </si>
  <si>
    <t>Veterans’ programs</t>
  </si>
  <si>
    <t>Other programs</t>
  </si>
  <si>
    <t>Major health care programs (net)ᶜ</t>
  </si>
  <si>
    <t>b. Includes unemployment compensation, Supplemental Security Income, the refundable portion of the earned income and child tax credits, the Supplemental Nutrition Assistance Program, family support, child nutrition, and foster care.</t>
  </si>
  <si>
    <t>c. Consists of outlays for Medicare (net of premiums and other offsetting receipts), Medicaid, and the Children’s Health Insurance Program, as well as subsidies for health insurance purchased through the marketplaces established under the Affordable Care Act and related spending.</t>
  </si>
  <si>
    <t>r</t>
  </si>
  <si>
    <t>g</t>
  </si>
  <si>
    <t>r-g</t>
  </si>
  <si>
    <t>nom g</t>
  </si>
  <si>
    <t>total deficit (billions)</t>
  </si>
  <si>
    <t>debt held by public (billions)</t>
  </si>
  <si>
    <t>net interest</t>
  </si>
  <si>
    <t>year</t>
  </si>
  <si>
    <t>primary deficit (billions)</t>
  </si>
  <si>
    <t>interest payment (billions)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</si>
</sst>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Arial"/>
      <family val="2"/>
    </font>
    <font>
      <sz val="11"/>
      <color rgb="FF1F497D"/>
      <name val="Arial"/>
      <family val="2"/>
    </font>
    <font>
      <b/>
      <sz val="11"/>
      <color theme="1"/>
      <name val="Arial"/>
      <family val="2"/>
    </font>
    <font>
      <i/>
      <sz val="11"/>
      <color theme="1"/>
      <name val="Arial"/>
      <family val="2"/>
    </font>
    <font>
      <sz val="11"/>
      <color theme="1"/>
      <name val="Calibri"/>
      <family val="2"/>
      <scheme val="minor"/>
    </font>
    <font>
      <sz val="11"/>
      <color rgb="FF000000"/>
      <name val="Arial"/>
      <family val="2"/>
    </font>
  </fonts>
  <fills count="2">
    <fill>
      <patternFill patternType="none"/>
    </fill>
    <fill>
      <patternFill patternType="gray125"/>
    </fill>
  </fills>
  <borders count="3">
    <border>
      <left/>
      <right/>
      <top/>
      <bottom/>
      <diagonal/>
    </border>
    <border>
      <left/>
      <right/>
      <top style="thin">
        <color auto="1"/>
      </top>
      <bottom/>
      <diagonal/>
    </border>
    <border>
      <left/>
      <right/>
      <top/>
      <bottom style="thin">
        <color auto="1"/>
      </bottom>
      <diagonal/>
    </border>
  </borders>
  <cellStyleXfs count="2">
    <xf numFmtId="0" fontId="0" fillId="0" borderId="0"/>
    <xf numFmtId="9" fontId="5" fillId="0" borderId="0" applyFont="0" applyFill="0" applyBorder="0" applyAlignment="0" applyProtection="0"/>
  </cellStyleXfs>
  <cellXfs count="18">
    <xf numFmtId="0" fontId="0" fillId="0" borderId="0" xfId="0"/>
    <xf numFmtId="0" fontId="1" fillId="0" borderId="0" xfId="0" applyFont="1" applyAlignment="1">
      <alignment horizontal="left"/>
    </xf>
    <xf numFmtId="0" fontId="2" fillId="0" borderId="0" xfId="0" applyFont="1"/>
    <xf numFmtId="0" fontId="1" fillId="0" borderId="0" xfId="0" applyFont="1" applyAlignment="1">
      <alignment horizontal="left" vertical="top" wrapText="1"/>
    </xf>
    <xf numFmtId="0" fontId="3" fillId="0" borderId="0" xfId="0" applyFont="1"/>
    <xf numFmtId="164" fontId="1" fillId="0" borderId="0" xfId="0" applyNumberFormat="1" applyFont="1" applyAlignment="1">
      <alignment horizontal="center"/>
    </xf>
    <xf numFmtId="0" fontId="1" fillId="0" borderId="1" xfId="0" applyFont="1" applyBorder="1"/>
    <xf numFmtId="0" fontId="1" fillId="0" borderId="2" xfId="0" applyFont="1" applyBorder="1" applyAlignment="1">
      <alignment horizontal="center" wrapText="1"/>
    </xf>
    <xf numFmtId="0" fontId="1" fillId="0" borderId="2" xfId="0" applyFont="1" applyBorder="1"/>
    <xf numFmtId="10" fontId="0" fillId="0" borderId="0" xfId="1" applyNumberFormat="1" applyFont="1"/>
    <xf numFmtId="10" fontId="1" fillId="0" borderId="0" xfId="1" applyNumberFormat="1" applyFont="1" applyAlignment="1">
      <alignment horizontal="center"/>
    </xf>
    <xf numFmtId="0" fontId="1" fillId="0" borderId="0" xfId="0" applyFont="1" applyAlignment="1">
      <alignment horizontal="center" wrapText="1"/>
    </xf>
    <xf numFmtId="10" fontId="0" fillId="0" borderId="0" xfId="0" applyNumberFormat="1"/>
    <xf numFmtId="164" fontId="6" fillId="0" borderId="0" xfId="0" applyNumberFormat="1" applyFont="1" applyAlignment="1">
      <alignment horizontal="center"/>
    </xf>
    <xf numFmtId="164" fontId="0" fillId="0" borderId="0" xfId="0" applyNumberFormat="1"/>
    <xf numFmtId="0" fontId="1" fillId="0" borderId="2" xfId="0" applyFont="1" applyBorder="1" applyAlignment="1">
      <alignment horizontal="center"/>
    </xf>
    <xf numFmtId="0" fontId="1" fillId="0" borderId="0" xfId="0" applyFont="1" applyAlignment="1">
      <alignment horizontal="left" vertical="top" wrapText="1"/>
    </xf>
    <xf numFmtId="0" fontId="2" fillId="0" borderId="0" xfId="0"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'3. Outlays r-g'!$A$10:$A$72</c:f>
              <c:numCache>
                <c:formatCode>General</c:formatCode>
                <c:ptCount val="63"/>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pt idx="54">
                  <c:v>2016</c:v>
                </c:pt>
                <c:pt idx="55">
                  <c:v>2017</c:v>
                </c:pt>
                <c:pt idx="56">
                  <c:v>2018</c:v>
                </c:pt>
                <c:pt idx="57">
                  <c:v>2019</c:v>
                </c:pt>
                <c:pt idx="58">
                  <c:v>2020</c:v>
                </c:pt>
                <c:pt idx="59">
                  <c:v>2021</c:v>
                </c:pt>
                <c:pt idx="60">
                  <c:v>2022</c:v>
                </c:pt>
                <c:pt idx="61">
                  <c:v>2023</c:v>
                </c:pt>
                <c:pt idx="62">
                  <c:v>2024</c:v>
                </c:pt>
              </c:numCache>
            </c:numRef>
          </c:cat>
          <c:val>
            <c:numRef>
              <c:f>'3. Outlays r-g'!$I$10:$I$72</c:f>
              <c:numCache>
                <c:formatCode>0.00%</c:formatCode>
                <c:ptCount val="63"/>
                <c:pt idx="0">
                  <c:v>-4.6422894238135559E-2</c:v>
                </c:pt>
                <c:pt idx="1">
                  <c:v>-2.5024919481214908E-2</c:v>
                </c:pt>
                <c:pt idx="2">
                  <c:v>-4.177852084298557E-2</c:v>
                </c:pt>
                <c:pt idx="3">
                  <c:v>-5.1556270084132862E-2</c:v>
                </c:pt>
                <c:pt idx="4">
                  <c:v>-6.0208412143458442E-2</c:v>
                </c:pt>
                <c:pt idx="5">
                  <c:v>-1.8689127091881509E-2</c:v>
                </c:pt>
                <c:pt idx="6">
                  <c:v>-5.5498526999257468E-2</c:v>
                </c:pt>
                <c:pt idx="7">
                  <c:v>-3.6137883124541546E-2</c:v>
                </c:pt>
                <c:pt idx="8">
                  <c:v>-4.0228052457997529E-3</c:v>
                </c:pt>
                <c:pt idx="9">
                  <c:v>-3.6325782330210485E-2</c:v>
                </c:pt>
                <c:pt idx="10">
                  <c:v>-5.0087889954928556E-2</c:v>
                </c:pt>
                <c:pt idx="11">
                  <c:v>-6.3409735707371448E-2</c:v>
                </c:pt>
                <c:pt idx="12">
                  <c:v>-2.169365025792918E-2</c:v>
                </c:pt>
                <c:pt idx="13">
                  <c:v>-3.150970357233341E-2</c:v>
                </c:pt>
                <c:pt idx="14">
                  <c:v>-5.5915969702809362E-2</c:v>
                </c:pt>
                <c:pt idx="15">
                  <c:v>-5.6745834668842331E-2</c:v>
                </c:pt>
                <c:pt idx="16">
                  <c:v>-7.1196966692251715E-2</c:v>
                </c:pt>
                <c:pt idx="17">
                  <c:v>-5.0617772127701452E-2</c:v>
                </c:pt>
                <c:pt idx="18">
                  <c:v>-1.3709716500239486E-2</c:v>
                </c:pt>
                <c:pt idx="19">
                  <c:v>-3.528937307609481E-2</c:v>
                </c:pt>
                <c:pt idx="20">
                  <c:v>4.9368742395154527E-2</c:v>
                </c:pt>
                <c:pt idx="21">
                  <c:v>-7.8318060474751733E-3</c:v>
                </c:pt>
                <c:pt idx="22">
                  <c:v>-2.6093018229116832E-2</c:v>
                </c:pt>
                <c:pt idx="23">
                  <c:v>1.1302896646895697E-2</c:v>
                </c:pt>
                <c:pt idx="24">
                  <c:v>2.2642710971876152E-2</c:v>
                </c:pt>
                <c:pt idx="25">
                  <c:v>1.3148739226766674E-2</c:v>
                </c:pt>
                <c:pt idx="26">
                  <c:v>-4.5080833840250856E-3</c:v>
                </c:pt>
                <c:pt idx="27">
                  <c:v>-2.6494461171598649E-4</c:v>
                </c:pt>
                <c:pt idx="28">
                  <c:v>1.9443112709708825E-2</c:v>
                </c:pt>
                <c:pt idx="29">
                  <c:v>3.9612410677728034E-2</c:v>
                </c:pt>
                <c:pt idx="30">
                  <c:v>7.6538257853938571E-3</c:v>
                </c:pt>
                <c:pt idx="31">
                  <c:v>9.2726525953116465E-3</c:v>
                </c:pt>
                <c:pt idx="32">
                  <c:v>-3.3889723905606225E-3</c:v>
                </c:pt>
                <c:pt idx="33">
                  <c:v>1.6003345043166944E-2</c:v>
                </c:pt>
                <c:pt idx="34">
                  <c:v>7.8549779021459959E-3</c:v>
                </c:pt>
                <c:pt idx="35">
                  <c:v>2.1770283940170942E-3</c:v>
                </c:pt>
                <c:pt idx="36">
                  <c:v>8.1975235273235095E-3</c:v>
                </c:pt>
                <c:pt idx="37">
                  <c:v>5.5221350399176083E-4</c:v>
                </c:pt>
                <c:pt idx="38">
                  <c:v>9.8469659839686696E-4</c:v>
                </c:pt>
                <c:pt idx="39">
                  <c:v>2.9805695991854481E-2</c:v>
                </c:pt>
                <c:pt idx="40">
                  <c:v>1.548485377611232E-2</c:v>
                </c:pt>
                <c:pt idx="41">
                  <c:v>-9.1853380514293967E-3</c:v>
                </c:pt>
                <c:pt idx="42">
                  <c:v>-2.909506260441052E-2</c:v>
                </c:pt>
                <c:pt idx="43">
                  <c:v>-2.7235212050314754E-2</c:v>
                </c:pt>
                <c:pt idx="44">
                  <c:v>-1.257427750668258E-2</c:v>
                </c:pt>
                <c:pt idx="45">
                  <c:v>-6.0905158537148674E-4</c:v>
                </c:pt>
                <c:pt idx="46">
                  <c:v>2.3155888713693659E-2</c:v>
                </c:pt>
                <c:pt idx="47">
                  <c:v>4.4572598856390311E-2</c:v>
                </c:pt>
                <c:pt idx="48">
                  <c:v>-1.7646305916853108E-2</c:v>
                </c:pt>
                <c:pt idx="49">
                  <c:v>-1.3894850499896971E-2</c:v>
                </c:pt>
                <c:pt idx="50">
                  <c:v>-2.2362242659889339E-2</c:v>
                </c:pt>
                <c:pt idx="51">
                  <c:v>-2.0166361474233754E-2</c:v>
                </c:pt>
                <c:pt idx="52">
                  <c:v>-2.5184678446989291E-2</c:v>
                </c:pt>
                <c:pt idx="53">
                  <c:v>-2.1984962976945709E-2</c:v>
                </c:pt>
                <c:pt idx="54">
                  <c:v>-1.0957639022605346E-2</c:v>
                </c:pt>
                <c:pt idx="55">
                  <c:v>-2.4997296916921478E-2</c:v>
                </c:pt>
                <c:pt idx="56">
                  <c:v>-3.266609939816123E-2</c:v>
                </c:pt>
                <c:pt idx="57">
                  <c:v>-2.0470097079288367E-2</c:v>
                </c:pt>
                <c:pt idx="58">
                  <c:v>2.5037904598487992E-2</c:v>
                </c:pt>
                <c:pt idx="59">
                  <c:v>-9.3188773669406449E-2</c:v>
                </c:pt>
                <c:pt idx="60">
                  <c:v>-7.8578581269588721E-2</c:v>
                </c:pt>
                <c:pt idx="61">
                  <c:v>-4.0809399830047735E-2</c:v>
                </c:pt>
                <c:pt idx="62">
                  <c:v>-2.1553884181504702E-2</c:v>
                </c:pt>
              </c:numCache>
            </c:numRef>
          </c:val>
          <c:smooth val="0"/>
          <c:extLst>
            <c:ext xmlns:c16="http://schemas.microsoft.com/office/drawing/2014/chart" uri="{C3380CC4-5D6E-409C-BE32-E72D297353CC}">
              <c16:uniqueId val="{00000000-42EB-468E-987D-76EF1E909741}"/>
            </c:ext>
          </c:extLst>
        </c:ser>
        <c:dLbls>
          <c:showLegendKey val="0"/>
          <c:showVal val="0"/>
          <c:showCatName val="0"/>
          <c:showSerName val="0"/>
          <c:showPercent val="0"/>
          <c:showBubbleSize val="0"/>
        </c:dLbls>
        <c:smooth val="0"/>
        <c:axId val="1036506256"/>
        <c:axId val="1036506616"/>
      </c:lineChart>
      <c:catAx>
        <c:axId val="10365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06616"/>
        <c:crosses val="autoZero"/>
        <c:auto val="1"/>
        <c:lblAlgn val="ctr"/>
        <c:lblOffset val="100"/>
        <c:noMultiLvlLbl val="0"/>
      </c:catAx>
      <c:valAx>
        <c:axId val="1036506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0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577850</xdr:colOff>
      <xdr:row>54</xdr:row>
      <xdr:rowOff>50800</xdr:rowOff>
    </xdr:from>
    <xdr:to>
      <xdr:col>19</xdr:col>
      <xdr:colOff>273050</xdr:colOff>
      <xdr:row>68</xdr:row>
      <xdr:rowOff>171450</xdr:rowOff>
    </xdr:to>
    <xdr:graphicFrame macro="">
      <xdr:nvGraphicFramePr>
        <xdr:cNvPr id="3" name="Chart 2">
          <a:extLst>
            <a:ext uri="{FF2B5EF4-FFF2-40B4-BE49-F238E27FC236}">
              <a16:creationId xmlns:a16="http://schemas.microsoft.com/office/drawing/2014/main" id="{1AF19F28-2AD9-44A5-AFD6-F1F7B28CD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www.cbo.gov/publication/6087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cbo.gov/publication/6087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cbo.gov/publication/6087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cbo.gov/publication/6087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cbo.gov/publication/6087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6087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cbo.gov/publication/6087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cbo.gov/publication/60870"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cbo.gov/publication/6087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cbo.gov/publication/6087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cbo.gov/publication/608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99878-7922-1B4F-8166-A11896EE1562}">
  <dimension ref="A1:F64"/>
  <sheetViews>
    <sheetView tabSelected="1" topLeftCell="A23" workbookViewId="0">
      <selection activeCell="G35" sqref="G35"/>
    </sheetView>
  </sheetViews>
  <sheetFormatPr baseColWidth="10" defaultRowHeight="15" x14ac:dyDescent="0.2"/>
  <cols>
    <col min="2" max="2" width="17.1640625" bestFit="1" customWidth="1"/>
    <col min="3" max="3" width="23" bestFit="1" customWidth="1"/>
    <col min="4" max="4" width="17" bestFit="1" customWidth="1"/>
    <col min="6" max="6" width="19.5" bestFit="1" customWidth="1"/>
  </cols>
  <sheetData>
    <row r="1" spans="1:6" x14ac:dyDescent="0.2">
      <c r="A1" t="s">
        <v>60</v>
      </c>
      <c r="B1" t="s">
        <v>57</v>
      </c>
      <c r="C1" t="s">
        <v>58</v>
      </c>
      <c r="D1" t="s">
        <v>62</v>
      </c>
      <c r="E1" t="s">
        <v>59</v>
      </c>
      <c r="F1" t="s">
        <v>61</v>
      </c>
    </row>
    <row r="2" spans="1:6" x14ac:dyDescent="0.2">
      <c r="A2" s="1">
        <v>1962</v>
      </c>
      <c r="B2" s="5">
        <v>-7.1449999999999996</v>
      </c>
      <c r="C2" s="5">
        <v>248.01</v>
      </c>
      <c r="D2" s="13">
        <v>6.9</v>
      </c>
      <c r="E2">
        <f>(D2/C2) * 100</f>
        <v>2.7821458812144675</v>
      </c>
      <c r="F2" s="14">
        <f>B2 + D2</f>
        <v>-0.24499999999999922</v>
      </c>
    </row>
    <row r="3" spans="1:6" x14ac:dyDescent="0.2">
      <c r="A3" s="1">
        <v>1963</v>
      </c>
      <c r="B3" s="5">
        <v>-4.7560000000000002</v>
      </c>
      <c r="C3" s="5">
        <v>253.97800000000001</v>
      </c>
      <c r="D3" s="13">
        <v>7.7</v>
      </c>
      <c r="E3">
        <f t="shared" ref="E3:E64" si="0">(D3/C3) * 100</f>
        <v>3.0317586562615659</v>
      </c>
      <c r="F3" s="14">
        <f t="shared" ref="F3:F64" si="1">B3 + D3</f>
        <v>2.944</v>
      </c>
    </row>
    <row r="4" spans="1:6" x14ac:dyDescent="0.2">
      <c r="A4" s="1">
        <v>1964</v>
      </c>
      <c r="B4" s="5">
        <v>-5.915</v>
      </c>
      <c r="C4" s="5">
        <v>256.84899999999999</v>
      </c>
      <c r="D4" s="13">
        <v>8.1999999999999993</v>
      </c>
      <c r="E4">
        <f t="shared" si="0"/>
        <v>3.1925372495123594</v>
      </c>
      <c r="F4" s="14">
        <f t="shared" si="1"/>
        <v>2.2849999999999993</v>
      </c>
    </row>
    <row r="5" spans="1:6" x14ac:dyDescent="0.2">
      <c r="A5" s="1">
        <v>1965</v>
      </c>
      <c r="B5" s="5">
        <v>-1.4119999999999999</v>
      </c>
      <c r="C5" s="5">
        <v>260.77800000000002</v>
      </c>
      <c r="D5" s="13">
        <v>8.6</v>
      </c>
      <c r="E5">
        <f t="shared" si="0"/>
        <v>3.2978242029619063</v>
      </c>
      <c r="F5" s="14">
        <f t="shared" si="1"/>
        <v>7.1879999999999997</v>
      </c>
    </row>
    <row r="6" spans="1:6" x14ac:dyDescent="0.2">
      <c r="A6" s="1">
        <v>1966</v>
      </c>
      <c r="B6" s="5">
        <v>-3.6960000000000002</v>
      </c>
      <c r="C6" s="5">
        <v>263.714</v>
      </c>
      <c r="D6" s="13">
        <v>9.4</v>
      </c>
      <c r="E6">
        <f t="shared" si="0"/>
        <v>3.5644675671371258</v>
      </c>
      <c r="F6" s="14">
        <f t="shared" si="1"/>
        <v>5.7040000000000006</v>
      </c>
    </row>
    <row r="7" spans="1:6" x14ac:dyDescent="0.2">
      <c r="A7" s="1">
        <v>1967</v>
      </c>
      <c r="B7" s="5">
        <v>-8.6419999999999995</v>
      </c>
      <c r="C7" s="5">
        <v>266.62599999999998</v>
      </c>
      <c r="D7" s="13">
        <v>10.3</v>
      </c>
      <c r="E7">
        <f t="shared" si="0"/>
        <v>3.863089121090967</v>
      </c>
      <c r="F7" s="14">
        <f t="shared" si="1"/>
        <v>1.6580000000000013</v>
      </c>
    </row>
    <row r="8" spans="1:6" x14ac:dyDescent="0.2">
      <c r="A8" s="1">
        <v>1968</v>
      </c>
      <c r="B8" s="5">
        <v>-25.161000000000001</v>
      </c>
      <c r="C8" s="5">
        <v>289.54500000000002</v>
      </c>
      <c r="D8" s="13">
        <v>11.1</v>
      </c>
      <c r="E8">
        <f t="shared" si="0"/>
        <v>3.8336009946640415</v>
      </c>
      <c r="F8" s="14">
        <f t="shared" si="1"/>
        <v>-14.061000000000002</v>
      </c>
    </row>
    <row r="9" spans="1:6" x14ac:dyDescent="0.2">
      <c r="A9" s="1">
        <v>1969</v>
      </c>
      <c r="B9" s="5">
        <v>3.2429999999999999</v>
      </c>
      <c r="C9" s="5">
        <v>278.108</v>
      </c>
      <c r="D9" s="13">
        <v>12.7</v>
      </c>
      <c r="E9">
        <f t="shared" si="0"/>
        <v>4.5665712600860093</v>
      </c>
      <c r="F9" s="14">
        <f t="shared" si="1"/>
        <v>15.943</v>
      </c>
    </row>
    <row r="10" spans="1:6" x14ac:dyDescent="0.2">
      <c r="A10" s="1">
        <v>1970</v>
      </c>
      <c r="B10" s="5">
        <v>-2.8420000000000001</v>
      </c>
      <c r="C10" s="5">
        <v>283.19799999999998</v>
      </c>
      <c r="D10" s="13">
        <v>14.4</v>
      </c>
      <c r="E10">
        <f t="shared" si="0"/>
        <v>5.084781672186951</v>
      </c>
      <c r="F10" s="14">
        <f t="shared" si="1"/>
        <v>11.558</v>
      </c>
    </row>
    <row r="11" spans="1:6" x14ac:dyDescent="0.2">
      <c r="A11" s="1">
        <v>1971</v>
      </c>
      <c r="B11" s="5">
        <v>-23.033000000000001</v>
      </c>
      <c r="C11" s="5">
        <v>303.03699999999998</v>
      </c>
      <c r="D11" s="13">
        <v>14.8</v>
      </c>
      <c r="E11">
        <f t="shared" si="0"/>
        <v>4.883892065985342</v>
      </c>
      <c r="F11" s="14">
        <f t="shared" si="1"/>
        <v>-8.2330000000000005</v>
      </c>
    </row>
    <row r="12" spans="1:6" x14ac:dyDescent="0.2">
      <c r="A12" s="1">
        <v>1972</v>
      </c>
      <c r="B12" s="5">
        <v>-23.373000000000001</v>
      </c>
      <c r="C12" s="5">
        <v>322.37700000000001</v>
      </c>
      <c r="D12" s="13">
        <v>15.5</v>
      </c>
      <c r="E12">
        <f t="shared" si="0"/>
        <v>4.808035312692903</v>
      </c>
      <c r="F12" s="14">
        <f t="shared" si="1"/>
        <v>-7.8730000000000011</v>
      </c>
    </row>
    <row r="13" spans="1:6" x14ac:dyDescent="0.2">
      <c r="A13" s="1">
        <v>1973</v>
      </c>
      <c r="B13" s="5">
        <v>-14.909000000000001</v>
      </c>
      <c r="C13" s="5">
        <v>340.91</v>
      </c>
      <c r="D13" s="13">
        <v>17.3</v>
      </c>
      <c r="E13">
        <f t="shared" si="0"/>
        <v>5.0746531342583081</v>
      </c>
      <c r="F13" s="14">
        <f t="shared" si="1"/>
        <v>2.391</v>
      </c>
    </row>
    <row r="14" spans="1:6" x14ac:dyDescent="0.2">
      <c r="A14" s="1">
        <v>1974</v>
      </c>
      <c r="B14" s="5">
        <v>-6.1349999999999998</v>
      </c>
      <c r="C14" s="5">
        <v>343.69900000000001</v>
      </c>
      <c r="D14" s="13">
        <v>21.4</v>
      </c>
      <c r="E14">
        <f t="shared" si="0"/>
        <v>6.2263783135825239</v>
      </c>
      <c r="F14" s="14">
        <f t="shared" si="1"/>
        <v>15.264999999999999</v>
      </c>
    </row>
    <row r="15" spans="1:6" x14ac:dyDescent="0.2">
      <c r="A15" s="1">
        <v>1975</v>
      </c>
      <c r="B15" s="5">
        <v>-53.241</v>
      </c>
      <c r="C15" s="5">
        <v>394.7</v>
      </c>
      <c r="D15" s="13">
        <v>23.2</v>
      </c>
      <c r="E15">
        <f t="shared" si="0"/>
        <v>5.8778819356473271</v>
      </c>
      <c r="F15" s="14">
        <f t="shared" si="1"/>
        <v>-30.041</v>
      </c>
    </row>
    <row r="16" spans="1:6" x14ac:dyDescent="0.2">
      <c r="A16" s="1">
        <v>1976</v>
      </c>
      <c r="B16" s="5">
        <v>-73.731999999999999</v>
      </c>
      <c r="C16" s="5">
        <v>477.404</v>
      </c>
      <c r="D16" s="13">
        <v>26.7</v>
      </c>
      <c r="E16">
        <f t="shared" si="0"/>
        <v>5.5927474424177426</v>
      </c>
      <c r="F16" s="14">
        <f t="shared" si="1"/>
        <v>-47.031999999999996</v>
      </c>
    </row>
    <row r="17" spans="1:6" x14ac:dyDescent="0.2">
      <c r="A17" s="1">
        <v>1977</v>
      </c>
      <c r="B17" s="5">
        <v>-53.658999999999999</v>
      </c>
      <c r="C17" s="5">
        <v>549.10400000000004</v>
      </c>
      <c r="D17" s="13">
        <v>29.9</v>
      </c>
      <c r="E17">
        <f t="shared" si="0"/>
        <v>5.4452344182522792</v>
      </c>
      <c r="F17" s="14">
        <f t="shared" si="1"/>
        <v>-23.759</v>
      </c>
    </row>
    <row r="18" spans="1:6" x14ac:dyDescent="0.2">
      <c r="A18" s="1">
        <v>1978</v>
      </c>
      <c r="B18" s="5">
        <v>-59.185000000000002</v>
      </c>
      <c r="C18" s="5">
        <v>607.12599999999998</v>
      </c>
      <c r="D18" s="13">
        <v>35.5</v>
      </c>
      <c r="E18">
        <f t="shared" si="0"/>
        <v>5.8472211699054233</v>
      </c>
      <c r="F18" s="14">
        <f t="shared" si="1"/>
        <v>-23.685000000000002</v>
      </c>
    </row>
    <row r="19" spans="1:6" x14ac:dyDescent="0.2">
      <c r="A19" s="1">
        <v>1979</v>
      </c>
      <c r="B19" s="5">
        <v>-40.726999999999997</v>
      </c>
      <c r="C19" s="5">
        <v>640.30600000000004</v>
      </c>
      <c r="D19" s="13">
        <v>42.6</v>
      </c>
      <c r="E19">
        <f t="shared" si="0"/>
        <v>6.653069001383713</v>
      </c>
      <c r="F19" s="14">
        <f t="shared" si="1"/>
        <v>1.8730000000000047</v>
      </c>
    </row>
    <row r="20" spans="1:6" x14ac:dyDescent="0.2">
      <c r="A20" s="1">
        <v>1980</v>
      </c>
      <c r="B20" s="5">
        <v>-73.828999999999994</v>
      </c>
      <c r="C20" s="5">
        <v>711.923</v>
      </c>
      <c r="D20" s="13">
        <v>52.5</v>
      </c>
      <c r="E20">
        <f t="shared" si="0"/>
        <v>7.374393017222368</v>
      </c>
      <c r="F20" s="14">
        <f t="shared" si="1"/>
        <v>-21.328999999999994</v>
      </c>
    </row>
    <row r="21" spans="1:6" x14ac:dyDescent="0.2">
      <c r="A21" s="1">
        <v>1981</v>
      </c>
      <c r="B21" s="5">
        <v>-78.968999999999994</v>
      </c>
      <c r="C21" s="5">
        <v>789.41</v>
      </c>
      <c r="D21" s="13">
        <v>68.8</v>
      </c>
      <c r="E21">
        <f t="shared" si="0"/>
        <v>8.7153697064896569</v>
      </c>
      <c r="F21" s="14">
        <f t="shared" si="1"/>
        <v>-10.168999999999997</v>
      </c>
    </row>
    <row r="22" spans="1:6" x14ac:dyDescent="0.2">
      <c r="A22" s="1">
        <v>1982</v>
      </c>
      <c r="B22" s="5">
        <v>-127.977</v>
      </c>
      <c r="C22" s="5">
        <v>924.57500000000005</v>
      </c>
      <c r="D22" s="13">
        <v>85</v>
      </c>
      <c r="E22">
        <f t="shared" si="0"/>
        <v>9.1934131898439819</v>
      </c>
      <c r="F22" s="14">
        <f t="shared" si="1"/>
        <v>-42.977000000000004</v>
      </c>
    </row>
    <row r="23" spans="1:6" x14ac:dyDescent="0.2">
      <c r="A23" s="1">
        <v>1983</v>
      </c>
      <c r="B23" s="5">
        <v>-207.803</v>
      </c>
      <c r="C23" s="5">
        <v>1137.268</v>
      </c>
      <c r="D23" s="13">
        <v>89.8</v>
      </c>
      <c r="E23">
        <f t="shared" si="0"/>
        <v>7.8961159550783107</v>
      </c>
      <c r="F23" s="14">
        <f t="shared" si="1"/>
        <v>-118.003</v>
      </c>
    </row>
    <row r="24" spans="1:6" x14ac:dyDescent="0.2">
      <c r="A24" s="1">
        <v>1984</v>
      </c>
      <c r="B24" s="5">
        <v>-185.36799999999999</v>
      </c>
      <c r="C24" s="5">
        <v>1306.9749999999999</v>
      </c>
      <c r="D24" s="13">
        <v>111.1</v>
      </c>
      <c r="E24">
        <f t="shared" si="0"/>
        <v>8.5005451519730677</v>
      </c>
      <c r="F24" s="14">
        <f t="shared" si="1"/>
        <v>-74.268000000000001</v>
      </c>
    </row>
    <row r="25" spans="1:6" x14ac:dyDescent="0.2">
      <c r="A25" s="1">
        <v>1985</v>
      </c>
      <c r="B25" s="5">
        <v>-212.30699999999999</v>
      </c>
      <c r="C25" s="5">
        <v>1507.26</v>
      </c>
      <c r="D25" s="13">
        <v>129.5</v>
      </c>
      <c r="E25">
        <f t="shared" si="0"/>
        <v>8.5917492668816262</v>
      </c>
      <c r="F25" s="14">
        <f t="shared" si="1"/>
        <v>-82.806999999999988</v>
      </c>
    </row>
    <row r="26" spans="1:6" x14ac:dyDescent="0.2">
      <c r="A26" s="1">
        <v>1986</v>
      </c>
      <c r="B26" s="5">
        <v>-221.227</v>
      </c>
      <c r="C26" s="5">
        <v>1740.623</v>
      </c>
      <c r="D26" s="13">
        <v>136</v>
      </c>
      <c r="E26">
        <f t="shared" si="0"/>
        <v>7.8132944353831935</v>
      </c>
      <c r="F26" s="14">
        <f t="shared" si="1"/>
        <v>-85.227000000000004</v>
      </c>
    </row>
    <row r="27" spans="1:6" x14ac:dyDescent="0.2">
      <c r="A27" s="1">
        <v>1987</v>
      </c>
      <c r="B27" s="5">
        <v>-149.72999999999999</v>
      </c>
      <c r="C27" s="5">
        <v>1889.7529999999999</v>
      </c>
      <c r="D27" s="13">
        <v>138.6</v>
      </c>
      <c r="E27">
        <f t="shared" si="0"/>
        <v>7.3342918360230147</v>
      </c>
      <c r="F27" s="14">
        <f t="shared" si="1"/>
        <v>-11.129999999999995</v>
      </c>
    </row>
    <row r="28" spans="1:6" x14ac:dyDescent="0.2">
      <c r="A28" s="1">
        <v>1988</v>
      </c>
      <c r="B28" s="5">
        <v>-155.17699999999999</v>
      </c>
      <c r="C28" s="5">
        <v>2051.616</v>
      </c>
      <c r="D28" s="13">
        <v>151.80000000000001</v>
      </c>
      <c r="E28">
        <f t="shared" si="0"/>
        <v>7.3990454354031172</v>
      </c>
      <c r="F28" s="14">
        <f t="shared" si="1"/>
        <v>-3.3769999999999811</v>
      </c>
    </row>
    <row r="29" spans="1:6" x14ac:dyDescent="0.2">
      <c r="A29" s="1">
        <v>1989</v>
      </c>
      <c r="B29" s="5">
        <v>-152.63900000000001</v>
      </c>
      <c r="C29" s="5">
        <v>2190.7159999999999</v>
      </c>
      <c r="D29" s="13">
        <v>169</v>
      </c>
      <c r="E29">
        <f t="shared" si="0"/>
        <v>7.7143728351826537</v>
      </c>
      <c r="F29" s="14">
        <f t="shared" si="1"/>
        <v>16.36099999999999</v>
      </c>
    </row>
    <row r="30" spans="1:6" x14ac:dyDescent="0.2">
      <c r="A30" s="1">
        <v>1990</v>
      </c>
      <c r="B30" s="5">
        <v>-221.035</v>
      </c>
      <c r="C30" s="5">
        <v>2411.558</v>
      </c>
      <c r="D30" s="13">
        <v>184.3</v>
      </c>
      <c r="E30">
        <f t="shared" si="0"/>
        <v>7.6423623234440141</v>
      </c>
      <c r="F30" s="14">
        <f t="shared" si="1"/>
        <v>-36.734999999999985</v>
      </c>
    </row>
    <row r="31" spans="1:6" x14ac:dyDescent="0.2">
      <c r="A31" s="1">
        <v>1991</v>
      </c>
      <c r="B31" s="5">
        <v>-269.23700000000002</v>
      </c>
      <c r="C31" s="5">
        <v>2688.9989999999998</v>
      </c>
      <c r="D31" s="13">
        <v>194.4</v>
      </c>
      <c r="E31">
        <f t="shared" si="0"/>
        <v>7.2294560169044324</v>
      </c>
      <c r="F31" s="14">
        <f t="shared" si="1"/>
        <v>-74.837000000000018</v>
      </c>
    </row>
    <row r="32" spans="1:6" x14ac:dyDescent="0.2">
      <c r="A32" s="1">
        <v>1992</v>
      </c>
      <c r="B32" s="5">
        <v>-290.322</v>
      </c>
      <c r="C32" s="5">
        <v>2999.7370000000001</v>
      </c>
      <c r="D32" s="13">
        <v>199.3</v>
      </c>
      <c r="E32">
        <f t="shared" si="0"/>
        <v>6.6439157832836688</v>
      </c>
      <c r="F32" s="14">
        <f t="shared" si="1"/>
        <v>-91.021999999999991</v>
      </c>
    </row>
    <row r="33" spans="1:6" x14ac:dyDescent="0.2">
      <c r="A33" s="1">
        <v>1993</v>
      </c>
      <c r="B33" s="5">
        <v>-255.05099999999999</v>
      </c>
      <c r="C33" s="5">
        <v>3248.3960000000002</v>
      </c>
      <c r="D33" s="13">
        <v>198.7</v>
      </c>
      <c r="E33">
        <f t="shared" si="0"/>
        <v>6.1168650620182996</v>
      </c>
      <c r="F33" s="14">
        <f t="shared" si="1"/>
        <v>-56.350999999999999</v>
      </c>
    </row>
    <row r="34" spans="1:6" x14ac:dyDescent="0.2">
      <c r="A34" s="1">
        <v>1994</v>
      </c>
      <c r="B34" s="5">
        <v>-203.18600000000001</v>
      </c>
      <c r="C34" s="5">
        <v>3433.0650000000001</v>
      </c>
      <c r="D34" s="13">
        <v>202.9</v>
      </c>
      <c r="E34">
        <f t="shared" si="0"/>
        <v>5.9101706492594808</v>
      </c>
      <c r="F34" s="14">
        <f t="shared" si="1"/>
        <v>-0.28600000000000136</v>
      </c>
    </row>
    <row r="35" spans="1:6" x14ac:dyDescent="0.2">
      <c r="A35" s="1">
        <v>1995</v>
      </c>
      <c r="B35" s="5">
        <v>-163.952</v>
      </c>
      <c r="C35" s="5">
        <v>3604.3780000000002</v>
      </c>
      <c r="D35" s="13">
        <v>232.1</v>
      </c>
      <c r="E35">
        <f t="shared" si="0"/>
        <v>6.4393912070265653</v>
      </c>
      <c r="F35" s="14">
        <f t="shared" si="1"/>
        <v>68.147999999999996</v>
      </c>
    </row>
    <row r="36" spans="1:6" x14ac:dyDescent="0.2">
      <c r="A36" s="1">
        <v>1996</v>
      </c>
      <c r="B36" s="5">
        <v>-107.431</v>
      </c>
      <c r="C36" s="5">
        <v>3734.0729999999999</v>
      </c>
      <c r="D36" s="13">
        <v>241.1</v>
      </c>
      <c r="E36">
        <f t="shared" si="0"/>
        <v>6.4567564694102133</v>
      </c>
      <c r="F36" s="14">
        <f t="shared" si="1"/>
        <v>133.66899999999998</v>
      </c>
    </row>
    <row r="37" spans="1:6" x14ac:dyDescent="0.2">
      <c r="A37" s="1">
        <v>1997</v>
      </c>
      <c r="B37" s="5">
        <v>-21.884</v>
      </c>
      <c r="C37" s="5">
        <v>3772.3440000000001</v>
      </c>
      <c r="D37" s="13">
        <v>244</v>
      </c>
      <c r="E37">
        <f t="shared" si="0"/>
        <v>6.4681269788757341</v>
      </c>
      <c r="F37" s="14">
        <f t="shared" si="1"/>
        <v>222.11599999999999</v>
      </c>
    </row>
    <row r="38" spans="1:6" x14ac:dyDescent="0.2">
      <c r="A38" s="1">
        <v>1998</v>
      </c>
      <c r="B38" s="5">
        <v>69.27</v>
      </c>
      <c r="C38" s="5">
        <v>3721.0990000000002</v>
      </c>
      <c r="D38" s="13">
        <v>241.1</v>
      </c>
      <c r="E38">
        <f t="shared" si="0"/>
        <v>6.479268624672442</v>
      </c>
      <c r="F38" s="14">
        <f t="shared" si="1"/>
        <v>310.37</v>
      </c>
    </row>
    <row r="39" spans="1:6" x14ac:dyDescent="0.2">
      <c r="A39" s="1">
        <v>1999</v>
      </c>
      <c r="B39" s="5">
        <v>125.61</v>
      </c>
      <c r="C39" s="5">
        <v>3632.3629999999998</v>
      </c>
      <c r="D39" s="13">
        <v>229.8</v>
      </c>
      <c r="E39">
        <f t="shared" si="0"/>
        <v>6.3264602133652401</v>
      </c>
      <c r="F39" s="14">
        <f t="shared" si="1"/>
        <v>355.41</v>
      </c>
    </row>
    <row r="40" spans="1:6" x14ac:dyDescent="0.2">
      <c r="A40" s="1">
        <v>2000</v>
      </c>
      <c r="B40" s="5">
        <v>236.24100000000001</v>
      </c>
      <c r="C40" s="5">
        <v>3409.8040000000001</v>
      </c>
      <c r="D40" s="13">
        <v>222.9</v>
      </c>
      <c r="E40">
        <f t="shared" si="0"/>
        <v>6.5370326270952823</v>
      </c>
      <c r="F40" s="14">
        <f t="shared" si="1"/>
        <v>459.14100000000002</v>
      </c>
    </row>
    <row r="41" spans="1:6" x14ac:dyDescent="0.2">
      <c r="A41" s="1">
        <v>2001</v>
      </c>
      <c r="B41" s="5">
        <v>128.23599999999999</v>
      </c>
      <c r="C41" s="5">
        <v>3319.6149999999998</v>
      </c>
      <c r="D41" s="13">
        <v>206.2</v>
      </c>
      <c r="E41">
        <f t="shared" si="0"/>
        <v>6.2115636903677087</v>
      </c>
      <c r="F41" s="14">
        <f t="shared" si="1"/>
        <v>334.43599999999998</v>
      </c>
    </row>
    <row r="42" spans="1:6" x14ac:dyDescent="0.2">
      <c r="A42" s="1">
        <v>2002</v>
      </c>
      <c r="B42" s="5">
        <v>-157.75800000000001</v>
      </c>
      <c r="C42" s="5">
        <v>3540.4270000000001</v>
      </c>
      <c r="D42" s="13">
        <v>170.9</v>
      </c>
      <c r="E42">
        <f t="shared" si="0"/>
        <v>4.827101363762055</v>
      </c>
      <c r="F42" s="14">
        <f t="shared" si="1"/>
        <v>13.141999999999996</v>
      </c>
    </row>
    <row r="43" spans="1:6" x14ac:dyDescent="0.2">
      <c r="A43" s="1">
        <v>2003</v>
      </c>
      <c r="B43" s="5">
        <v>-377.58499999999998</v>
      </c>
      <c r="C43" s="5">
        <v>3913.4430000000002</v>
      </c>
      <c r="D43" s="13">
        <v>153.1</v>
      </c>
      <c r="E43">
        <f t="shared" si="0"/>
        <v>3.9121561244152523</v>
      </c>
      <c r="F43" s="14">
        <f t="shared" si="1"/>
        <v>-224.48499999999999</v>
      </c>
    </row>
    <row r="44" spans="1:6" x14ac:dyDescent="0.2">
      <c r="A44" s="1">
        <v>2004</v>
      </c>
      <c r="B44" s="5">
        <v>-412.72699999999998</v>
      </c>
      <c r="C44" s="5">
        <v>4295.5439999999999</v>
      </c>
      <c r="D44" s="13">
        <v>160.19999999999999</v>
      </c>
      <c r="E44">
        <f t="shared" si="0"/>
        <v>3.7294461423279563</v>
      </c>
      <c r="F44" s="14">
        <f t="shared" si="1"/>
        <v>-252.52699999999999</v>
      </c>
    </row>
    <row r="45" spans="1:6" x14ac:dyDescent="0.2">
      <c r="A45" s="1">
        <v>2005</v>
      </c>
      <c r="B45" s="5">
        <v>-318.346</v>
      </c>
      <c r="C45" s="5">
        <v>4592.2120000000004</v>
      </c>
      <c r="D45" s="13">
        <v>184</v>
      </c>
      <c r="E45">
        <f t="shared" si="0"/>
        <v>4.0067836589425747</v>
      </c>
      <c r="F45" s="14">
        <f t="shared" si="1"/>
        <v>-134.346</v>
      </c>
    </row>
    <row r="46" spans="1:6" x14ac:dyDescent="0.2">
      <c r="A46" s="1">
        <v>2006</v>
      </c>
      <c r="B46" s="5">
        <v>-248.18100000000001</v>
      </c>
      <c r="C46" s="5">
        <v>4828.9719999999998</v>
      </c>
      <c r="D46" s="13">
        <v>226.6</v>
      </c>
      <c r="E46">
        <f t="shared" si="0"/>
        <v>4.6925101243080309</v>
      </c>
      <c r="F46" s="14">
        <f t="shared" si="1"/>
        <v>-21.581000000000017</v>
      </c>
    </row>
    <row r="47" spans="1:6" x14ac:dyDescent="0.2">
      <c r="A47" s="1">
        <v>2007</v>
      </c>
      <c r="B47" s="5">
        <v>-160.70099999999999</v>
      </c>
      <c r="C47" s="5">
        <v>5035.1289999999999</v>
      </c>
      <c r="D47" s="13">
        <v>237.1</v>
      </c>
      <c r="E47">
        <f t="shared" si="0"/>
        <v>4.7089160972837041</v>
      </c>
      <c r="F47" s="14">
        <f t="shared" si="1"/>
        <v>76.399000000000001</v>
      </c>
    </row>
    <row r="48" spans="1:6" x14ac:dyDescent="0.2">
      <c r="A48" s="1">
        <v>2008</v>
      </c>
      <c r="B48" s="5">
        <v>-458.553</v>
      </c>
      <c r="C48" s="5">
        <v>5803.05</v>
      </c>
      <c r="D48" s="13">
        <v>252.8</v>
      </c>
      <c r="E48">
        <f t="shared" si="0"/>
        <v>4.3563298610213597</v>
      </c>
      <c r="F48" s="14">
        <f t="shared" si="1"/>
        <v>-205.75299999999999</v>
      </c>
    </row>
    <row r="49" spans="1:6" x14ac:dyDescent="0.2">
      <c r="A49" s="1">
        <v>2009</v>
      </c>
      <c r="B49" s="5">
        <v>-1412.6880000000001</v>
      </c>
      <c r="C49" s="5">
        <v>7544.7070000000003</v>
      </c>
      <c r="D49" s="13">
        <v>186.9</v>
      </c>
      <c r="E49">
        <f t="shared" si="0"/>
        <v>2.4772333769886625</v>
      </c>
      <c r="F49" s="14">
        <f t="shared" si="1"/>
        <v>-1225.788</v>
      </c>
    </row>
    <row r="50" spans="1:6" x14ac:dyDescent="0.2">
      <c r="A50" s="1">
        <v>2010</v>
      </c>
      <c r="B50" s="5">
        <v>-1294.373</v>
      </c>
      <c r="C50" s="5">
        <v>9018.8819999999996</v>
      </c>
      <c r="D50" s="13">
        <v>196.2</v>
      </c>
      <c r="E50">
        <f t="shared" si="0"/>
        <v>2.1754359354075148</v>
      </c>
      <c r="F50" s="14">
        <f t="shared" si="1"/>
        <v>-1098.173</v>
      </c>
    </row>
    <row r="51" spans="1:6" x14ac:dyDescent="0.2">
      <c r="A51" s="1">
        <v>2011</v>
      </c>
      <c r="B51" s="5">
        <v>-1299.5989999999999</v>
      </c>
      <c r="C51" s="5">
        <v>10128.187</v>
      </c>
      <c r="D51" s="13">
        <v>230</v>
      </c>
      <c r="E51">
        <f t="shared" si="0"/>
        <v>2.2708901405552644</v>
      </c>
      <c r="F51" s="14">
        <f t="shared" si="1"/>
        <v>-1069.5989999999999</v>
      </c>
    </row>
    <row r="52" spans="1:6" x14ac:dyDescent="0.2">
      <c r="A52" s="1">
        <v>2012</v>
      </c>
      <c r="B52" s="5">
        <v>-1076.5730000000001</v>
      </c>
      <c r="C52" s="5">
        <v>11281.130999999999</v>
      </c>
      <c r="D52" s="13">
        <v>220.4</v>
      </c>
      <c r="E52">
        <f t="shared" si="0"/>
        <v>1.9537048191355992</v>
      </c>
      <c r="F52" s="14">
        <f t="shared" si="1"/>
        <v>-856.17300000000012</v>
      </c>
    </row>
    <row r="53" spans="1:6" x14ac:dyDescent="0.2">
      <c r="A53" s="1">
        <v>2013</v>
      </c>
      <c r="B53" s="5">
        <v>-679.77499999999998</v>
      </c>
      <c r="C53" s="5">
        <v>11982.713</v>
      </c>
      <c r="D53" s="13">
        <v>220.9</v>
      </c>
      <c r="E53">
        <f t="shared" si="0"/>
        <v>1.8434890329093254</v>
      </c>
      <c r="F53" s="14">
        <f t="shared" si="1"/>
        <v>-458.875</v>
      </c>
    </row>
    <row r="54" spans="1:6" x14ac:dyDescent="0.2">
      <c r="A54" s="1">
        <v>2014</v>
      </c>
      <c r="B54" s="5">
        <v>-484.79300000000001</v>
      </c>
      <c r="C54" s="5">
        <v>12779.898999999999</v>
      </c>
      <c r="D54" s="13">
        <v>229</v>
      </c>
      <c r="E54">
        <f t="shared" si="0"/>
        <v>1.7918764459719128</v>
      </c>
      <c r="F54" s="14">
        <f t="shared" si="1"/>
        <v>-255.79300000000001</v>
      </c>
    </row>
    <row r="55" spans="1:6" x14ac:dyDescent="0.2">
      <c r="A55" s="1">
        <v>2015</v>
      </c>
      <c r="B55" s="5">
        <v>-441.96</v>
      </c>
      <c r="C55" s="5">
        <v>13116.691999999999</v>
      </c>
      <c r="D55" s="13">
        <v>223.2</v>
      </c>
      <c r="E55">
        <f t="shared" si="0"/>
        <v>1.7016485559011374</v>
      </c>
      <c r="F55" s="14">
        <f t="shared" si="1"/>
        <v>-218.76</v>
      </c>
    </row>
    <row r="56" spans="1:6" x14ac:dyDescent="0.2">
      <c r="A56" s="1">
        <v>2016</v>
      </c>
      <c r="B56" s="5">
        <v>-584.65</v>
      </c>
      <c r="C56" s="5">
        <v>14167.624</v>
      </c>
      <c r="D56" s="13">
        <v>240</v>
      </c>
      <c r="E56">
        <f t="shared" si="0"/>
        <v>1.6940031723032738</v>
      </c>
      <c r="F56" s="14">
        <f t="shared" si="1"/>
        <v>-344.65</v>
      </c>
    </row>
    <row r="57" spans="1:6" x14ac:dyDescent="0.2">
      <c r="A57" s="1">
        <v>2017</v>
      </c>
      <c r="B57" s="5">
        <v>-665.45</v>
      </c>
      <c r="C57" s="5">
        <v>14665.439</v>
      </c>
      <c r="D57" s="13">
        <v>262.60000000000002</v>
      </c>
      <c r="E57">
        <f t="shared" si="0"/>
        <v>1.7906044271842119</v>
      </c>
      <c r="F57" s="14">
        <f t="shared" si="1"/>
        <v>-402.85</v>
      </c>
    </row>
    <row r="58" spans="1:6" x14ac:dyDescent="0.2">
      <c r="A58" s="1">
        <v>2018</v>
      </c>
      <c r="B58" s="5">
        <v>-779.07399999999996</v>
      </c>
      <c r="C58" s="5">
        <v>15749.566999999999</v>
      </c>
      <c r="D58" s="13">
        <v>325</v>
      </c>
      <c r="E58">
        <f t="shared" si="0"/>
        <v>2.0635487947065467</v>
      </c>
      <c r="F58" s="14">
        <f t="shared" si="1"/>
        <v>-454.07399999999996</v>
      </c>
    </row>
    <row r="59" spans="1:6" x14ac:dyDescent="0.2">
      <c r="A59" s="1">
        <v>2019</v>
      </c>
      <c r="B59" s="5">
        <v>-983.58799999999997</v>
      </c>
      <c r="C59" s="5">
        <v>16800.7</v>
      </c>
      <c r="D59" s="13">
        <v>375.2</v>
      </c>
      <c r="E59">
        <f t="shared" si="0"/>
        <v>2.2332402816549308</v>
      </c>
      <c r="F59" s="14">
        <f t="shared" si="1"/>
        <v>-608.38799999999992</v>
      </c>
    </row>
    <row r="60" spans="1:6" x14ac:dyDescent="0.2">
      <c r="A60" s="1">
        <v>2020</v>
      </c>
      <c r="B60" s="5">
        <v>-3132.4560000000001</v>
      </c>
      <c r="C60" s="5">
        <v>21016.669000000002</v>
      </c>
      <c r="D60" s="13">
        <v>345.5</v>
      </c>
      <c r="E60">
        <f t="shared" si="0"/>
        <v>1.6439332036870351</v>
      </c>
      <c r="F60" s="14">
        <f t="shared" si="1"/>
        <v>-2786.9560000000001</v>
      </c>
    </row>
    <row r="61" spans="1:6" x14ac:dyDescent="0.2">
      <c r="A61" s="1">
        <v>2021</v>
      </c>
      <c r="B61" s="5">
        <v>-2775.35</v>
      </c>
      <c r="C61" s="5">
        <v>22284.04</v>
      </c>
      <c r="D61" s="13">
        <v>352.3</v>
      </c>
      <c r="E61">
        <f t="shared" si="0"/>
        <v>1.5809521074275579</v>
      </c>
      <c r="F61" s="14">
        <f t="shared" si="1"/>
        <v>-2423.0499999999997</v>
      </c>
    </row>
    <row r="62" spans="1:6" x14ac:dyDescent="0.2">
      <c r="A62" s="1">
        <v>2022</v>
      </c>
      <c r="B62" s="5">
        <v>-1375.86</v>
      </c>
      <c r="C62" s="5">
        <v>24253.445</v>
      </c>
      <c r="D62" s="13">
        <v>475.9</v>
      </c>
      <c r="E62">
        <f t="shared" si="0"/>
        <v>1.9621954736739462</v>
      </c>
      <c r="F62" s="14">
        <f t="shared" si="1"/>
        <v>-899.95999999999992</v>
      </c>
    </row>
    <row r="63" spans="1:6" x14ac:dyDescent="0.2">
      <c r="A63" s="1">
        <v>2023</v>
      </c>
      <c r="B63" s="5">
        <v>-1693.7249999999999</v>
      </c>
      <c r="C63" s="5">
        <v>26235.601999999999</v>
      </c>
      <c r="D63" s="13">
        <v>658.3</v>
      </c>
      <c r="E63">
        <f t="shared" si="0"/>
        <v>2.5091858002724692</v>
      </c>
      <c r="F63" s="14">
        <f t="shared" si="1"/>
        <v>-1035.425</v>
      </c>
    </row>
    <row r="64" spans="1:6" x14ac:dyDescent="0.2">
      <c r="A64" s="1">
        <v>2024</v>
      </c>
      <c r="B64" s="5">
        <v>-1832.3810000000001</v>
      </c>
      <c r="C64" s="5">
        <v>28199.312999999998</v>
      </c>
      <c r="D64" s="13">
        <v>881.1</v>
      </c>
      <c r="E64">
        <f t="shared" si="0"/>
        <v>3.1245442043215736</v>
      </c>
      <c r="F64" s="14">
        <f t="shared" si="1"/>
        <v>-951.28100000000006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77"/>
  <sheetViews>
    <sheetView workbookViewId="0"/>
  </sheetViews>
  <sheetFormatPr baseColWidth="10" defaultColWidth="8.83203125" defaultRowHeight="15" x14ac:dyDescent="0.2"/>
  <cols>
    <col min="1" max="1" width="12.6640625" style="1" customWidth="1"/>
    <col min="2" max="5" width="20.6640625" style="5" customWidth="1"/>
  </cols>
  <sheetData>
    <row r="1" spans="1:4" s="1" customFormat="1" ht="14" x14ac:dyDescent="0.15">
      <c r="A1" s="1" t="s">
        <v>0</v>
      </c>
    </row>
    <row r="2" spans="1:4" x14ac:dyDescent="0.2">
      <c r="A2" s="2" t="s">
        <v>1</v>
      </c>
    </row>
    <row r="5" spans="1:4" x14ac:dyDescent="0.2">
      <c r="A5" s="4" t="s">
        <v>11</v>
      </c>
    </row>
    <row r="6" spans="1:4" x14ac:dyDescent="0.2">
      <c r="A6" s="1" t="s">
        <v>28</v>
      </c>
    </row>
    <row r="7" spans="1:4" x14ac:dyDescent="0.2">
      <c r="A7" s="6"/>
      <c r="B7" s="6"/>
      <c r="C7" s="6"/>
      <c r="D7" s="6"/>
    </row>
    <row r="8" spans="1:4" ht="16" x14ac:dyDescent="0.2">
      <c r="A8" s="7"/>
      <c r="B8" s="7" t="s">
        <v>42</v>
      </c>
      <c r="C8" s="7" t="s">
        <v>43</v>
      </c>
      <c r="D8" s="7" t="s">
        <v>21</v>
      </c>
    </row>
    <row r="9" spans="1:4" x14ac:dyDescent="0.2">
      <c r="A9" s="1">
        <v>1962</v>
      </c>
      <c r="B9" s="5">
        <v>8.9730000000000008</v>
      </c>
      <c r="C9" s="5">
        <v>3.3340000000000001</v>
      </c>
      <c r="D9" s="5">
        <v>12.305999999999999</v>
      </c>
    </row>
    <row r="10" spans="1:4" x14ac:dyDescent="0.2">
      <c r="A10" s="1">
        <v>1963</v>
      </c>
      <c r="B10" s="5">
        <v>8.6890000000000001</v>
      </c>
      <c r="C10" s="5">
        <v>3.49</v>
      </c>
      <c r="D10" s="5">
        <v>12.179</v>
      </c>
    </row>
    <row r="11" spans="1:4" x14ac:dyDescent="0.2">
      <c r="A11" s="1">
        <v>1964</v>
      </c>
      <c r="B11" s="5">
        <v>8.3179999999999996</v>
      </c>
      <c r="C11" s="5">
        <v>3.6419999999999999</v>
      </c>
      <c r="D11" s="5">
        <v>11.959</v>
      </c>
    </row>
    <row r="12" spans="1:4" x14ac:dyDescent="0.2">
      <c r="A12" s="1">
        <v>1965</v>
      </c>
      <c r="B12" s="5">
        <v>7.1929999999999996</v>
      </c>
      <c r="C12" s="5">
        <v>3.774</v>
      </c>
      <c r="D12" s="5">
        <v>10.967000000000001</v>
      </c>
    </row>
    <row r="13" spans="1:4" x14ac:dyDescent="0.2">
      <c r="A13" s="1">
        <v>1966</v>
      </c>
      <c r="B13" s="5">
        <v>7.5590000000000002</v>
      </c>
      <c r="C13" s="5">
        <v>3.9910000000000001</v>
      </c>
      <c r="D13" s="5">
        <v>11.55</v>
      </c>
    </row>
    <row r="14" spans="1:4" x14ac:dyDescent="0.2">
      <c r="A14" s="1">
        <v>1967</v>
      </c>
      <c r="B14" s="5">
        <v>8.6059999999999999</v>
      </c>
      <c r="C14" s="5">
        <v>4.1219999999999999</v>
      </c>
      <c r="D14" s="5">
        <v>12.728</v>
      </c>
    </row>
    <row r="15" spans="1:4" x14ac:dyDescent="0.2">
      <c r="A15" s="1">
        <v>1968</v>
      </c>
      <c r="B15" s="5">
        <v>9.1530000000000005</v>
      </c>
      <c r="C15" s="5">
        <v>3.9910000000000001</v>
      </c>
      <c r="D15" s="5">
        <v>13.144</v>
      </c>
    </row>
    <row r="16" spans="1:4" x14ac:dyDescent="0.2">
      <c r="A16" s="1">
        <v>1969</v>
      </c>
      <c r="B16" s="5">
        <v>8.4380000000000006</v>
      </c>
      <c r="C16" s="5">
        <v>3.53</v>
      </c>
      <c r="D16" s="5">
        <v>11.968</v>
      </c>
    </row>
    <row r="17" spans="1:4" x14ac:dyDescent="0.2">
      <c r="A17" s="1">
        <v>1970</v>
      </c>
      <c r="B17" s="5">
        <v>7.8259999999999996</v>
      </c>
      <c r="C17" s="5">
        <v>3.6629999999999998</v>
      </c>
      <c r="D17" s="5">
        <v>11.489000000000001</v>
      </c>
    </row>
    <row r="18" spans="1:4" x14ac:dyDescent="0.2">
      <c r="A18" s="1">
        <v>1971</v>
      </c>
      <c r="B18" s="5">
        <v>7.0759999999999996</v>
      </c>
      <c r="C18" s="5">
        <v>3.8980000000000001</v>
      </c>
      <c r="D18" s="5">
        <v>10.974</v>
      </c>
    </row>
    <row r="19" spans="1:4" x14ac:dyDescent="0.2">
      <c r="A19" s="1">
        <v>1972</v>
      </c>
      <c r="B19" s="5">
        <v>6.5229999999999997</v>
      </c>
      <c r="C19" s="5">
        <v>4.0460000000000003</v>
      </c>
      <c r="D19" s="5">
        <v>10.569000000000001</v>
      </c>
    </row>
    <row r="20" spans="1:4" x14ac:dyDescent="0.2">
      <c r="A20" s="1">
        <v>1973</v>
      </c>
      <c r="B20" s="5">
        <v>5.6989999999999998</v>
      </c>
      <c r="C20" s="5">
        <v>3.94</v>
      </c>
      <c r="D20" s="5">
        <v>9.6389999999999993</v>
      </c>
    </row>
    <row r="21" spans="1:4" x14ac:dyDescent="0.2">
      <c r="A21" s="1">
        <v>1974</v>
      </c>
      <c r="B21" s="5">
        <v>5.444</v>
      </c>
      <c r="C21" s="5">
        <v>3.8769999999999998</v>
      </c>
      <c r="D21" s="5">
        <v>9.32</v>
      </c>
    </row>
    <row r="22" spans="1:4" x14ac:dyDescent="0.2">
      <c r="A22" s="1">
        <v>1975</v>
      </c>
      <c r="B22" s="5">
        <v>5.452</v>
      </c>
      <c r="C22" s="5">
        <v>4.3780000000000001</v>
      </c>
      <c r="D22" s="5">
        <v>9.83</v>
      </c>
    </row>
    <row r="23" spans="1:4" x14ac:dyDescent="0.2">
      <c r="A23" s="1">
        <v>1976</v>
      </c>
      <c r="B23" s="5">
        <v>5.032</v>
      </c>
      <c r="C23" s="5">
        <v>4.798</v>
      </c>
      <c r="D23" s="5">
        <v>9.83</v>
      </c>
    </row>
    <row r="24" spans="1:4" x14ac:dyDescent="0.2">
      <c r="A24" s="1">
        <v>1977</v>
      </c>
      <c r="B24" s="5">
        <v>4.8170000000000002</v>
      </c>
      <c r="C24" s="5">
        <v>4.9180000000000001</v>
      </c>
      <c r="D24" s="5">
        <v>9.7349999999999994</v>
      </c>
    </row>
    <row r="25" spans="1:4" x14ac:dyDescent="0.2">
      <c r="A25" s="1">
        <v>1978</v>
      </c>
      <c r="B25" s="5">
        <v>4.6029999999999998</v>
      </c>
      <c r="C25" s="5">
        <v>5.0170000000000003</v>
      </c>
      <c r="D25" s="5">
        <v>9.6199999999999992</v>
      </c>
    </row>
    <row r="26" spans="1:4" x14ac:dyDescent="0.2">
      <c r="A26" s="1">
        <v>1979</v>
      </c>
      <c r="B26" s="5">
        <v>4.5519999999999996</v>
      </c>
      <c r="C26" s="5">
        <v>4.8029999999999999</v>
      </c>
      <c r="D26" s="5">
        <v>9.3550000000000004</v>
      </c>
    </row>
    <row r="27" spans="1:4" x14ac:dyDescent="0.2">
      <c r="A27" s="1">
        <v>1980</v>
      </c>
      <c r="B27" s="5">
        <v>4.8220000000000001</v>
      </c>
      <c r="C27" s="5">
        <v>5.0750000000000002</v>
      </c>
      <c r="D27" s="5">
        <v>9.8970000000000002</v>
      </c>
    </row>
    <row r="28" spans="1:4" x14ac:dyDescent="0.2">
      <c r="A28" s="1">
        <v>1981</v>
      </c>
      <c r="B28" s="5">
        <v>5.0419999999999998</v>
      </c>
      <c r="C28" s="5">
        <v>4.7859999999999996</v>
      </c>
      <c r="D28" s="5">
        <v>9.827</v>
      </c>
    </row>
    <row r="29" spans="1:4" x14ac:dyDescent="0.2">
      <c r="A29" s="1">
        <v>1982</v>
      </c>
      <c r="B29" s="5">
        <v>5.6120000000000001</v>
      </c>
      <c r="C29" s="5">
        <v>4.226</v>
      </c>
      <c r="D29" s="5">
        <v>9.8379999999999992</v>
      </c>
    </row>
    <row r="30" spans="1:4" x14ac:dyDescent="0.2">
      <c r="A30" s="1">
        <v>1983</v>
      </c>
      <c r="B30" s="5">
        <v>5.9359999999999999</v>
      </c>
      <c r="C30" s="5">
        <v>4.056</v>
      </c>
      <c r="D30" s="5">
        <v>9.9920000000000009</v>
      </c>
    </row>
    <row r="31" spans="1:4" x14ac:dyDescent="0.2">
      <c r="A31" s="1">
        <v>1984</v>
      </c>
      <c r="B31" s="5">
        <v>5.774</v>
      </c>
      <c r="C31" s="5">
        <v>3.8340000000000001</v>
      </c>
      <c r="D31" s="5">
        <v>9.6080000000000005</v>
      </c>
    </row>
    <row r="32" spans="1:4" x14ac:dyDescent="0.2">
      <c r="A32" s="1">
        <v>1985</v>
      </c>
      <c r="B32" s="5">
        <v>5.9340000000000002</v>
      </c>
      <c r="C32" s="5">
        <v>3.8140000000000001</v>
      </c>
      <c r="D32" s="5">
        <v>9.7490000000000006</v>
      </c>
    </row>
    <row r="33" spans="1:4" x14ac:dyDescent="0.2">
      <c r="A33" s="1">
        <v>1986</v>
      </c>
      <c r="B33" s="5">
        <v>6.05</v>
      </c>
      <c r="C33" s="5">
        <v>3.6389999999999998</v>
      </c>
      <c r="D33" s="5">
        <v>9.6880000000000006</v>
      </c>
    </row>
    <row r="34" spans="1:4" x14ac:dyDescent="0.2">
      <c r="A34" s="1">
        <v>1987</v>
      </c>
      <c r="B34" s="5">
        <v>5.9260000000000002</v>
      </c>
      <c r="C34" s="5">
        <v>3.39</v>
      </c>
      <c r="D34" s="5">
        <v>9.3160000000000007</v>
      </c>
    </row>
    <row r="35" spans="1:4" x14ac:dyDescent="0.2">
      <c r="A35" s="1">
        <v>1988</v>
      </c>
      <c r="B35" s="5">
        <v>5.6609999999999996</v>
      </c>
      <c r="C35" s="5">
        <v>3.3759999999999999</v>
      </c>
      <c r="D35" s="5">
        <v>9.0380000000000003</v>
      </c>
    </row>
    <row r="36" spans="1:4" x14ac:dyDescent="0.2">
      <c r="A36" s="1">
        <v>1989</v>
      </c>
      <c r="B36" s="5">
        <v>5.4729999999999999</v>
      </c>
      <c r="C36" s="5">
        <v>3.327</v>
      </c>
      <c r="D36" s="5">
        <v>8.8000000000000007</v>
      </c>
    </row>
    <row r="37" spans="1:4" x14ac:dyDescent="0.2">
      <c r="A37" s="1">
        <v>1990</v>
      </c>
      <c r="B37" s="5">
        <v>5.0880000000000001</v>
      </c>
      <c r="C37" s="5">
        <v>3.3980000000000001</v>
      </c>
      <c r="D37" s="5">
        <v>8.4860000000000007</v>
      </c>
    </row>
    <row r="38" spans="1:4" x14ac:dyDescent="0.2">
      <c r="A38" s="1">
        <v>1991</v>
      </c>
      <c r="B38" s="5">
        <v>5.2469999999999999</v>
      </c>
      <c r="C38" s="5">
        <v>3.5049999999999999</v>
      </c>
      <c r="D38" s="5">
        <v>8.7520000000000007</v>
      </c>
    </row>
    <row r="39" spans="1:4" x14ac:dyDescent="0.2">
      <c r="A39" s="1">
        <v>1992</v>
      </c>
      <c r="B39" s="5">
        <v>4.7160000000000002</v>
      </c>
      <c r="C39" s="5">
        <v>3.6030000000000002</v>
      </c>
      <c r="D39" s="5">
        <v>8.32</v>
      </c>
    </row>
    <row r="40" spans="1:4" x14ac:dyDescent="0.2">
      <c r="A40" s="1">
        <v>1993</v>
      </c>
      <c r="B40" s="5">
        <v>4.3159999999999998</v>
      </c>
      <c r="C40" s="5">
        <v>3.65</v>
      </c>
      <c r="D40" s="5">
        <v>7.9660000000000002</v>
      </c>
    </row>
    <row r="41" spans="1:4" x14ac:dyDescent="0.2">
      <c r="A41" s="1">
        <v>1994</v>
      </c>
      <c r="B41" s="5">
        <v>3.9329999999999998</v>
      </c>
      <c r="C41" s="5">
        <v>3.61</v>
      </c>
      <c r="D41" s="5">
        <v>7.5430000000000001</v>
      </c>
    </row>
    <row r="42" spans="1:4" x14ac:dyDescent="0.2">
      <c r="A42" s="1">
        <v>1995</v>
      </c>
      <c r="B42" s="5">
        <v>3.6179999999999999</v>
      </c>
      <c r="C42" s="5">
        <v>3.5870000000000002</v>
      </c>
      <c r="D42" s="5">
        <v>7.2050000000000001</v>
      </c>
    </row>
    <row r="43" spans="1:4" x14ac:dyDescent="0.2">
      <c r="A43" s="1">
        <v>1996</v>
      </c>
      <c r="B43" s="5">
        <v>3.3450000000000002</v>
      </c>
      <c r="C43" s="5">
        <v>3.355</v>
      </c>
      <c r="D43" s="5">
        <v>6.7</v>
      </c>
    </row>
    <row r="44" spans="1:4" x14ac:dyDescent="0.2">
      <c r="A44" s="1">
        <v>1997</v>
      </c>
      <c r="B44" s="5">
        <v>3.2149999999999999</v>
      </c>
      <c r="C44" s="5">
        <v>3.258</v>
      </c>
      <c r="D44" s="5">
        <v>6.4729999999999999</v>
      </c>
    </row>
    <row r="45" spans="1:4" x14ac:dyDescent="0.2">
      <c r="A45" s="1">
        <v>1998</v>
      </c>
      <c r="B45" s="5">
        <v>3.0259999999999998</v>
      </c>
      <c r="C45" s="5">
        <v>3.1549999999999998</v>
      </c>
      <c r="D45" s="5">
        <v>6.181</v>
      </c>
    </row>
    <row r="46" spans="1:4" x14ac:dyDescent="0.2">
      <c r="A46" s="1">
        <v>1999</v>
      </c>
      <c r="B46" s="5">
        <v>2.9060000000000001</v>
      </c>
      <c r="C46" s="5">
        <v>3.129</v>
      </c>
      <c r="D46" s="5">
        <v>6.0350000000000001</v>
      </c>
    </row>
    <row r="47" spans="1:4" x14ac:dyDescent="0.2">
      <c r="A47" s="1">
        <v>2000</v>
      </c>
      <c r="B47" s="5">
        <v>2.9159999999999999</v>
      </c>
      <c r="C47" s="5">
        <v>3.16</v>
      </c>
      <c r="D47" s="5">
        <v>6.0750000000000002</v>
      </c>
    </row>
    <row r="48" spans="1:4" x14ac:dyDescent="0.2">
      <c r="A48" s="1">
        <v>2001</v>
      </c>
      <c r="B48" s="5">
        <v>2.9079999999999999</v>
      </c>
      <c r="C48" s="5">
        <v>3.258</v>
      </c>
      <c r="D48" s="5">
        <v>6.1660000000000004</v>
      </c>
    </row>
    <row r="49" spans="1:4" x14ac:dyDescent="0.2">
      <c r="A49" s="1">
        <v>2002</v>
      </c>
      <c r="B49" s="5">
        <v>3.222</v>
      </c>
      <c r="C49" s="5">
        <v>3.5550000000000002</v>
      </c>
      <c r="D49" s="5">
        <v>6.7779999999999996</v>
      </c>
    </row>
    <row r="50" spans="1:4" x14ac:dyDescent="0.2">
      <c r="A50" s="1">
        <v>2003</v>
      </c>
      <c r="B50" s="5">
        <v>3.59</v>
      </c>
      <c r="C50" s="5">
        <v>3.718</v>
      </c>
      <c r="D50" s="5">
        <v>7.3090000000000002</v>
      </c>
    </row>
    <row r="51" spans="1:4" x14ac:dyDescent="0.2">
      <c r="A51" s="1">
        <v>2004</v>
      </c>
      <c r="B51" s="5">
        <v>3.7749999999999999</v>
      </c>
      <c r="C51" s="5">
        <v>3.6659999999999999</v>
      </c>
      <c r="D51" s="5">
        <v>7.4409999999999998</v>
      </c>
    </row>
    <row r="52" spans="1:4" x14ac:dyDescent="0.2">
      <c r="A52" s="1">
        <v>2005</v>
      </c>
      <c r="B52" s="5">
        <v>3.8439999999999999</v>
      </c>
      <c r="C52" s="5">
        <v>3.6989999999999998</v>
      </c>
      <c r="D52" s="5">
        <v>7.5430000000000001</v>
      </c>
    </row>
    <row r="53" spans="1:4" x14ac:dyDescent="0.2">
      <c r="A53" s="1">
        <v>2006</v>
      </c>
      <c r="B53" s="5">
        <v>3.8130000000000002</v>
      </c>
      <c r="C53" s="5">
        <v>3.6419999999999999</v>
      </c>
      <c r="D53" s="5">
        <v>7.4550000000000001</v>
      </c>
    </row>
    <row r="54" spans="1:4" x14ac:dyDescent="0.2">
      <c r="A54" s="1">
        <v>2007</v>
      </c>
      <c r="B54" s="5">
        <v>3.83</v>
      </c>
      <c r="C54" s="5">
        <v>3.4510000000000001</v>
      </c>
      <c r="D54" s="5">
        <v>7.2809999999999997</v>
      </c>
    </row>
    <row r="55" spans="1:4" x14ac:dyDescent="0.2">
      <c r="A55" s="1">
        <v>2008</v>
      </c>
      <c r="B55" s="5">
        <v>4.1390000000000002</v>
      </c>
      <c r="C55" s="5">
        <v>3.5310000000000001</v>
      </c>
      <c r="D55" s="5">
        <v>7.67</v>
      </c>
    </row>
    <row r="56" spans="1:4" x14ac:dyDescent="0.2">
      <c r="A56" s="1">
        <v>2009</v>
      </c>
      <c r="B56" s="5">
        <v>4.5389999999999997</v>
      </c>
      <c r="C56" s="5">
        <v>4.0149999999999997</v>
      </c>
      <c r="D56" s="5">
        <v>8.5540000000000003</v>
      </c>
    </row>
    <row r="57" spans="1:4" x14ac:dyDescent="0.2">
      <c r="A57" s="1">
        <v>2010</v>
      </c>
      <c r="B57" s="5">
        <v>4.6280000000000001</v>
      </c>
      <c r="C57" s="5">
        <v>4.423</v>
      </c>
      <c r="D57" s="5">
        <v>9.0510000000000002</v>
      </c>
    </row>
    <row r="58" spans="1:4" x14ac:dyDescent="0.2">
      <c r="A58" s="1">
        <v>2011</v>
      </c>
      <c r="B58" s="5">
        <v>4.5220000000000002</v>
      </c>
      <c r="C58" s="5">
        <v>4.1879999999999997</v>
      </c>
      <c r="D58" s="5">
        <v>8.7100000000000009</v>
      </c>
    </row>
    <row r="59" spans="1:4" x14ac:dyDescent="0.2">
      <c r="A59" s="1">
        <v>2012</v>
      </c>
      <c r="B59" s="5">
        <v>4.1619999999999999</v>
      </c>
      <c r="C59" s="5">
        <v>3.7570000000000001</v>
      </c>
      <c r="D59" s="5">
        <v>7.9189999999999996</v>
      </c>
    </row>
    <row r="60" spans="1:4" x14ac:dyDescent="0.2">
      <c r="A60" s="1">
        <v>2013</v>
      </c>
      <c r="B60" s="5">
        <v>3.75</v>
      </c>
      <c r="C60" s="5">
        <v>3.4550000000000001</v>
      </c>
      <c r="D60" s="5">
        <v>7.2050000000000001</v>
      </c>
    </row>
    <row r="61" spans="1:4" x14ac:dyDescent="0.2">
      <c r="A61" s="1">
        <v>2014</v>
      </c>
      <c r="B61" s="5">
        <v>3.4220000000000002</v>
      </c>
      <c r="C61" s="5">
        <v>3.3420000000000001</v>
      </c>
      <c r="D61" s="5">
        <v>6.7640000000000002</v>
      </c>
    </row>
    <row r="62" spans="1:4" x14ac:dyDescent="0.2">
      <c r="A62" s="1">
        <v>2015</v>
      </c>
      <c r="B62" s="5">
        <v>3.2120000000000002</v>
      </c>
      <c r="C62" s="5">
        <v>3.2410000000000001</v>
      </c>
      <c r="D62" s="5">
        <v>6.4530000000000003</v>
      </c>
    </row>
    <row r="63" spans="1:4" x14ac:dyDescent="0.2">
      <c r="A63" s="1">
        <v>2016</v>
      </c>
      <c r="B63" s="5">
        <v>3.137</v>
      </c>
      <c r="C63" s="5">
        <v>3.2210000000000001</v>
      </c>
      <c r="D63" s="5">
        <v>6.3579999999999997</v>
      </c>
    </row>
    <row r="64" spans="1:4" x14ac:dyDescent="0.2">
      <c r="A64" s="1">
        <v>2017</v>
      </c>
      <c r="B64" s="5">
        <v>3.0459999999999998</v>
      </c>
      <c r="C64" s="5">
        <v>3.149</v>
      </c>
      <c r="D64" s="5">
        <v>6.1950000000000003</v>
      </c>
    </row>
    <row r="65" spans="1:4" x14ac:dyDescent="0.2">
      <c r="A65" s="1">
        <v>2018</v>
      </c>
      <c r="B65" s="5">
        <v>3.0470000000000002</v>
      </c>
      <c r="C65" s="5">
        <v>3.1259999999999999</v>
      </c>
      <c r="D65" s="5">
        <v>6.173</v>
      </c>
    </row>
    <row r="66" spans="1:4" x14ac:dyDescent="0.2">
      <c r="A66" s="1">
        <v>2019</v>
      </c>
      <c r="B66" s="5">
        <v>3.1779999999999999</v>
      </c>
      <c r="C66" s="5">
        <v>3.1080000000000001</v>
      </c>
      <c r="D66" s="5">
        <v>6.2859999999999996</v>
      </c>
    </row>
    <row r="67" spans="1:4" x14ac:dyDescent="0.2">
      <c r="A67" s="1">
        <v>2020</v>
      </c>
      <c r="B67" s="5">
        <v>3.3479999999999999</v>
      </c>
      <c r="C67" s="5">
        <v>4.2869999999999999</v>
      </c>
      <c r="D67" s="5">
        <v>7.6349999999999998</v>
      </c>
    </row>
    <row r="68" spans="1:4" x14ac:dyDescent="0.2">
      <c r="A68" s="1">
        <v>2021</v>
      </c>
      <c r="B68" s="5">
        <v>3.2240000000000002</v>
      </c>
      <c r="C68" s="5">
        <v>3.89</v>
      </c>
      <c r="D68" s="5">
        <v>7.1139999999999999</v>
      </c>
    </row>
    <row r="69" spans="1:4" x14ac:dyDescent="0.2">
      <c r="A69" s="1">
        <v>2022</v>
      </c>
      <c r="B69" s="5">
        <v>2.9470000000000001</v>
      </c>
      <c r="C69" s="5">
        <v>3.5760000000000001</v>
      </c>
      <c r="D69" s="5">
        <v>6.5229999999999997</v>
      </c>
    </row>
    <row r="70" spans="1:4" x14ac:dyDescent="0.2">
      <c r="A70" s="1">
        <v>2023</v>
      </c>
      <c r="B70" s="5">
        <v>2.95</v>
      </c>
      <c r="C70" s="5">
        <v>3.3370000000000002</v>
      </c>
      <c r="D70" s="5">
        <v>6.2869999999999999</v>
      </c>
    </row>
    <row r="71" spans="1:4" x14ac:dyDescent="0.2">
      <c r="A71" s="1">
        <v>2024</v>
      </c>
      <c r="B71" s="5">
        <v>2.948</v>
      </c>
      <c r="C71" s="5">
        <v>3.33</v>
      </c>
      <c r="D71" s="5">
        <v>6.2779999999999996</v>
      </c>
    </row>
    <row r="72" spans="1:4" x14ac:dyDescent="0.2">
      <c r="A72" s="8"/>
      <c r="B72" s="8"/>
      <c r="C72" s="8"/>
      <c r="D72" s="8"/>
    </row>
    <row r="74" spans="1:4" x14ac:dyDescent="0.2">
      <c r="A74" s="16" t="s">
        <v>24</v>
      </c>
      <c r="B74" s="16"/>
      <c r="C74" s="16"/>
      <c r="D74" s="16"/>
    </row>
    <row r="75" spans="1:4" x14ac:dyDescent="0.2">
      <c r="A75" s="8"/>
      <c r="B75" s="8"/>
      <c r="C75" s="8"/>
      <c r="D75" s="8"/>
    </row>
    <row r="77" spans="1:4" x14ac:dyDescent="0.2">
      <c r="A77" s="17" t="s">
        <v>27</v>
      </c>
      <c r="B77" s="17"/>
      <c r="C77" s="17"/>
    </row>
  </sheetData>
  <mergeCells count="2">
    <mergeCell ref="A74:D74"/>
    <mergeCell ref="A77:C77"/>
  </mergeCells>
  <hyperlinks>
    <hyperlink ref="A2" r:id="rId1" xr:uid="{00000000-0004-0000-0800-000000000000}"/>
    <hyperlink ref="A77" location="Contents!A1" display="Back to Table of Contents" xr:uid="{00000000-0004-0000-08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81"/>
  <sheetViews>
    <sheetView workbookViewId="0"/>
  </sheetViews>
  <sheetFormatPr baseColWidth="10" defaultColWidth="8.83203125" defaultRowHeight="15" x14ac:dyDescent="0.2"/>
  <cols>
    <col min="1" max="1" width="12.6640625" style="1" customWidth="1"/>
    <col min="2" max="12" width="20.6640625" style="5" customWidth="1"/>
  </cols>
  <sheetData>
    <row r="1" spans="1:11" s="1" customFormat="1" ht="14" x14ac:dyDescent="0.15">
      <c r="A1" s="1" t="s">
        <v>0</v>
      </c>
    </row>
    <row r="2" spans="1:11" x14ac:dyDescent="0.2">
      <c r="A2" s="2" t="s">
        <v>1</v>
      </c>
    </row>
    <row r="5" spans="1:11" x14ac:dyDescent="0.2">
      <c r="A5" s="4" t="s">
        <v>12</v>
      </c>
    </row>
    <row r="6" spans="1:11" x14ac:dyDescent="0.2">
      <c r="A6" s="1" t="s">
        <v>23</v>
      </c>
    </row>
    <row r="7" spans="1:11" x14ac:dyDescent="0.2">
      <c r="A7" s="6"/>
      <c r="B7" s="6"/>
      <c r="C7" s="6"/>
      <c r="D7" s="6"/>
      <c r="E7" s="6"/>
      <c r="F7" s="6"/>
      <c r="G7" s="6"/>
      <c r="H7" s="6"/>
      <c r="I7" s="6"/>
      <c r="J7" s="6"/>
      <c r="K7" s="6"/>
    </row>
    <row r="8" spans="1:11" ht="31" x14ac:dyDescent="0.2">
      <c r="A8" s="7"/>
      <c r="B8" s="7" t="s">
        <v>19</v>
      </c>
      <c r="C8" s="7" t="s">
        <v>44</v>
      </c>
      <c r="D8" s="7" t="s">
        <v>45</v>
      </c>
      <c r="E8" s="7" t="s">
        <v>46</v>
      </c>
      <c r="F8" s="7" t="s">
        <v>47</v>
      </c>
      <c r="G8" s="7" t="s">
        <v>48</v>
      </c>
      <c r="H8" s="7" t="s">
        <v>49</v>
      </c>
      <c r="I8" s="7" t="s">
        <v>39</v>
      </c>
      <c r="J8" s="7" t="s">
        <v>21</v>
      </c>
      <c r="K8" s="7" t="s">
        <v>50</v>
      </c>
    </row>
    <row r="9" spans="1:11" x14ac:dyDescent="0.2">
      <c r="A9" s="1">
        <v>1962</v>
      </c>
      <c r="B9" s="5">
        <v>14.047000000000001</v>
      </c>
      <c r="C9" s="5" t="s">
        <v>14</v>
      </c>
      <c r="D9" s="5">
        <v>0.10299999999999999</v>
      </c>
      <c r="E9" s="5">
        <v>6.1050000000000004</v>
      </c>
      <c r="F9" s="5">
        <v>2.0019999999999998</v>
      </c>
      <c r="G9" s="5">
        <v>4.633</v>
      </c>
      <c r="H9" s="5">
        <v>8.1590000000000007</v>
      </c>
      <c r="I9" s="5">
        <v>-7.1920000000000002</v>
      </c>
      <c r="J9" s="5">
        <v>27.856999999999999</v>
      </c>
      <c r="K9" s="5">
        <v>0.10299999999999999</v>
      </c>
    </row>
    <row r="10" spans="1:11" x14ac:dyDescent="0.2">
      <c r="A10" s="1">
        <v>1963</v>
      </c>
      <c r="B10" s="5">
        <v>15.456</v>
      </c>
      <c r="C10" s="5" t="s">
        <v>14</v>
      </c>
      <c r="D10" s="5">
        <v>0.157</v>
      </c>
      <c r="E10" s="5">
        <v>6.4580000000000002</v>
      </c>
      <c r="F10" s="5">
        <v>2.2879999999999998</v>
      </c>
      <c r="G10" s="5">
        <v>4.8040000000000003</v>
      </c>
      <c r="H10" s="5">
        <v>7.59</v>
      </c>
      <c r="I10" s="5">
        <v>-8.4700000000000006</v>
      </c>
      <c r="J10" s="5">
        <v>28.283000000000001</v>
      </c>
      <c r="K10" s="5">
        <v>0.157</v>
      </c>
    </row>
    <row r="11" spans="1:11" x14ac:dyDescent="0.2">
      <c r="A11" s="1">
        <v>1964</v>
      </c>
      <c r="B11" s="5">
        <v>16.247</v>
      </c>
      <c r="C11" s="5" t="s">
        <v>14</v>
      </c>
      <c r="D11" s="5">
        <v>0.21</v>
      </c>
      <c r="E11" s="5">
        <v>6.36</v>
      </c>
      <c r="F11" s="5">
        <v>2.6080000000000001</v>
      </c>
      <c r="G11" s="5">
        <v>4.7249999999999996</v>
      </c>
      <c r="H11" s="5">
        <v>9.18</v>
      </c>
      <c r="I11" s="5">
        <v>-8.1370000000000005</v>
      </c>
      <c r="J11" s="5">
        <v>31.193000000000001</v>
      </c>
      <c r="K11" s="5">
        <v>0.21</v>
      </c>
    </row>
    <row r="12" spans="1:11" x14ac:dyDescent="0.2">
      <c r="A12" s="1">
        <v>1965</v>
      </c>
      <c r="B12" s="5">
        <v>17.077000000000002</v>
      </c>
      <c r="C12" s="5" t="s">
        <v>14</v>
      </c>
      <c r="D12" s="5">
        <v>0.27200000000000002</v>
      </c>
      <c r="E12" s="5">
        <v>5.6210000000000004</v>
      </c>
      <c r="F12" s="5">
        <v>2.9279999999999999</v>
      </c>
      <c r="G12" s="5">
        <v>4.7549999999999999</v>
      </c>
      <c r="H12" s="5">
        <v>9.3689999999999998</v>
      </c>
      <c r="I12" s="5">
        <v>-8.1780000000000008</v>
      </c>
      <c r="J12" s="5">
        <v>31.844000000000001</v>
      </c>
      <c r="K12" s="5">
        <v>0.27200000000000002</v>
      </c>
    </row>
    <row r="13" spans="1:11" x14ac:dyDescent="0.2">
      <c r="A13" s="1">
        <v>1966</v>
      </c>
      <c r="B13" s="5">
        <v>20.257000000000001</v>
      </c>
      <c r="C13" s="5" t="s">
        <v>14</v>
      </c>
      <c r="D13" s="5">
        <v>0.77</v>
      </c>
      <c r="E13" s="5">
        <v>5.1870000000000003</v>
      </c>
      <c r="F13" s="5">
        <v>3.395</v>
      </c>
      <c r="G13" s="5">
        <v>4.7050000000000001</v>
      </c>
      <c r="H13" s="5">
        <v>10.000999999999999</v>
      </c>
      <c r="I13" s="5">
        <v>-9.3130000000000006</v>
      </c>
      <c r="J13" s="5">
        <v>35.002000000000002</v>
      </c>
      <c r="K13" s="5">
        <v>0.77</v>
      </c>
    </row>
    <row r="14" spans="1:11" x14ac:dyDescent="0.2">
      <c r="A14" s="1">
        <v>1967</v>
      </c>
      <c r="B14" s="5">
        <v>21.292000000000002</v>
      </c>
      <c r="C14" s="5">
        <v>3.1720000000000002</v>
      </c>
      <c r="D14" s="5">
        <v>1.173</v>
      </c>
      <c r="E14" s="5">
        <v>5.1769999999999996</v>
      </c>
      <c r="F14" s="5">
        <v>3.8809999999999998</v>
      </c>
      <c r="G14" s="5">
        <v>5.3769999999999998</v>
      </c>
      <c r="H14" s="5">
        <v>11.423999999999999</v>
      </c>
      <c r="I14" s="5">
        <v>-10.773</v>
      </c>
      <c r="J14" s="5">
        <v>40.722999999999999</v>
      </c>
      <c r="K14" s="5">
        <v>3.698</v>
      </c>
    </row>
    <row r="15" spans="1:11" x14ac:dyDescent="0.2">
      <c r="A15" s="1">
        <v>1968</v>
      </c>
      <c r="B15" s="5">
        <v>23.292999999999999</v>
      </c>
      <c r="C15" s="5">
        <v>5.125</v>
      </c>
      <c r="D15" s="5">
        <v>1.806</v>
      </c>
      <c r="E15" s="5">
        <v>5.9390000000000001</v>
      </c>
      <c r="F15" s="5">
        <v>4.3710000000000004</v>
      </c>
      <c r="G15" s="5">
        <v>5.62</v>
      </c>
      <c r="H15" s="5">
        <v>13.977</v>
      </c>
      <c r="I15" s="5">
        <v>-11.065</v>
      </c>
      <c r="J15" s="5">
        <v>49.066000000000003</v>
      </c>
      <c r="K15" s="5">
        <v>6.2329999999999997</v>
      </c>
    </row>
    <row r="16" spans="1:11" x14ac:dyDescent="0.2">
      <c r="A16" s="1">
        <v>1969</v>
      </c>
      <c r="B16" s="5">
        <v>26.7</v>
      </c>
      <c r="C16" s="5">
        <v>6.2990000000000004</v>
      </c>
      <c r="D16" s="5">
        <v>2.2850000000000001</v>
      </c>
      <c r="E16" s="5">
        <v>6.4969999999999999</v>
      </c>
      <c r="F16" s="5">
        <v>4.8819999999999997</v>
      </c>
      <c r="G16" s="5">
        <v>6.1660000000000004</v>
      </c>
      <c r="H16" s="5">
        <v>12.114000000000001</v>
      </c>
      <c r="I16" s="5">
        <v>-11.32</v>
      </c>
      <c r="J16" s="5">
        <v>53.622999999999998</v>
      </c>
      <c r="K16" s="5">
        <v>7.681</v>
      </c>
    </row>
    <row r="17" spans="1:11" x14ac:dyDescent="0.2">
      <c r="A17" s="1">
        <v>1970</v>
      </c>
      <c r="B17" s="5">
        <v>29.646999999999998</v>
      </c>
      <c r="C17" s="5">
        <v>6.7839999999999998</v>
      </c>
      <c r="D17" s="5">
        <v>2.7269999999999999</v>
      </c>
      <c r="E17" s="5">
        <v>8.1769999999999996</v>
      </c>
      <c r="F17" s="5">
        <v>5.6479999999999997</v>
      </c>
      <c r="G17" s="5">
        <v>7.0220000000000002</v>
      </c>
      <c r="H17" s="5">
        <v>12.907</v>
      </c>
      <c r="I17" s="5">
        <v>-11.897</v>
      </c>
      <c r="J17" s="5">
        <v>61.015000000000001</v>
      </c>
      <c r="K17" s="5">
        <v>8.5749999999999993</v>
      </c>
    </row>
    <row r="18" spans="1:11" x14ac:dyDescent="0.2">
      <c r="A18" s="1">
        <v>1971</v>
      </c>
      <c r="B18" s="5">
        <v>35.131</v>
      </c>
      <c r="C18" s="5">
        <v>7.4779999999999998</v>
      </c>
      <c r="D18" s="5">
        <v>3.3620000000000001</v>
      </c>
      <c r="E18" s="5">
        <v>13.413</v>
      </c>
      <c r="F18" s="5">
        <v>6.7279999999999998</v>
      </c>
      <c r="G18" s="5">
        <v>8.1010000000000009</v>
      </c>
      <c r="H18" s="5">
        <v>12.967000000000001</v>
      </c>
      <c r="I18" s="5">
        <v>-14.38</v>
      </c>
      <c r="J18" s="5">
        <v>72.8</v>
      </c>
      <c r="K18" s="5">
        <v>9.5869999999999997</v>
      </c>
    </row>
    <row r="19" spans="1:11" x14ac:dyDescent="0.2">
      <c r="A19" s="1">
        <v>1972</v>
      </c>
      <c r="B19" s="5">
        <v>39.363999999999997</v>
      </c>
      <c r="C19" s="5">
        <v>8.3640000000000008</v>
      </c>
      <c r="D19" s="5">
        <v>4.601</v>
      </c>
      <c r="E19" s="5">
        <v>16.414999999999999</v>
      </c>
      <c r="F19" s="5">
        <v>7.8730000000000002</v>
      </c>
      <c r="G19" s="5">
        <v>8.7739999999999991</v>
      </c>
      <c r="H19" s="5">
        <v>15.693</v>
      </c>
      <c r="I19" s="5">
        <v>-14.423999999999999</v>
      </c>
      <c r="J19" s="5">
        <v>86.66</v>
      </c>
      <c r="K19" s="5">
        <v>11.625</v>
      </c>
    </row>
    <row r="20" spans="1:11" x14ac:dyDescent="0.2">
      <c r="A20" s="1">
        <v>1973</v>
      </c>
      <c r="B20" s="5">
        <v>48.176000000000002</v>
      </c>
      <c r="C20" s="5">
        <v>9.0399999999999991</v>
      </c>
      <c r="D20" s="5">
        <v>4.5999999999999996</v>
      </c>
      <c r="E20" s="5">
        <v>14.451000000000001</v>
      </c>
      <c r="F20" s="5">
        <v>9.1310000000000002</v>
      </c>
      <c r="G20" s="5">
        <v>9.8369999999999997</v>
      </c>
      <c r="H20" s="5">
        <v>21.318000000000001</v>
      </c>
      <c r="I20" s="5">
        <v>-18.588999999999999</v>
      </c>
      <c r="J20" s="5">
        <v>97.963999999999999</v>
      </c>
      <c r="K20" s="5">
        <v>12.212999999999999</v>
      </c>
    </row>
    <row r="21" spans="1:11" x14ac:dyDescent="0.2">
      <c r="A21" s="1">
        <v>1974</v>
      </c>
      <c r="B21" s="5">
        <v>54.99</v>
      </c>
      <c r="C21" s="5">
        <v>10.68</v>
      </c>
      <c r="D21" s="5">
        <v>5.8179999999999996</v>
      </c>
      <c r="E21" s="5">
        <v>17.398</v>
      </c>
      <c r="F21" s="5">
        <v>11.06</v>
      </c>
      <c r="G21" s="5">
        <v>10.525</v>
      </c>
      <c r="H21" s="5">
        <v>22.021999999999998</v>
      </c>
      <c r="I21" s="5">
        <v>-22.79</v>
      </c>
      <c r="J21" s="5">
        <v>109.703</v>
      </c>
      <c r="K21" s="5">
        <v>14.79</v>
      </c>
    </row>
    <row r="22" spans="1:11" x14ac:dyDescent="0.2">
      <c r="A22" s="1">
        <v>1975</v>
      </c>
      <c r="B22" s="5">
        <v>63.557000000000002</v>
      </c>
      <c r="C22" s="5">
        <v>14.121</v>
      </c>
      <c r="D22" s="5">
        <v>6.84</v>
      </c>
      <c r="E22" s="5">
        <v>28.888999999999999</v>
      </c>
      <c r="F22" s="5">
        <v>15.304</v>
      </c>
      <c r="G22" s="5">
        <v>12.903</v>
      </c>
      <c r="H22" s="5">
        <v>29.227</v>
      </c>
      <c r="I22" s="5">
        <v>-19.718</v>
      </c>
      <c r="J22" s="5">
        <v>151.12299999999999</v>
      </c>
      <c r="K22" s="5">
        <v>19.053999999999998</v>
      </c>
    </row>
    <row r="23" spans="1:11" x14ac:dyDescent="0.2">
      <c r="A23" s="1">
        <v>1976</v>
      </c>
      <c r="B23" s="5">
        <v>72.698999999999998</v>
      </c>
      <c r="C23" s="5">
        <v>16.942</v>
      </c>
      <c r="D23" s="5">
        <v>8.5679999999999996</v>
      </c>
      <c r="E23" s="5">
        <v>37.603999999999999</v>
      </c>
      <c r="F23" s="5">
        <v>15.999000000000001</v>
      </c>
      <c r="G23" s="5">
        <v>14.404999999999999</v>
      </c>
      <c r="H23" s="5">
        <v>23.443000000000001</v>
      </c>
      <c r="I23" s="5">
        <v>-20.172000000000001</v>
      </c>
      <c r="J23" s="5">
        <v>169.488</v>
      </c>
      <c r="K23" s="5">
        <v>23.565000000000001</v>
      </c>
    </row>
    <row r="24" spans="1:11" x14ac:dyDescent="0.2">
      <c r="A24" s="1">
        <v>1977</v>
      </c>
      <c r="B24" s="5">
        <v>83.69</v>
      </c>
      <c r="C24" s="5">
        <v>20.78</v>
      </c>
      <c r="D24" s="5">
        <v>9.8759999999999994</v>
      </c>
      <c r="E24" s="5">
        <v>34.527999999999999</v>
      </c>
      <c r="F24" s="5">
        <v>18.370999999999999</v>
      </c>
      <c r="G24" s="5">
        <v>13.401999999999999</v>
      </c>
      <c r="H24" s="5">
        <v>23.126000000000001</v>
      </c>
      <c r="I24" s="5">
        <v>-21.529</v>
      </c>
      <c r="J24" s="5">
        <v>182.244</v>
      </c>
      <c r="K24" s="5">
        <v>28.452000000000002</v>
      </c>
    </row>
    <row r="25" spans="1:11" x14ac:dyDescent="0.2">
      <c r="A25" s="1">
        <v>1978</v>
      </c>
      <c r="B25" s="5">
        <v>92.447000000000003</v>
      </c>
      <c r="C25" s="5">
        <v>24.274999999999999</v>
      </c>
      <c r="D25" s="5">
        <v>10.68</v>
      </c>
      <c r="E25" s="5">
        <v>32.042000000000002</v>
      </c>
      <c r="F25" s="5">
        <v>20.58</v>
      </c>
      <c r="G25" s="5">
        <v>13.574999999999999</v>
      </c>
      <c r="H25" s="5">
        <v>33.706000000000003</v>
      </c>
      <c r="I25" s="5">
        <v>-22.727</v>
      </c>
      <c r="J25" s="5">
        <v>204.578</v>
      </c>
      <c r="K25" s="5">
        <v>32.512</v>
      </c>
    </row>
    <row r="26" spans="1:11" x14ac:dyDescent="0.2">
      <c r="A26" s="1">
        <v>1979</v>
      </c>
      <c r="B26" s="5">
        <v>102.59399999999999</v>
      </c>
      <c r="C26" s="5">
        <v>28.16</v>
      </c>
      <c r="D26" s="5">
        <v>12.407</v>
      </c>
      <c r="E26" s="5">
        <v>32.124000000000002</v>
      </c>
      <c r="F26" s="5">
        <v>23.446000000000002</v>
      </c>
      <c r="G26" s="5">
        <v>14.064</v>
      </c>
      <c r="H26" s="5">
        <v>34.156999999999996</v>
      </c>
      <c r="I26" s="5">
        <v>-25.553999999999998</v>
      </c>
      <c r="J26" s="5">
        <v>221.398</v>
      </c>
      <c r="K26" s="5">
        <v>37.914000000000001</v>
      </c>
    </row>
    <row r="27" spans="1:11" x14ac:dyDescent="0.2">
      <c r="A27" s="1">
        <v>1980</v>
      </c>
      <c r="B27" s="5">
        <v>117.053</v>
      </c>
      <c r="C27" s="5">
        <v>33.954999999999998</v>
      </c>
      <c r="D27" s="5">
        <v>13.957000000000001</v>
      </c>
      <c r="E27" s="5">
        <v>44.274000000000001</v>
      </c>
      <c r="F27" s="5">
        <v>27.515999999999998</v>
      </c>
      <c r="G27" s="5">
        <v>14.613</v>
      </c>
      <c r="H27" s="5">
        <v>40.710999999999999</v>
      </c>
      <c r="I27" s="5">
        <v>-29.994</v>
      </c>
      <c r="J27" s="5">
        <v>262.08499999999998</v>
      </c>
      <c r="K27" s="5">
        <v>44.966999999999999</v>
      </c>
    </row>
    <row r="28" spans="1:11" x14ac:dyDescent="0.2">
      <c r="A28" s="1">
        <v>1981</v>
      </c>
      <c r="B28" s="5">
        <v>137.881</v>
      </c>
      <c r="C28" s="5">
        <v>41.267000000000003</v>
      </c>
      <c r="D28" s="5">
        <v>16.832999999999998</v>
      </c>
      <c r="E28" s="5">
        <v>49.786999999999999</v>
      </c>
      <c r="F28" s="5">
        <v>32.43</v>
      </c>
      <c r="G28" s="5">
        <v>15.818</v>
      </c>
      <c r="H28" s="5">
        <v>46.552999999999997</v>
      </c>
      <c r="I28" s="5">
        <v>-39.006999999999998</v>
      </c>
      <c r="J28" s="5">
        <v>301.56200000000001</v>
      </c>
      <c r="K28" s="5">
        <v>54.76</v>
      </c>
    </row>
    <row r="29" spans="1:11" x14ac:dyDescent="0.2">
      <c r="A29" s="1">
        <v>1982</v>
      </c>
      <c r="B29" s="5">
        <v>153.916</v>
      </c>
      <c r="C29" s="5">
        <v>49.167999999999999</v>
      </c>
      <c r="D29" s="5">
        <v>17.390999999999998</v>
      </c>
      <c r="E29" s="5">
        <v>53.103000000000002</v>
      </c>
      <c r="F29" s="5">
        <v>35.680999999999997</v>
      </c>
      <c r="G29" s="5">
        <v>16.260000000000002</v>
      </c>
      <c r="H29" s="5">
        <v>46.433999999999997</v>
      </c>
      <c r="I29" s="5">
        <v>-37.194000000000003</v>
      </c>
      <c r="J29" s="5">
        <v>334.75900000000001</v>
      </c>
      <c r="K29" s="5">
        <v>62.703000000000003</v>
      </c>
    </row>
    <row r="30" spans="1:11" x14ac:dyDescent="0.2">
      <c r="A30" s="1">
        <v>1983</v>
      </c>
      <c r="B30" s="5">
        <v>168.51300000000001</v>
      </c>
      <c r="C30" s="5">
        <v>55.524999999999999</v>
      </c>
      <c r="D30" s="5">
        <v>18.984999999999999</v>
      </c>
      <c r="E30" s="5">
        <v>64.167000000000002</v>
      </c>
      <c r="F30" s="5">
        <v>38.084000000000003</v>
      </c>
      <c r="G30" s="5">
        <v>16.507999999999999</v>
      </c>
      <c r="H30" s="5">
        <v>49.082999999999998</v>
      </c>
      <c r="I30" s="5">
        <v>-45.618000000000002</v>
      </c>
      <c r="J30" s="5">
        <v>365.24700000000001</v>
      </c>
      <c r="K30" s="5">
        <v>70.23</v>
      </c>
    </row>
    <row r="31" spans="1:11" x14ac:dyDescent="0.2">
      <c r="A31" s="1">
        <v>1984</v>
      </c>
      <c r="B31" s="5">
        <v>176.05199999999999</v>
      </c>
      <c r="C31" s="5">
        <v>61.137999999999998</v>
      </c>
      <c r="D31" s="5">
        <v>20.061</v>
      </c>
      <c r="E31" s="5">
        <v>51.814999999999998</v>
      </c>
      <c r="F31" s="5">
        <v>39.826999999999998</v>
      </c>
      <c r="G31" s="5">
        <v>16.376000000000001</v>
      </c>
      <c r="H31" s="5">
        <v>40.951999999999998</v>
      </c>
      <c r="I31" s="5">
        <v>-44.963999999999999</v>
      </c>
      <c r="J31" s="5">
        <v>361.25700000000001</v>
      </c>
      <c r="K31" s="5">
        <v>76.069999999999993</v>
      </c>
    </row>
    <row r="32" spans="1:11" x14ac:dyDescent="0.2">
      <c r="A32" s="1">
        <v>1985</v>
      </c>
      <c r="B32" s="5">
        <v>186.43199999999999</v>
      </c>
      <c r="C32" s="5">
        <v>69.662000000000006</v>
      </c>
      <c r="D32" s="5">
        <v>22.655000000000001</v>
      </c>
      <c r="E32" s="5">
        <v>52.584000000000003</v>
      </c>
      <c r="F32" s="5">
        <v>40.442999999999998</v>
      </c>
      <c r="G32" s="5">
        <v>16.437999999999999</v>
      </c>
      <c r="H32" s="5">
        <v>61.209000000000003</v>
      </c>
      <c r="I32" s="5">
        <v>-48.348999999999997</v>
      </c>
      <c r="J32" s="5">
        <v>401.07400000000001</v>
      </c>
      <c r="K32" s="5">
        <v>86.742000000000004</v>
      </c>
    </row>
    <row r="33" spans="1:11" x14ac:dyDescent="0.2">
      <c r="A33" s="1">
        <v>1986</v>
      </c>
      <c r="B33" s="5">
        <v>196.547</v>
      </c>
      <c r="C33" s="5">
        <v>74.185000000000002</v>
      </c>
      <c r="D33" s="5">
        <v>24.995000000000001</v>
      </c>
      <c r="E33" s="5">
        <v>54.465000000000003</v>
      </c>
      <c r="F33" s="5">
        <v>42.645000000000003</v>
      </c>
      <c r="G33" s="5">
        <v>16.643999999999998</v>
      </c>
      <c r="H33" s="5">
        <v>54.134</v>
      </c>
      <c r="I33" s="5">
        <v>-47.77</v>
      </c>
      <c r="J33" s="5">
        <v>415.84500000000003</v>
      </c>
      <c r="K33" s="5">
        <v>93.44</v>
      </c>
    </row>
    <row r="34" spans="1:11" x14ac:dyDescent="0.2">
      <c r="A34" s="1">
        <v>1987</v>
      </c>
      <c r="B34" s="5">
        <v>205.072</v>
      </c>
      <c r="C34" s="5">
        <v>79.912000000000006</v>
      </c>
      <c r="D34" s="5">
        <v>27.434999999999999</v>
      </c>
      <c r="E34" s="5">
        <v>55.304000000000002</v>
      </c>
      <c r="F34" s="5">
        <v>45.762999999999998</v>
      </c>
      <c r="G34" s="5">
        <v>16.466000000000001</v>
      </c>
      <c r="H34" s="5">
        <v>44.118000000000002</v>
      </c>
      <c r="I34" s="5">
        <v>-52.825000000000003</v>
      </c>
      <c r="J34" s="5">
        <v>421.245</v>
      </c>
      <c r="K34" s="5">
        <v>100.828</v>
      </c>
    </row>
    <row r="35" spans="1:11" x14ac:dyDescent="0.2">
      <c r="A35" s="1">
        <v>1988</v>
      </c>
      <c r="B35" s="5">
        <v>216.80799999999999</v>
      </c>
      <c r="C35" s="5">
        <v>85.703999999999994</v>
      </c>
      <c r="D35" s="5">
        <v>30.462</v>
      </c>
      <c r="E35" s="5">
        <v>57.524000000000001</v>
      </c>
      <c r="F35" s="5">
        <v>49.432000000000002</v>
      </c>
      <c r="G35" s="5">
        <v>17.614000000000001</v>
      </c>
      <c r="H35" s="5">
        <v>45.975999999999999</v>
      </c>
      <c r="I35" s="5">
        <v>-55.325000000000003</v>
      </c>
      <c r="J35" s="5">
        <v>448.19499999999999</v>
      </c>
      <c r="K35" s="5">
        <v>107.36799999999999</v>
      </c>
    </row>
    <row r="36" spans="1:11" x14ac:dyDescent="0.2">
      <c r="A36" s="1">
        <v>1989</v>
      </c>
      <c r="B36" s="5">
        <v>230.39500000000001</v>
      </c>
      <c r="C36" s="5">
        <v>93.183000000000007</v>
      </c>
      <c r="D36" s="5">
        <v>34.603999999999999</v>
      </c>
      <c r="E36" s="5">
        <v>61.128999999999998</v>
      </c>
      <c r="F36" s="5">
        <v>52.139000000000003</v>
      </c>
      <c r="G36" s="5">
        <v>17.986999999999998</v>
      </c>
      <c r="H36" s="5">
        <v>54.706000000000003</v>
      </c>
      <c r="I36" s="5">
        <v>-58.213000000000001</v>
      </c>
      <c r="J36" s="5">
        <v>485.93</v>
      </c>
      <c r="K36" s="5">
        <v>117.31399999999999</v>
      </c>
    </row>
    <row r="37" spans="1:11" x14ac:dyDescent="0.2">
      <c r="A37" s="1">
        <v>1990</v>
      </c>
      <c r="B37" s="5">
        <v>246.495</v>
      </c>
      <c r="C37" s="5">
        <v>107.048</v>
      </c>
      <c r="D37" s="5">
        <v>41.103000000000002</v>
      </c>
      <c r="E37" s="5">
        <v>68.748999999999995</v>
      </c>
      <c r="F37" s="5">
        <v>55.302</v>
      </c>
      <c r="G37" s="5">
        <v>16.469000000000001</v>
      </c>
      <c r="H37" s="5">
        <v>90.44</v>
      </c>
      <c r="I37" s="5">
        <v>-57.537999999999997</v>
      </c>
      <c r="J37" s="5">
        <v>568.06799999999998</v>
      </c>
      <c r="K37" s="5">
        <v>136.90600000000001</v>
      </c>
    </row>
    <row r="38" spans="1:11" x14ac:dyDescent="0.2">
      <c r="A38" s="1">
        <v>1991</v>
      </c>
      <c r="B38" s="5">
        <v>266.76499999999999</v>
      </c>
      <c r="C38" s="5">
        <v>114.21899999999999</v>
      </c>
      <c r="D38" s="5">
        <v>52.533000000000001</v>
      </c>
      <c r="E38" s="5">
        <v>86.930999999999997</v>
      </c>
      <c r="F38" s="5">
        <v>59.942</v>
      </c>
      <c r="G38" s="5">
        <v>18.271000000000001</v>
      </c>
      <c r="H38" s="5">
        <v>103.295</v>
      </c>
      <c r="I38" s="5">
        <v>-105.45699999999999</v>
      </c>
      <c r="J38" s="5">
        <v>596.49900000000002</v>
      </c>
      <c r="K38" s="5">
        <v>154.578</v>
      </c>
    </row>
    <row r="39" spans="1:11" x14ac:dyDescent="0.2">
      <c r="A39" s="1">
        <v>1992</v>
      </c>
      <c r="B39" s="5">
        <v>285.16699999999997</v>
      </c>
      <c r="C39" s="5">
        <v>129.41</v>
      </c>
      <c r="D39" s="5">
        <v>67.826999999999998</v>
      </c>
      <c r="E39" s="5">
        <v>110.76600000000001</v>
      </c>
      <c r="F39" s="5">
        <v>61.500999999999998</v>
      </c>
      <c r="G39" s="5">
        <v>19.465</v>
      </c>
      <c r="H39" s="5">
        <v>43.554000000000002</v>
      </c>
      <c r="I39" s="5">
        <v>-69.308000000000007</v>
      </c>
      <c r="J39" s="5">
        <v>648.38199999999995</v>
      </c>
      <c r="K39" s="5">
        <v>184.005</v>
      </c>
    </row>
    <row r="40" spans="1:11" x14ac:dyDescent="0.2">
      <c r="A40" s="1">
        <v>1993</v>
      </c>
      <c r="B40" s="5">
        <v>301.98500000000001</v>
      </c>
      <c r="C40" s="5">
        <v>143.208</v>
      </c>
      <c r="D40" s="5">
        <v>75.774000000000001</v>
      </c>
      <c r="E40" s="5">
        <v>117.093</v>
      </c>
      <c r="F40" s="5">
        <v>64.433000000000007</v>
      </c>
      <c r="G40" s="5">
        <v>20.294</v>
      </c>
      <c r="H40" s="5">
        <v>14.03</v>
      </c>
      <c r="I40" s="5">
        <v>-65.897999999999996</v>
      </c>
      <c r="J40" s="5">
        <v>670.91899999999998</v>
      </c>
      <c r="K40" s="5">
        <v>203.67599999999999</v>
      </c>
    </row>
    <row r="41" spans="1:11" x14ac:dyDescent="0.2">
      <c r="A41" s="1">
        <v>1994</v>
      </c>
      <c r="B41" s="5">
        <v>316.91300000000001</v>
      </c>
      <c r="C41" s="5">
        <v>159.58000000000001</v>
      </c>
      <c r="D41" s="5">
        <v>82.034000000000006</v>
      </c>
      <c r="E41" s="5">
        <v>116.099</v>
      </c>
      <c r="F41" s="5">
        <v>67.013000000000005</v>
      </c>
      <c r="G41" s="5">
        <v>21.462</v>
      </c>
      <c r="H41" s="5">
        <v>22.881</v>
      </c>
      <c r="I41" s="5">
        <v>-68.501999999999995</v>
      </c>
      <c r="J41" s="5">
        <v>717.48</v>
      </c>
      <c r="K41" s="5">
        <v>223.86699999999999</v>
      </c>
    </row>
    <row r="42" spans="1:11" x14ac:dyDescent="0.2">
      <c r="A42" s="1">
        <v>1995</v>
      </c>
      <c r="B42" s="5">
        <v>333.27300000000002</v>
      </c>
      <c r="C42" s="5">
        <v>177.125</v>
      </c>
      <c r="D42" s="5">
        <v>89.07</v>
      </c>
      <c r="E42" s="5">
        <v>116.649</v>
      </c>
      <c r="F42" s="5">
        <v>70.513000000000005</v>
      </c>
      <c r="G42" s="5">
        <v>21.295999999999999</v>
      </c>
      <c r="H42" s="5">
        <v>9.5809999999999995</v>
      </c>
      <c r="I42" s="5">
        <v>-78.66</v>
      </c>
      <c r="J42" s="5">
        <v>738.84699999999998</v>
      </c>
      <c r="K42" s="5">
        <v>245.95400000000001</v>
      </c>
    </row>
    <row r="43" spans="1:11" x14ac:dyDescent="0.2">
      <c r="A43" s="1">
        <v>1996</v>
      </c>
      <c r="B43" s="5">
        <v>347.05099999999999</v>
      </c>
      <c r="C43" s="5">
        <v>191.31</v>
      </c>
      <c r="D43" s="5">
        <v>91.99</v>
      </c>
      <c r="E43" s="5">
        <v>121.604</v>
      </c>
      <c r="F43" s="5">
        <v>72.433999999999997</v>
      </c>
      <c r="G43" s="5">
        <v>20.047999999999998</v>
      </c>
      <c r="H43" s="5">
        <v>13.23</v>
      </c>
      <c r="I43" s="5">
        <v>-70.968999999999994</v>
      </c>
      <c r="J43" s="5">
        <v>786.69799999999998</v>
      </c>
      <c r="K43" s="5">
        <v>263.262</v>
      </c>
    </row>
    <row r="44" spans="1:11" x14ac:dyDescent="0.2">
      <c r="A44" s="1">
        <v>1997</v>
      </c>
      <c r="B44" s="5">
        <v>362.29599999999999</v>
      </c>
      <c r="C44" s="5">
        <v>207.86199999999999</v>
      </c>
      <c r="D44" s="5">
        <v>95.552000000000007</v>
      </c>
      <c r="E44" s="5">
        <v>122.47499999999999</v>
      </c>
      <c r="F44" s="5">
        <v>76.209000000000003</v>
      </c>
      <c r="G44" s="5">
        <v>21.768000000000001</v>
      </c>
      <c r="H44" s="5">
        <v>9.3610000000000007</v>
      </c>
      <c r="I44" s="5">
        <v>-85.427999999999997</v>
      </c>
      <c r="J44" s="5">
        <v>810.09500000000003</v>
      </c>
      <c r="K44" s="5">
        <v>282.99299999999999</v>
      </c>
    </row>
    <row r="45" spans="1:11" x14ac:dyDescent="0.2">
      <c r="A45" s="1">
        <v>1998</v>
      </c>
      <c r="B45" s="5">
        <v>376.11900000000003</v>
      </c>
      <c r="C45" s="5">
        <v>210.98</v>
      </c>
      <c r="D45" s="5">
        <v>101.23399999999999</v>
      </c>
      <c r="E45" s="5">
        <v>122.143</v>
      </c>
      <c r="F45" s="5">
        <v>78.289000000000001</v>
      </c>
      <c r="G45" s="5">
        <v>23.777999999999999</v>
      </c>
      <c r="H45" s="5">
        <v>30.349</v>
      </c>
      <c r="I45" s="5">
        <v>-83.546999999999997</v>
      </c>
      <c r="J45" s="5">
        <v>859.34500000000003</v>
      </c>
      <c r="K45" s="5">
        <v>291.47199999999998</v>
      </c>
    </row>
    <row r="46" spans="1:11" x14ac:dyDescent="0.2">
      <c r="A46" s="1">
        <v>1999</v>
      </c>
      <c r="B46" s="5">
        <v>386.99099999999999</v>
      </c>
      <c r="C46" s="5">
        <v>209.255</v>
      </c>
      <c r="D46" s="5">
        <v>108.042</v>
      </c>
      <c r="E46" s="5">
        <v>129.018</v>
      </c>
      <c r="F46" s="5">
        <v>80.409000000000006</v>
      </c>
      <c r="G46" s="5">
        <v>24.734000000000002</v>
      </c>
      <c r="H46" s="5">
        <v>41.034999999999997</v>
      </c>
      <c r="I46" s="5">
        <v>-79.510000000000005</v>
      </c>
      <c r="J46" s="5">
        <v>899.97400000000005</v>
      </c>
      <c r="K46" s="5">
        <v>296.30099999999999</v>
      </c>
    </row>
    <row r="47" spans="1:11" x14ac:dyDescent="0.2">
      <c r="A47" s="1">
        <v>2000</v>
      </c>
      <c r="B47" s="5">
        <v>406.048</v>
      </c>
      <c r="C47" s="5">
        <v>216.02199999999999</v>
      </c>
      <c r="D47" s="5">
        <v>117.92100000000001</v>
      </c>
      <c r="E47" s="5">
        <v>133.93899999999999</v>
      </c>
      <c r="F47" s="5">
        <v>83.003</v>
      </c>
      <c r="G47" s="5">
        <v>27.058</v>
      </c>
      <c r="H47" s="5">
        <v>48.497999999999998</v>
      </c>
      <c r="I47" s="5">
        <v>-81.114000000000004</v>
      </c>
      <c r="J47" s="5">
        <v>951.375</v>
      </c>
      <c r="K47" s="5">
        <v>313.25599999999997</v>
      </c>
    </row>
    <row r="48" spans="1:11" x14ac:dyDescent="0.2">
      <c r="A48" s="1">
        <v>2001</v>
      </c>
      <c r="B48" s="5">
        <v>429.36799999999999</v>
      </c>
      <c r="C48" s="5">
        <v>237.85900000000001</v>
      </c>
      <c r="D48" s="5">
        <v>129.374</v>
      </c>
      <c r="E48" s="5">
        <v>143.11500000000001</v>
      </c>
      <c r="F48" s="5">
        <v>87.31</v>
      </c>
      <c r="G48" s="5">
        <v>23.35</v>
      </c>
      <c r="H48" s="5">
        <v>46.595999999999997</v>
      </c>
      <c r="I48" s="5">
        <v>-89.334000000000003</v>
      </c>
      <c r="J48" s="5">
        <v>1007.638</v>
      </c>
      <c r="K48" s="5">
        <v>347.13400000000001</v>
      </c>
    </row>
    <row r="49" spans="1:11" x14ac:dyDescent="0.2">
      <c r="A49" s="1">
        <v>2002</v>
      </c>
      <c r="B49" s="5">
        <v>452.07299999999998</v>
      </c>
      <c r="C49" s="5">
        <v>253.68299999999999</v>
      </c>
      <c r="D49" s="5">
        <v>147.512</v>
      </c>
      <c r="E49" s="5">
        <v>180.34899999999999</v>
      </c>
      <c r="F49" s="5">
        <v>90.707999999999998</v>
      </c>
      <c r="G49" s="5">
        <v>27.861999999999998</v>
      </c>
      <c r="H49" s="5">
        <v>44.232999999999997</v>
      </c>
      <c r="I49" s="5">
        <v>-90.424999999999997</v>
      </c>
      <c r="J49" s="5">
        <v>1105.9949999999999</v>
      </c>
      <c r="K49" s="5">
        <v>378.89299999999997</v>
      </c>
    </row>
    <row r="50" spans="1:11" x14ac:dyDescent="0.2">
      <c r="A50" s="1">
        <v>2003</v>
      </c>
      <c r="B50" s="5">
        <v>470.45299999999997</v>
      </c>
      <c r="C50" s="5">
        <v>274.15100000000001</v>
      </c>
      <c r="D50" s="5">
        <v>160.69300000000001</v>
      </c>
      <c r="E50" s="5">
        <v>196.15100000000001</v>
      </c>
      <c r="F50" s="5">
        <v>93.162000000000006</v>
      </c>
      <c r="G50" s="5">
        <v>31.754000000000001</v>
      </c>
      <c r="H50" s="5">
        <v>57.112000000000002</v>
      </c>
      <c r="I50" s="5">
        <v>-100.989</v>
      </c>
      <c r="J50" s="5">
        <v>1182.4870000000001</v>
      </c>
      <c r="K50" s="5">
        <v>410.75700000000001</v>
      </c>
    </row>
    <row r="51" spans="1:11" x14ac:dyDescent="0.2">
      <c r="A51" s="1">
        <v>2004</v>
      </c>
      <c r="B51" s="5">
        <v>491.53699999999998</v>
      </c>
      <c r="C51" s="5">
        <v>297.03199999999998</v>
      </c>
      <c r="D51" s="5">
        <v>176.23099999999999</v>
      </c>
      <c r="E51" s="5">
        <v>190.59399999999999</v>
      </c>
      <c r="F51" s="5">
        <v>97.424000000000007</v>
      </c>
      <c r="G51" s="5">
        <v>31.821000000000002</v>
      </c>
      <c r="H51" s="5">
        <v>61.796999999999997</v>
      </c>
      <c r="I51" s="5">
        <v>-108.905</v>
      </c>
      <c r="J51" s="5">
        <v>1237.5309999999999</v>
      </c>
      <c r="K51" s="5">
        <v>445.72800000000001</v>
      </c>
    </row>
    <row r="52" spans="1:11" x14ac:dyDescent="0.2">
      <c r="A52" s="1">
        <v>2005</v>
      </c>
      <c r="B52" s="5">
        <v>518.71199999999999</v>
      </c>
      <c r="C52" s="5">
        <v>335.12200000000001</v>
      </c>
      <c r="D52" s="5">
        <v>181.72</v>
      </c>
      <c r="E52" s="5">
        <v>196.87299999999999</v>
      </c>
      <c r="F52" s="5">
        <v>103.107</v>
      </c>
      <c r="G52" s="5">
        <v>40.295999999999999</v>
      </c>
      <c r="H52" s="5">
        <v>72.272999999999996</v>
      </c>
      <c r="I52" s="5">
        <v>-128.673</v>
      </c>
      <c r="J52" s="5">
        <v>1319.43</v>
      </c>
      <c r="K52" s="5">
        <v>481.18299999999999</v>
      </c>
    </row>
    <row r="53" spans="1:11" x14ac:dyDescent="0.2">
      <c r="A53" s="1">
        <v>2006</v>
      </c>
      <c r="B53" s="5">
        <v>543.91099999999994</v>
      </c>
      <c r="C53" s="5">
        <v>376.82</v>
      </c>
      <c r="D53" s="5">
        <v>180.625</v>
      </c>
      <c r="E53" s="5">
        <v>200.04499999999999</v>
      </c>
      <c r="F53" s="5">
        <v>108.84699999999999</v>
      </c>
      <c r="G53" s="5">
        <v>38.319000000000003</v>
      </c>
      <c r="H53" s="5">
        <v>107.568</v>
      </c>
      <c r="I53" s="5">
        <v>-144.31200000000001</v>
      </c>
      <c r="J53" s="5">
        <v>1411.8230000000001</v>
      </c>
      <c r="K53" s="5">
        <v>510.95499999999998</v>
      </c>
    </row>
    <row r="54" spans="1:11" x14ac:dyDescent="0.2">
      <c r="A54" s="1">
        <v>2007</v>
      </c>
      <c r="B54" s="5">
        <v>581.44200000000001</v>
      </c>
      <c r="C54" s="5">
        <v>436.11599999999999</v>
      </c>
      <c r="D54" s="5">
        <v>190.624</v>
      </c>
      <c r="E54" s="5">
        <v>203.11</v>
      </c>
      <c r="F54" s="5">
        <v>114.917</v>
      </c>
      <c r="G54" s="5">
        <v>38.393999999999998</v>
      </c>
      <c r="H54" s="5">
        <v>63.313000000000002</v>
      </c>
      <c r="I54" s="5">
        <v>-177.929</v>
      </c>
      <c r="J54" s="5">
        <v>1449.9870000000001</v>
      </c>
      <c r="K54" s="5">
        <v>567.399</v>
      </c>
    </row>
    <row r="55" spans="1:11" x14ac:dyDescent="0.2">
      <c r="A55" s="1">
        <v>2008</v>
      </c>
      <c r="B55" s="5">
        <v>612.11</v>
      </c>
      <c r="C55" s="5">
        <v>455.99</v>
      </c>
      <c r="D55" s="5">
        <v>201.42599999999999</v>
      </c>
      <c r="E55" s="5">
        <v>260.654</v>
      </c>
      <c r="F55" s="5">
        <v>120.288</v>
      </c>
      <c r="G55" s="5">
        <v>44.484000000000002</v>
      </c>
      <c r="H55" s="5">
        <v>85.379000000000005</v>
      </c>
      <c r="I55" s="5">
        <v>-185.428</v>
      </c>
      <c r="J55" s="5">
        <v>1594.903</v>
      </c>
      <c r="K55" s="5">
        <v>594.14300000000003</v>
      </c>
    </row>
    <row r="56" spans="1:11" x14ac:dyDescent="0.2">
      <c r="A56" s="1">
        <v>2009</v>
      </c>
      <c r="B56" s="5">
        <v>677.726</v>
      </c>
      <c r="C56" s="5">
        <v>499.92399999999998</v>
      </c>
      <c r="D56" s="5">
        <v>250.92400000000001</v>
      </c>
      <c r="E56" s="5">
        <v>350.22</v>
      </c>
      <c r="F56" s="5">
        <v>129.87799999999999</v>
      </c>
      <c r="G56" s="5">
        <v>49.572000000000003</v>
      </c>
      <c r="H56" s="5">
        <v>329.57499999999999</v>
      </c>
      <c r="I56" s="5">
        <v>-194.58</v>
      </c>
      <c r="J56" s="5">
        <v>2093.239</v>
      </c>
      <c r="K56" s="5">
        <v>683.56600000000003</v>
      </c>
    </row>
    <row r="57" spans="1:11" x14ac:dyDescent="0.2">
      <c r="A57" s="1">
        <v>2010</v>
      </c>
      <c r="B57" s="5">
        <v>700.75199999999995</v>
      </c>
      <c r="C57" s="5">
        <v>520.48599999999999</v>
      </c>
      <c r="D57" s="5">
        <v>272.77100000000002</v>
      </c>
      <c r="E57" s="5">
        <v>437.291</v>
      </c>
      <c r="F57" s="5">
        <v>132.14099999999999</v>
      </c>
      <c r="G57" s="5">
        <v>58.258000000000003</v>
      </c>
      <c r="H57" s="5">
        <v>-11.500999999999999</v>
      </c>
      <c r="I57" s="5">
        <v>-196.47900000000001</v>
      </c>
      <c r="J57" s="5">
        <v>1913.7190000000001</v>
      </c>
      <c r="K57" s="5">
        <v>727.13599999999997</v>
      </c>
    </row>
    <row r="58" spans="1:11" x14ac:dyDescent="0.2">
      <c r="A58" s="1">
        <v>2011</v>
      </c>
      <c r="B58" s="5">
        <v>724.923</v>
      </c>
      <c r="C58" s="5">
        <v>559.62300000000005</v>
      </c>
      <c r="D58" s="5">
        <v>274.964</v>
      </c>
      <c r="E58" s="5">
        <v>404.03899999999999</v>
      </c>
      <c r="F58" s="5">
        <v>137.78100000000001</v>
      </c>
      <c r="G58" s="5">
        <v>71.009</v>
      </c>
      <c r="H58" s="5">
        <v>62.484999999999999</v>
      </c>
      <c r="I58" s="5">
        <v>-208.858</v>
      </c>
      <c r="J58" s="5">
        <v>2025.9659999999999</v>
      </c>
      <c r="K58" s="5">
        <v>763.54</v>
      </c>
    </row>
    <row r="59" spans="1:11" x14ac:dyDescent="0.2">
      <c r="A59" s="1">
        <v>2012</v>
      </c>
      <c r="B59" s="5">
        <v>767.71400000000006</v>
      </c>
      <c r="C59" s="5">
        <v>551.13300000000004</v>
      </c>
      <c r="D59" s="5">
        <v>250.53399999999999</v>
      </c>
      <c r="E59" s="5">
        <v>353.58800000000002</v>
      </c>
      <c r="F59" s="5">
        <v>136.06899999999999</v>
      </c>
      <c r="G59" s="5">
        <v>67.974999999999994</v>
      </c>
      <c r="H59" s="5">
        <v>131.685</v>
      </c>
      <c r="I59" s="5">
        <v>-228.24799999999999</v>
      </c>
      <c r="J59" s="5">
        <v>2030.45</v>
      </c>
      <c r="K59" s="5">
        <v>725.78399999999999</v>
      </c>
    </row>
    <row r="60" spans="1:11" x14ac:dyDescent="0.2">
      <c r="A60" s="1">
        <v>2013</v>
      </c>
      <c r="B60" s="5">
        <v>807.84100000000001</v>
      </c>
      <c r="C60" s="5">
        <v>585.22400000000005</v>
      </c>
      <c r="D60" s="5">
        <v>265.392</v>
      </c>
      <c r="E60" s="5">
        <v>339.50700000000001</v>
      </c>
      <c r="F60" s="5">
        <v>145.857</v>
      </c>
      <c r="G60" s="5">
        <v>80.379000000000005</v>
      </c>
      <c r="H60" s="5">
        <v>112.11199999999999</v>
      </c>
      <c r="I60" s="5">
        <v>-304.678</v>
      </c>
      <c r="J60" s="5">
        <v>2031.634</v>
      </c>
      <c r="K60" s="5">
        <v>767.63300000000004</v>
      </c>
    </row>
    <row r="61" spans="1:11" x14ac:dyDescent="0.2">
      <c r="A61" s="1">
        <v>2014</v>
      </c>
      <c r="B61" s="5">
        <v>844.87599999999998</v>
      </c>
      <c r="C61" s="5">
        <v>599.78399999999999</v>
      </c>
      <c r="D61" s="5">
        <v>301.47199999999998</v>
      </c>
      <c r="E61" s="5">
        <v>310.89800000000002</v>
      </c>
      <c r="F61" s="5">
        <v>149.035</v>
      </c>
      <c r="G61" s="5">
        <v>86.715000000000003</v>
      </c>
      <c r="H61" s="5">
        <v>82.986999999999995</v>
      </c>
      <c r="I61" s="5">
        <v>-277.30599999999998</v>
      </c>
      <c r="J61" s="5">
        <v>2098.4609999999998</v>
      </c>
      <c r="K61" s="5">
        <v>830.96</v>
      </c>
    </row>
    <row r="62" spans="1:11" x14ac:dyDescent="0.2">
      <c r="A62" s="1">
        <v>2015</v>
      </c>
      <c r="B62" s="5">
        <v>881.89099999999996</v>
      </c>
      <c r="C62" s="5">
        <v>634.09199999999998</v>
      </c>
      <c r="D62" s="5">
        <v>349.762</v>
      </c>
      <c r="E62" s="5">
        <v>301.012</v>
      </c>
      <c r="F62" s="5">
        <v>153.97900000000001</v>
      </c>
      <c r="G62" s="5">
        <v>92.433999999999997</v>
      </c>
      <c r="H62" s="5">
        <v>141.72399999999999</v>
      </c>
      <c r="I62" s="5">
        <v>-258.36599999999999</v>
      </c>
      <c r="J62" s="5">
        <v>2296.5279999999998</v>
      </c>
      <c r="K62" s="5">
        <v>936.52</v>
      </c>
    </row>
    <row r="63" spans="1:11" x14ac:dyDescent="0.2">
      <c r="A63" s="1">
        <v>2016</v>
      </c>
      <c r="B63" s="5">
        <v>910.28200000000004</v>
      </c>
      <c r="C63" s="5">
        <v>692.49099999999999</v>
      </c>
      <c r="D63" s="5">
        <v>368.28</v>
      </c>
      <c r="E63" s="5">
        <v>303.70499999999998</v>
      </c>
      <c r="F63" s="5">
        <v>160.32300000000001</v>
      </c>
      <c r="G63" s="5">
        <v>106.518</v>
      </c>
      <c r="H63" s="5">
        <v>123.292</v>
      </c>
      <c r="I63" s="5">
        <v>-237.56399999999999</v>
      </c>
      <c r="J63" s="5">
        <v>2427.3270000000002</v>
      </c>
      <c r="K63" s="5">
        <v>1012.58</v>
      </c>
    </row>
    <row r="64" spans="1:11" x14ac:dyDescent="0.2">
      <c r="A64" s="1">
        <v>2017</v>
      </c>
      <c r="B64" s="5">
        <v>939.20399999999995</v>
      </c>
      <c r="C64" s="5">
        <v>702.28599999999994</v>
      </c>
      <c r="D64" s="5">
        <v>374.68200000000002</v>
      </c>
      <c r="E64" s="5">
        <v>293.75400000000002</v>
      </c>
      <c r="F64" s="5">
        <v>158.34200000000001</v>
      </c>
      <c r="G64" s="5">
        <v>104.999</v>
      </c>
      <c r="H64" s="5">
        <v>198.953</v>
      </c>
      <c r="I64" s="5">
        <v>-253.447</v>
      </c>
      <c r="J64" s="5">
        <v>2518.7730000000001</v>
      </c>
      <c r="K64" s="5">
        <v>1030.3889999999999</v>
      </c>
    </row>
    <row r="65" spans="1:11" x14ac:dyDescent="0.2">
      <c r="A65" s="1">
        <v>2018</v>
      </c>
      <c r="B65" s="5">
        <v>982.01499999999999</v>
      </c>
      <c r="C65" s="5">
        <v>704.50099999999998</v>
      </c>
      <c r="D65" s="5">
        <v>389.15699999999998</v>
      </c>
      <c r="E65" s="5">
        <v>285.18400000000003</v>
      </c>
      <c r="F65" s="5">
        <v>157.11799999999999</v>
      </c>
      <c r="G65" s="5">
        <v>101.351</v>
      </c>
      <c r="H65" s="5">
        <v>162.81</v>
      </c>
      <c r="I65" s="5">
        <v>-259.64699999999999</v>
      </c>
      <c r="J65" s="5">
        <v>2522.489</v>
      </c>
      <c r="K65" s="5">
        <v>1037.5640000000001</v>
      </c>
    </row>
    <row r="66" spans="1:11" x14ac:dyDescent="0.2">
      <c r="A66" s="1">
        <v>2019</v>
      </c>
      <c r="B66" s="5">
        <v>1038.489</v>
      </c>
      <c r="C66" s="5">
        <v>775.37</v>
      </c>
      <c r="D66" s="5">
        <v>409.42099999999999</v>
      </c>
      <c r="E66" s="5">
        <v>302.517</v>
      </c>
      <c r="F66" s="5">
        <v>166.654</v>
      </c>
      <c r="G66" s="5">
        <v>115.02200000000001</v>
      </c>
      <c r="H66" s="5">
        <v>202.30500000000001</v>
      </c>
      <c r="I66" s="5">
        <v>-275.98399999999998</v>
      </c>
      <c r="J66" s="5">
        <v>2733.7939999999999</v>
      </c>
      <c r="K66" s="5">
        <v>1126.519</v>
      </c>
    </row>
    <row r="67" spans="1:11" x14ac:dyDescent="0.2">
      <c r="A67" s="1">
        <v>2020</v>
      </c>
      <c r="B67" s="5">
        <v>1089.8889999999999</v>
      </c>
      <c r="C67" s="5">
        <v>912.11599999999999</v>
      </c>
      <c r="D67" s="5">
        <v>458.46800000000002</v>
      </c>
      <c r="E67" s="5">
        <v>1050.8969999999999</v>
      </c>
      <c r="F67" s="5">
        <v>171.08099999999999</v>
      </c>
      <c r="G67" s="5">
        <v>121.788</v>
      </c>
      <c r="H67" s="5">
        <v>1053.8510000000001</v>
      </c>
      <c r="I67" s="5">
        <v>-277.82299999999998</v>
      </c>
      <c r="J67" s="5">
        <v>4580.2669999999998</v>
      </c>
      <c r="K67" s="5">
        <v>1301.605</v>
      </c>
    </row>
    <row r="68" spans="1:11" x14ac:dyDescent="0.2">
      <c r="A68" s="1">
        <v>2021</v>
      </c>
      <c r="B68" s="5">
        <v>1128.827</v>
      </c>
      <c r="C68" s="5">
        <v>867.67600000000004</v>
      </c>
      <c r="D68" s="5">
        <v>520.58799999999997</v>
      </c>
      <c r="E68" s="5">
        <v>1376.242</v>
      </c>
      <c r="F68" s="5">
        <v>173.65100000000001</v>
      </c>
      <c r="G68" s="5">
        <v>125.07599999999999</v>
      </c>
      <c r="H68" s="5">
        <v>975.01599999999996</v>
      </c>
      <c r="I68" s="5">
        <v>-333.36200000000002</v>
      </c>
      <c r="J68" s="5">
        <v>4833.7139999999999</v>
      </c>
      <c r="K68" s="5">
        <v>1297.1099999999999</v>
      </c>
    </row>
    <row r="69" spans="1:11" x14ac:dyDescent="0.2">
      <c r="A69" s="1">
        <v>2022</v>
      </c>
      <c r="B69" s="5">
        <v>1212.4870000000001</v>
      </c>
      <c r="C69" s="5">
        <v>974.649</v>
      </c>
      <c r="D69" s="5">
        <v>591.94899999999996</v>
      </c>
      <c r="E69" s="5">
        <v>580.66999999999996</v>
      </c>
      <c r="F69" s="5">
        <v>187.46199999999999</v>
      </c>
      <c r="G69" s="5">
        <v>161.364</v>
      </c>
      <c r="H69" s="5">
        <v>929.26900000000001</v>
      </c>
      <c r="I69" s="5">
        <v>-505.02800000000002</v>
      </c>
      <c r="J69" s="5">
        <v>4132.8220000000001</v>
      </c>
      <c r="K69" s="5">
        <v>1441.9110000000001</v>
      </c>
    </row>
    <row r="70" spans="1:11" x14ac:dyDescent="0.2">
      <c r="A70" s="1">
        <v>2023</v>
      </c>
      <c r="B70" s="5">
        <v>1347.961</v>
      </c>
      <c r="C70" s="5">
        <v>1015.87</v>
      </c>
      <c r="D70" s="5">
        <v>615.77200000000005</v>
      </c>
      <c r="E70" s="5">
        <v>448.1</v>
      </c>
      <c r="F70" s="5">
        <v>197.131</v>
      </c>
      <c r="G70" s="5">
        <v>170.41399999999999</v>
      </c>
      <c r="H70" s="5">
        <v>307.62400000000002</v>
      </c>
      <c r="I70" s="5">
        <v>-344.59899999999999</v>
      </c>
      <c r="J70" s="5">
        <v>3758.2730000000001</v>
      </c>
      <c r="K70" s="5">
        <v>1563.2629999999999</v>
      </c>
    </row>
    <row r="71" spans="1:11" x14ac:dyDescent="0.2">
      <c r="A71" s="1">
        <v>2024</v>
      </c>
      <c r="B71" s="5">
        <v>1454.424</v>
      </c>
      <c r="C71" s="5">
        <v>1043.789</v>
      </c>
      <c r="D71" s="5">
        <v>617.51700000000005</v>
      </c>
      <c r="E71" s="5">
        <v>370.21</v>
      </c>
      <c r="F71" s="5">
        <v>200.029</v>
      </c>
      <c r="G71" s="5">
        <v>191.779</v>
      </c>
      <c r="H71" s="5">
        <v>535.74900000000002</v>
      </c>
      <c r="I71" s="5">
        <v>-353.928</v>
      </c>
      <c r="J71" s="5">
        <v>4059.569</v>
      </c>
      <c r="K71" s="5">
        <v>1623.8679999999999</v>
      </c>
    </row>
    <row r="72" spans="1:11" x14ac:dyDescent="0.2">
      <c r="A72" s="8"/>
      <c r="B72" s="8"/>
      <c r="C72" s="8"/>
      <c r="D72" s="8"/>
      <c r="E72" s="8"/>
      <c r="F72" s="8"/>
      <c r="G72" s="8"/>
      <c r="H72" s="8"/>
      <c r="I72" s="8"/>
      <c r="J72" s="8"/>
      <c r="K72" s="8"/>
    </row>
    <row r="74" spans="1:11" x14ac:dyDescent="0.2">
      <c r="A74" s="16" t="s">
        <v>24</v>
      </c>
      <c r="B74" s="16"/>
      <c r="C74" s="16"/>
      <c r="D74" s="16"/>
      <c r="E74" s="16"/>
      <c r="F74" s="16"/>
      <c r="G74" s="16"/>
      <c r="H74" s="16"/>
      <c r="I74" s="16"/>
      <c r="J74" s="16"/>
      <c r="K74" s="16"/>
    </row>
    <row r="75" spans="1:11" x14ac:dyDescent="0.2">
      <c r="A75" s="16" t="s">
        <v>25</v>
      </c>
      <c r="B75" s="16"/>
      <c r="C75" s="16"/>
      <c r="D75" s="16"/>
      <c r="E75" s="16"/>
      <c r="F75" s="16"/>
      <c r="G75" s="16"/>
      <c r="H75" s="16"/>
      <c r="I75" s="16"/>
      <c r="J75" s="16"/>
      <c r="K75" s="16"/>
    </row>
    <row r="76" spans="1:11" x14ac:dyDescent="0.2">
      <c r="A76" s="16" t="s">
        <v>41</v>
      </c>
      <c r="B76" s="16"/>
      <c r="C76" s="16"/>
      <c r="D76" s="16"/>
      <c r="E76" s="16"/>
      <c r="F76" s="16"/>
      <c r="G76" s="16"/>
      <c r="H76" s="16"/>
      <c r="I76" s="16"/>
      <c r="J76" s="16"/>
      <c r="K76" s="16"/>
    </row>
    <row r="77" spans="1:11" x14ac:dyDescent="0.2">
      <c r="A77" s="16" t="s">
        <v>51</v>
      </c>
      <c r="B77" s="16"/>
      <c r="C77" s="16"/>
      <c r="D77" s="16"/>
      <c r="E77" s="16"/>
      <c r="F77" s="16"/>
      <c r="G77" s="16"/>
      <c r="H77" s="16"/>
      <c r="I77" s="16"/>
      <c r="J77" s="16"/>
      <c r="K77" s="16"/>
    </row>
    <row r="78" spans="1:11" ht="30" customHeight="1" x14ac:dyDescent="0.2">
      <c r="A78" s="16" t="s">
        <v>52</v>
      </c>
      <c r="B78" s="16"/>
      <c r="C78" s="16"/>
      <c r="D78" s="16"/>
      <c r="E78" s="16"/>
      <c r="F78" s="16"/>
      <c r="G78" s="16"/>
      <c r="H78" s="16"/>
      <c r="I78" s="16"/>
      <c r="J78" s="16"/>
      <c r="K78" s="16"/>
    </row>
    <row r="79" spans="1:11" x14ac:dyDescent="0.2">
      <c r="A79" s="8"/>
      <c r="B79" s="8"/>
      <c r="C79" s="8"/>
      <c r="D79" s="8"/>
      <c r="E79" s="8"/>
      <c r="F79" s="8"/>
      <c r="G79" s="8"/>
      <c r="H79" s="8"/>
      <c r="I79" s="8"/>
      <c r="J79" s="8"/>
      <c r="K79" s="8"/>
    </row>
    <row r="81" spans="1:3" x14ac:dyDescent="0.2">
      <c r="A81" s="17" t="s">
        <v>27</v>
      </c>
      <c r="B81" s="17"/>
      <c r="C81" s="17"/>
    </row>
  </sheetData>
  <mergeCells count="6">
    <mergeCell ref="A81:C81"/>
    <mergeCell ref="A74:K74"/>
    <mergeCell ref="A75:K75"/>
    <mergeCell ref="A76:K76"/>
    <mergeCell ref="A77:K77"/>
    <mergeCell ref="A78:K78"/>
  </mergeCells>
  <hyperlinks>
    <hyperlink ref="A2" r:id="rId1" xr:uid="{00000000-0004-0000-0900-000000000000}"/>
    <hyperlink ref="A81" location="Contents!A1" display="Back to Table of Contents" xr:uid="{00000000-0004-0000-09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workbookViewId="0"/>
  </sheetViews>
  <sheetFormatPr baseColWidth="10" defaultColWidth="8.83203125" defaultRowHeight="15" x14ac:dyDescent="0.2"/>
  <cols>
    <col min="1" max="1" width="12.6640625" style="1" customWidth="1"/>
    <col min="2" max="12" width="20.6640625" style="5" customWidth="1"/>
  </cols>
  <sheetData>
    <row r="1" spans="1:11" s="1" customFormat="1" ht="14" x14ac:dyDescent="0.15">
      <c r="A1" s="1" t="s">
        <v>0</v>
      </c>
    </row>
    <row r="2" spans="1:11" x14ac:dyDescent="0.2">
      <c r="A2" s="2" t="s">
        <v>1</v>
      </c>
    </row>
    <row r="5" spans="1:11" x14ac:dyDescent="0.2">
      <c r="A5" s="4" t="s">
        <v>13</v>
      </c>
    </row>
    <row r="6" spans="1:11" x14ac:dyDescent="0.2">
      <c r="A6" s="1" t="s">
        <v>28</v>
      </c>
    </row>
    <row r="7" spans="1:11" x14ac:dyDescent="0.2">
      <c r="A7" s="6"/>
      <c r="B7" s="6"/>
      <c r="C7" s="6"/>
      <c r="D7" s="6"/>
      <c r="E7" s="6"/>
      <c r="F7" s="6"/>
      <c r="G7" s="6"/>
      <c r="H7" s="6"/>
      <c r="I7" s="6"/>
      <c r="J7" s="6"/>
      <c r="K7" s="6"/>
    </row>
    <row r="8" spans="1:11" ht="31" x14ac:dyDescent="0.2">
      <c r="A8" s="7"/>
      <c r="B8" s="7" t="s">
        <v>19</v>
      </c>
      <c r="C8" s="7" t="s">
        <v>44</v>
      </c>
      <c r="D8" s="7" t="s">
        <v>45</v>
      </c>
      <c r="E8" s="7" t="s">
        <v>46</v>
      </c>
      <c r="F8" s="7" t="s">
        <v>47</v>
      </c>
      <c r="G8" s="7" t="s">
        <v>48</v>
      </c>
      <c r="H8" s="7" t="s">
        <v>49</v>
      </c>
      <c r="I8" s="7" t="s">
        <v>39</v>
      </c>
      <c r="J8" s="7" t="s">
        <v>21</v>
      </c>
      <c r="K8" s="7" t="s">
        <v>50</v>
      </c>
    </row>
    <row r="9" spans="1:11" x14ac:dyDescent="0.2">
      <c r="A9" s="1">
        <v>1962</v>
      </c>
      <c r="B9" s="5">
        <v>2.3980000000000001</v>
      </c>
      <c r="C9" s="5" t="s">
        <v>14</v>
      </c>
      <c r="D9" s="5">
        <v>1.7999999999999999E-2</v>
      </c>
      <c r="E9" s="5">
        <v>1.042</v>
      </c>
      <c r="F9" s="5">
        <v>0.34200000000000003</v>
      </c>
      <c r="G9" s="5">
        <v>0.79100000000000004</v>
      </c>
      <c r="H9" s="5">
        <v>1.393</v>
      </c>
      <c r="I9" s="5">
        <v>-1.228</v>
      </c>
      <c r="J9" s="5">
        <v>4.7560000000000002</v>
      </c>
      <c r="K9" s="5">
        <v>1.7999999999999999E-2</v>
      </c>
    </row>
    <row r="10" spans="1:11" x14ac:dyDescent="0.2">
      <c r="A10" s="1">
        <v>1963</v>
      </c>
      <c r="B10" s="5">
        <v>2.5</v>
      </c>
      <c r="C10" s="5" t="s">
        <v>14</v>
      </c>
      <c r="D10" s="5">
        <v>2.5000000000000001E-2</v>
      </c>
      <c r="E10" s="5">
        <v>1.0449999999999999</v>
      </c>
      <c r="F10" s="5">
        <v>0.37</v>
      </c>
      <c r="G10" s="5">
        <v>0.77700000000000002</v>
      </c>
      <c r="H10" s="5">
        <v>1.228</v>
      </c>
      <c r="I10" s="5">
        <v>-1.37</v>
      </c>
      <c r="J10" s="5">
        <v>4.5750000000000002</v>
      </c>
      <c r="K10" s="5">
        <v>2.5000000000000001E-2</v>
      </c>
    </row>
    <row r="11" spans="1:11" x14ac:dyDescent="0.2">
      <c r="A11" s="1">
        <v>1964</v>
      </c>
      <c r="B11" s="5">
        <v>2.4550000000000001</v>
      </c>
      <c r="C11" s="5" t="s">
        <v>14</v>
      </c>
      <c r="D11" s="5">
        <v>3.2000000000000001E-2</v>
      </c>
      <c r="E11" s="5">
        <v>0.96099999999999997</v>
      </c>
      <c r="F11" s="5">
        <v>0.39400000000000002</v>
      </c>
      <c r="G11" s="5">
        <v>0.71399999999999997</v>
      </c>
      <c r="H11" s="5">
        <v>1.387</v>
      </c>
      <c r="I11" s="5">
        <v>-1.23</v>
      </c>
      <c r="J11" s="5">
        <v>4.7140000000000004</v>
      </c>
      <c r="K11" s="5">
        <v>3.2000000000000001E-2</v>
      </c>
    </row>
    <row r="12" spans="1:11" x14ac:dyDescent="0.2">
      <c r="A12" s="1">
        <v>1965</v>
      </c>
      <c r="B12" s="5">
        <v>2.4079999999999999</v>
      </c>
      <c r="C12" s="5" t="s">
        <v>14</v>
      </c>
      <c r="D12" s="5">
        <v>3.7999999999999999E-2</v>
      </c>
      <c r="E12" s="5">
        <v>0.79200000000000004</v>
      </c>
      <c r="F12" s="5">
        <v>0.41299999999999998</v>
      </c>
      <c r="G12" s="5">
        <v>0.67</v>
      </c>
      <c r="H12" s="5">
        <v>1.321</v>
      </c>
      <c r="I12" s="5">
        <v>-1.153</v>
      </c>
      <c r="J12" s="5">
        <v>4.4889999999999999</v>
      </c>
      <c r="K12" s="5">
        <v>3.7999999999999999E-2</v>
      </c>
    </row>
    <row r="13" spans="1:11" x14ac:dyDescent="0.2">
      <c r="A13" s="1">
        <v>1966</v>
      </c>
      <c r="B13" s="5">
        <v>2.5950000000000002</v>
      </c>
      <c r="C13" s="5" t="s">
        <v>14</v>
      </c>
      <c r="D13" s="5">
        <v>9.9000000000000005E-2</v>
      </c>
      <c r="E13" s="5">
        <v>0.66500000000000004</v>
      </c>
      <c r="F13" s="5">
        <v>0.435</v>
      </c>
      <c r="G13" s="5">
        <v>0.60299999999999998</v>
      </c>
      <c r="H13" s="5">
        <v>1.2809999999999999</v>
      </c>
      <c r="I13" s="5">
        <v>-1.1930000000000001</v>
      </c>
      <c r="J13" s="5">
        <v>4.4850000000000003</v>
      </c>
      <c r="K13" s="5">
        <v>9.9000000000000005E-2</v>
      </c>
    </row>
    <row r="14" spans="1:11" x14ac:dyDescent="0.2">
      <c r="A14" s="1">
        <v>1967</v>
      </c>
      <c r="B14" s="5">
        <v>2.5449999999999999</v>
      </c>
      <c r="C14" s="5">
        <v>0.379</v>
      </c>
      <c r="D14" s="5">
        <v>0.14000000000000001</v>
      </c>
      <c r="E14" s="5">
        <v>0.61899999999999999</v>
      </c>
      <c r="F14" s="5">
        <v>0.46400000000000002</v>
      </c>
      <c r="G14" s="5">
        <v>0.64300000000000002</v>
      </c>
      <c r="H14" s="5">
        <v>1.3660000000000001</v>
      </c>
      <c r="I14" s="5">
        <v>-1.288</v>
      </c>
      <c r="J14" s="5">
        <v>4.8680000000000003</v>
      </c>
      <c r="K14" s="5">
        <v>0.442</v>
      </c>
    </row>
    <row r="15" spans="1:11" x14ac:dyDescent="0.2">
      <c r="A15" s="1">
        <v>1968</v>
      </c>
      <c r="B15" s="5">
        <v>2.5950000000000002</v>
      </c>
      <c r="C15" s="5">
        <v>0.57099999999999995</v>
      </c>
      <c r="D15" s="5">
        <v>0.20100000000000001</v>
      </c>
      <c r="E15" s="5">
        <v>0.66200000000000003</v>
      </c>
      <c r="F15" s="5">
        <v>0.48699999999999999</v>
      </c>
      <c r="G15" s="5">
        <v>0.626</v>
      </c>
      <c r="H15" s="5">
        <v>1.5569999999999999</v>
      </c>
      <c r="I15" s="5">
        <v>-1.2330000000000001</v>
      </c>
      <c r="J15" s="5">
        <v>5.4669999999999996</v>
      </c>
      <c r="K15" s="5">
        <v>0.69399999999999995</v>
      </c>
    </row>
    <row r="16" spans="1:11" x14ac:dyDescent="0.2">
      <c r="A16" s="1">
        <v>1969</v>
      </c>
      <c r="B16" s="5">
        <v>2.7240000000000002</v>
      </c>
      <c r="C16" s="5">
        <v>0.64300000000000002</v>
      </c>
      <c r="D16" s="5">
        <v>0.23300000000000001</v>
      </c>
      <c r="E16" s="5">
        <v>0.66300000000000003</v>
      </c>
      <c r="F16" s="5">
        <v>0.498</v>
      </c>
      <c r="G16" s="5">
        <v>0.629</v>
      </c>
      <c r="H16" s="5">
        <v>1.236</v>
      </c>
      <c r="I16" s="5">
        <v>-1.155</v>
      </c>
      <c r="J16" s="5">
        <v>5.47</v>
      </c>
      <c r="K16" s="5">
        <v>0.78400000000000003</v>
      </c>
    </row>
    <row r="17" spans="1:11" x14ac:dyDescent="0.2">
      <c r="A17" s="1">
        <v>1970</v>
      </c>
      <c r="B17" s="5">
        <v>2.8319999999999999</v>
      </c>
      <c r="C17" s="5">
        <v>0.64800000000000002</v>
      </c>
      <c r="D17" s="5">
        <v>0.26100000000000001</v>
      </c>
      <c r="E17" s="5">
        <v>0.78100000000000003</v>
      </c>
      <c r="F17" s="5">
        <v>0.54</v>
      </c>
      <c r="G17" s="5">
        <v>0.67100000000000004</v>
      </c>
      <c r="H17" s="5">
        <v>1.2330000000000001</v>
      </c>
      <c r="I17" s="5">
        <v>-1.137</v>
      </c>
      <c r="J17" s="5">
        <v>5.8289999999999997</v>
      </c>
      <c r="K17" s="5">
        <v>0.81899999999999995</v>
      </c>
    </row>
    <row r="18" spans="1:11" x14ac:dyDescent="0.2">
      <c r="A18" s="1">
        <v>1971</v>
      </c>
      <c r="B18" s="5">
        <v>3.1459999999999999</v>
      </c>
      <c r="C18" s="5">
        <v>0.67</v>
      </c>
      <c r="D18" s="5">
        <v>0.30099999999999999</v>
      </c>
      <c r="E18" s="5">
        <v>1.2010000000000001</v>
      </c>
      <c r="F18" s="5">
        <v>0.60299999999999998</v>
      </c>
      <c r="G18" s="5">
        <v>0.72599999999999998</v>
      </c>
      <c r="H18" s="5">
        <v>1.161</v>
      </c>
      <c r="I18" s="5">
        <v>-1.288</v>
      </c>
      <c r="J18" s="5">
        <v>6.52</v>
      </c>
      <c r="K18" s="5">
        <v>0.85899999999999999</v>
      </c>
    </row>
    <row r="19" spans="1:11" x14ac:dyDescent="0.2">
      <c r="A19" s="1">
        <v>1972</v>
      </c>
      <c r="B19" s="5">
        <v>3.2370000000000001</v>
      </c>
      <c r="C19" s="5">
        <v>0.68799999999999994</v>
      </c>
      <c r="D19" s="5">
        <v>0.378</v>
      </c>
      <c r="E19" s="5">
        <v>1.35</v>
      </c>
      <c r="F19" s="5">
        <v>0.64700000000000002</v>
      </c>
      <c r="G19" s="5">
        <v>0.72099999999999997</v>
      </c>
      <c r="H19" s="5">
        <v>1.29</v>
      </c>
      <c r="I19" s="5">
        <v>-1.1859999999999999</v>
      </c>
      <c r="J19" s="5">
        <v>7.125</v>
      </c>
      <c r="K19" s="5">
        <v>0.95599999999999996</v>
      </c>
    </row>
    <row r="20" spans="1:11" x14ac:dyDescent="0.2">
      <c r="A20" s="1">
        <v>1973</v>
      </c>
      <c r="B20" s="5">
        <v>3.5609999999999999</v>
      </c>
      <c r="C20" s="5">
        <v>0.66800000000000004</v>
      </c>
      <c r="D20" s="5">
        <v>0.34</v>
      </c>
      <c r="E20" s="5">
        <v>1.0680000000000001</v>
      </c>
      <c r="F20" s="5">
        <v>0.67500000000000004</v>
      </c>
      <c r="G20" s="5">
        <v>0.72699999999999998</v>
      </c>
      <c r="H20" s="5">
        <v>1.5760000000000001</v>
      </c>
      <c r="I20" s="5">
        <v>-1.3740000000000001</v>
      </c>
      <c r="J20" s="5">
        <v>7.242</v>
      </c>
      <c r="K20" s="5">
        <v>0.90300000000000002</v>
      </c>
    </row>
    <row r="21" spans="1:11" x14ac:dyDescent="0.2">
      <c r="A21" s="1">
        <v>1974</v>
      </c>
      <c r="B21" s="5">
        <v>3.7080000000000002</v>
      </c>
      <c r="C21" s="5">
        <v>0.72</v>
      </c>
      <c r="D21" s="5">
        <v>0.39200000000000002</v>
      </c>
      <c r="E21" s="5">
        <v>1.173</v>
      </c>
      <c r="F21" s="5">
        <v>0.746</v>
      </c>
      <c r="G21" s="5">
        <v>0.71</v>
      </c>
      <c r="H21" s="5">
        <v>1.4850000000000001</v>
      </c>
      <c r="I21" s="5">
        <v>-1.5369999999999999</v>
      </c>
      <c r="J21" s="5">
        <v>7.3979999999999997</v>
      </c>
      <c r="K21" s="5">
        <v>0.997</v>
      </c>
    </row>
    <row r="22" spans="1:11" x14ac:dyDescent="0.2">
      <c r="A22" s="1">
        <v>1975</v>
      </c>
      <c r="B22" s="5">
        <v>3.9550000000000001</v>
      </c>
      <c r="C22" s="5">
        <v>0.879</v>
      </c>
      <c r="D22" s="5">
        <v>0.42599999999999999</v>
      </c>
      <c r="E22" s="5">
        <v>1.798</v>
      </c>
      <c r="F22" s="5">
        <v>0.95199999999999996</v>
      </c>
      <c r="G22" s="5">
        <v>0.80300000000000005</v>
      </c>
      <c r="H22" s="5">
        <v>1.819</v>
      </c>
      <c r="I22" s="5">
        <v>-1.2270000000000001</v>
      </c>
      <c r="J22" s="5">
        <v>9.4039999999999999</v>
      </c>
      <c r="K22" s="5">
        <v>1.1859999999999999</v>
      </c>
    </row>
    <row r="23" spans="1:11" x14ac:dyDescent="0.2">
      <c r="A23" s="1">
        <v>1976</v>
      </c>
      <c r="B23" s="5">
        <v>4.07</v>
      </c>
      <c r="C23" s="5">
        <v>0.94899999999999995</v>
      </c>
      <c r="D23" s="5">
        <v>0.48</v>
      </c>
      <c r="E23" s="5">
        <v>2.105</v>
      </c>
      <c r="F23" s="5">
        <v>0.89600000000000002</v>
      </c>
      <c r="G23" s="5">
        <v>0.80700000000000005</v>
      </c>
      <c r="H23" s="5">
        <v>1.3129999999999999</v>
      </c>
      <c r="I23" s="5">
        <v>-1.129</v>
      </c>
      <c r="J23" s="5">
        <v>9.4890000000000008</v>
      </c>
      <c r="K23" s="5">
        <v>1.319</v>
      </c>
    </row>
    <row r="24" spans="1:11" x14ac:dyDescent="0.2">
      <c r="A24" s="1">
        <v>1977</v>
      </c>
      <c r="B24" s="5">
        <v>4.1340000000000003</v>
      </c>
      <c r="C24" s="5">
        <v>1.0269999999999999</v>
      </c>
      <c r="D24" s="5">
        <v>0.48799999999999999</v>
      </c>
      <c r="E24" s="5">
        <v>1.706</v>
      </c>
      <c r="F24" s="5">
        <v>0.90800000000000003</v>
      </c>
      <c r="G24" s="5">
        <v>0.66200000000000003</v>
      </c>
      <c r="H24" s="5">
        <v>1.1419999999999999</v>
      </c>
      <c r="I24" s="5">
        <v>-1.0640000000000001</v>
      </c>
      <c r="J24" s="5">
        <v>9.0030000000000001</v>
      </c>
      <c r="K24" s="5">
        <v>1.4059999999999999</v>
      </c>
    </row>
    <row r="25" spans="1:11" x14ac:dyDescent="0.2">
      <c r="A25" s="1">
        <v>1978</v>
      </c>
      <c r="B25" s="5">
        <v>4.0659999999999998</v>
      </c>
      <c r="C25" s="5">
        <v>1.0680000000000001</v>
      </c>
      <c r="D25" s="5">
        <v>0.47</v>
      </c>
      <c r="E25" s="5">
        <v>1.409</v>
      </c>
      <c r="F25" s="5">
        <v>0.90500000000000003</v>
      </c>
      <c r="G25" s="5">
        <v>0.59699999999999998</v>
      </c>
      <c r="H25" s="5">
        <v>1.4830000000000001</v>
      </c>
      <c r="I25" s="5">
        <v>-1</v>
      </c>
      <c r="J25" s="5">
        <v>8.9990000000000006</v>
      </c>
      <c r="K25" s="5">
        <v>1.43</v>
      </c>
    </row>
    <row r="26" spans="1:11" x14ac:dyDescent="0.2">
      <c r="A26" s="1">
        <v>1979</v>
      </c>
      <c r="B26" s="5">
        <v>3.9990000000000001</v>
      </c>
      <c r="C26" s="5">
        <v>1.0980000000000001</v>
      </c>
      <c r="D26" s="5">
        <v>0.48399999999999999</v>
      </c>
      <c r="E26" s="5">
        <v>1.252</v>
      </c>
      <c r="F26" s="5">
        <v>0.91400000000000003</v>
      </c>
      <c r="G26" s="5">
        <v>0.54800000000000004</v>
      </c>
      <c r="H26" s="5">
        <v>1.331</v>
      </c>
      <c r="I26" s="5">
        <v>-0.996</v>
      </c>
      <c r="J26" s="5">
        <v>8.6300000000000008</v>
      </c>
      <c r="K26" s="5">
        <v>1.478</v>
      </c>
    </row>
    <row r="27" spans="1:11" x14ac:dyDescent="0.2">
      <c r="A27" s="1">
        <v>1980</v>
      </c>
      <c r="B27" s="5">
        <v>4.1929999999999996</v>
      </c>
      <c r="C27" s="5">
        <v>1.216</v>
      </c>
      <c r="D27" s="5">
        <v>0.5</v>
      </c>
      <c r="E27" s="5">
        <v>1.5860000000000001</v>
      </c>
      <c r="F27" s="5">
        <v>0.98599999999999999</v>
      </c>
      <c r="G27" s="5">
        <v>0.52300000000000002</v>
      </c>
      <c r="H27" s="5">
        <v>1.458</v>
      </c>
      <c r="I27" s="5">
        <v>-1.0740000000000001</v>
      </c>
      <c r="J27" s="5">
        <v>9.3870000000000005</v>
      </c>
      <c r="K27" s="5">
        <v>1.611</v>
      </c>
    </row>
    <row r="28" spans="1:11" x14ac:dyDescent="0.2">
      <c r="A28" s="1">
        <v>1981</v>
      </c>
      <c r="B28" s="5">
        <v>4.4009999999999998</v>
      </c>
      <c r="C28" s="5">
        <v>1.3169999999999999</v>
      </c>
      <c r="D28" s="5">
        <v>0.53700000000000003</v>
      </c>
      <c r="E28" s="5">
        <v>1.589</v>
      </c>
      <c r="F28" s="5">
        <v>1.0349999999999999</v>
      </c>
      <c r="G28" s="5">
        <v>0.505</v>
      </c>
      <c r="H28" s="5">
        <v>1.486</v>
      </c>
      <c r="I28" s="5">
        <v>-1.2450000000000001</v>
      </c>
      <c r="J28" s="5">
        <v>9.625</v>
      </c>
      <c r="K28" s="5">
        <v>1.748</v>
      </c>
    </row>
    <row r="29" spans="1:11" x14ac:dyDescent="0.2">
      <c r="A29" s="1">
        <v>1982</v>
      </c>
      <c r="B29" s="5">
        <v>4.6449999999999996</v>
      </c>
      <c r="C29" s="5">
        <v>1.484</v>
      </c>
      <c r="D29" s="5">
        <v>0.52500000000000002</v>
      </c>
      <c r="E29" s="5">
        <v>1.603</v>
      </c>
      <c r="F29" s="5">
        <v>1.077</v>
      </c>
      <c r="G29" s="5">
        <v>0.49099999999999999</v>
      </c>
      <c r="H29" s="5">
        <v>1.401</v>
      </c>
      <c r="I29" s="5">
        <v>-1.123</v>
      </c>
      <c r="J29" s="5">
        <v>10.103</v>
      </c>
      <c r="K29" s="5">
        <v>1.8919999999999999</v>
      </c>
    </row>
    <row r="30" spans="1:11" x14ac:dyDescent="0.2">
      <c r="A30" s="1">
        <v>1983</v>
      </c>
      <c r="B30" s="5">
        <v>4.766</v>
      </c>
      <c r="C30" s="5">
        <v>1.57</v>
      </c>
      <c r="D30" s="5">
        <v>0.53700000000000003</v>
      </c>
      <c r="E30" s="5">
        <v>1.8149999999999999</v>
      </c>
      <c r="F30" s="5">
        <v>1.077</v>
      </c>
      <c r="G30" s="5">
        <v>0.46700000000000003</v>
      </c>
      <c r="H30" s="5">
        <v>1.3879999999999999</v>
      </c>
      <c r="I30" s="5">
        <v>-1.29</v>
      </c>
      <c r="J30" s="5">
        <v>10.329000000000001</v>
      </c>
      <c r="K30" s="5">
        <v>1.986</v>
      </c>
    </row>
    <row r="31" spans="1:11" x14ac:dyDescent="0.2">
      <c r="A31" s="1">
        <v>1984</v>
      </c>
      <c r="B31" s="5">
        <v>4.4580000000000002</v>
      </c>
      <c r="C31" s="5">
        <v>1.548</v>
      </c>
      <c r="D31" s="5">
        <v>0.50800000000000001</v>
      </c>
      <c r="E31" s="5">
        <v>1.3120000000000001</v>
      </c>
      <c r="F31" s="5">
        <v>1.008</v>
      </c>
      <c r="G31" s="5">
        <v>0.41499999999999998</v>
      </c>
      <c r="H31" s="5">
        <v>1.0369999999999999</v>
      </c>
      <c r="I31" s="5">
        <v>-1.139</v>
      </c>
      <c r="J31" s="5">
        <v>9.1479999999999997</v>
      </c>
      <c r="K31" s="5">
        <v>1.9259999999999999</v>
      </c>
    </row>
    <row r="32" spans="1:11" x14ac:dyDescent="0.2">
      <c r="A32" s="1">
        <v>1985</v>
      </c>
      <c r="B32" s="5">
        <v>4.3710000000000004</v>
      </c>
      <c r="C32" s="5">
        <v>1.633</v>
      </c>
      <c r="D32" s="5">
        <v>0.53100000000000003</v>
      </c>
      <c r="E32" s="5">
        <v>1.2330000000000001</v>
      </c>
      <c r="F32" s="5">
        <v>0.94799999999999995</v>
      </c>
      <c r="G32" s="5">
        <v>0.38500000000000001</v>
      </c>
      <c r="H32" s="5">
        <v>1.4350000000000001</v>
      </c>
      <c r="I32" s="5">
        <v>-1.1339999999999999</v>
      </c>
      <c r="J32" s="5">
        <v>9.4039999999999999</v>
      </c>
      <c r="K32" s="5">
        <v>2.0339999999999998</v>
      </c>
    </row>
    <row r="33" spans="1:11" x14ac:dyDescent="0.2">
      <c r="A33" s="1">
        <v>1986</v>
      </c>
      <c r="B33" s="5">
        <v>4.3419999999999996</v>
      </c>
      <c r="C33" s="5">
        <v>1.639</v>
      </c>
      <c r="D33" s="5">
        <v>0.55200000000000005</v>
      </c>
      <c r="E33" s="5">
        <v>1.2030000000000001</v>
      </c>
      <c r="F33" s="5">
        <v>0.94199999999999995</v>
      </c>
      <c r="G33" s="5">
        <v>0.36799999999999999</v>
      </c>
      <c r="H33" s="5">
        <v>1.196</v>
      </c>
      <c r="I33" s="5">
        <v>-1.0549999999999999</v>
      </c>
      <c r="J33" s="5">
        <v>9.1869999999999994</v>
      </c>
      <c r="K33" s="5">
        <v>2.0640000000000001</v>
      </c>
    </row>
    <row r="34" spans="1:11" x14ac:dyDescent="0.2">
      <c r="A34" s="1">
        <v>1987</v>
      </c>
      <c r="B34" s="5">
        <v>4.3010000000000002</v>
      </c>
      <c r="C34" s="5">
        <v>1.6759999999999999</v>
      </c>
      <c r="D34" s="5">
        <v>0.57499999999999996</v>
      </c>
      <c r="E34" s="5">
        <v>1.1599999999999999</v>
      </c>
      <c r="F34" s="5">
        <v>0.96</v>
      </c>
      <c r="G34" s="5">
        <v>0.34499999999999997</v>
      </c>
      <c r="H34" s="5">
        <v>0.92500000000000004</v>
      </c>
      <c r="I34" s="5">
        <v>-1.1080000000000001</v>
      </c>
      <c r="J34" s="5">
        <v>8.8350000000000009</v>
      </c>
      <c r="K34" s="5">
        <v>2.1150000000000002</v>
      </c>
    </row>
    <row r="35" spans="1:11" x14ac:dyDescent="0.2">
      <c r="A35" s="1">
        <v>1988</v>
      </c>
      <c r="B35" s="5">
        <v>4.2190000000000003</v>
      </c>
      <c r="C35" s="5">
        <v>1.6679999999999999</v>
      </c>
      <c r="D35" s="5">
        <v>0.59299999999999997</v>
      </c>
      <c r="E35" s="5">
        <v>1.119</v>
      </c>
      <c r="F35" s="5">
        <v>0.96199999999999997</v>
      </c>
      <c r="G35" s="5">
        <v>0.34300000000000003</v>
      </c>
      <c r="H35" s="5">
        <v>0.89500000000000002</v>
      </c>
      <c r="I35" s="5">
        <v>-1.077</v>
      </c>
      <c r="J35" s="5">
        <v>8.7219999999999995</v>
      </c>
      <c r="K35" s="5">
        <v>2.089</v>
      </c>
    </row>
    <row r="36" spans="1:11" x14ac:dyDescent="0.2">
      <c r="A36" s="1">
        <v>1989</v>
      </c>
      <c r="B36" s="5">
        <v>4.1479999999999997</v>
      </c>
      <c r="C36" s="5">
        <v>1.6779999999999999</v>
      </c>
      <c r="D36" s="5">
        <v>0.623</v>
      </c>
      <c r="E36" s="5">
        <v>1.1000000000000001</v>
      </c>
      <c r="F36" s="5">
        <v>0.93899999999999995</v>
      </c>
      <c r="G36" s="5">
        <v>0.32400000000000001</v>
      </c>
      <c r="H36" s="5">
        <v>0.98499999999999999</v>
      </c>
      <c r="I36" s="5">
        <v>-1.048</v>
      </c>
      <c r="J36" s="5">
        <v>8.7479999999999993</v>
      </c>
      <c r="K36" s="5">
        <v>2.1120000000000001</v>
      </c>
    </row>
    <row r="37" spans="1:11" x14ac:dyDescent="0.2">
      <c r="A37" s="1">
        <v>1990</v>
      </c>
      <c r="B37" s="5">
        <v>4.1790000000000003</v>
      </c>
      <c r="C37" s="5">
        <v>1.8149999999999999</v>
      </c>
      <c r="D37" s="5">
        <v>0.69699999999999995</v>
      </c>
      <c r="E37" s="5">
        <v>1.165</v>
      </c>
      <c r="F37" s="5">
        <v>0.93799999999999994</v>
      </c>
      <c r="G37" s="5">
        <v>0.27900000000000003</v>
      </c>
      <c r="H37" s="5">
        <v>1.5329999999999999</v>
      </c>
      <c r="I37" s="5">
        <v>-0.97499999999999998</v>
      </c>
      <c r="J37" s="5">
        <v>9.6300000000000008</v>
      </c>
      <c r="K37" s="5">
        <v>2.3210000000000002</v>
      </c>
    </row>
    <row r="38" spans="1:11" x14ac:dyDescent="0.2">
      <c r="A38" s="1">
        <v>1991</v>
      </c>
      <c r="B38" s="5">
        <v>4.3780000000000001</v>
      </c>
      <c r="C38" s="5">
        <v>1.875</v>
      </c>
      <c r="D38" s="5">
        <v>0.86199999999999999</v>
      </c>
      <c r="E38" s="5">
        <v>1.427</v>
      </c>
      <c r="F38" s="5">
        <v>0.98399999999999999</v>
      </c>
      <c r="G38" s="5">
        <v>0.3</v>
      </c>
      <c r="H38" s="5">
        <v>1.6950000000000001</v>
      </c>
      <c r="I38" s="5">
        <v>-1.7310000000000001</v>
      </c>
      <c r="J38" s="5">
        <v>9.7899999999999991</v>
      </c>
      <c r="K38" s="5">
        <v>2.5369999999999999</v>
      </c>
    </row>
    <row r="39" spans="1:11" x14ac:dyDescent="0.2">
      <c r="A39" s="1">
        <v>1992</v>
      </c>
      <c r="B39" s="5">
        <v>4.444</v>
      </c>
      <c r="C39" s="5">
        <v>2.0169999999999999</v>
      </c>
      <c r="D39" s="5">
        <v>1.0569999999999999</v>
      </c>
      <c r="E39" s="5">
        <v>1.726</v>
      </c>
      <c r="F39" s="5">
        <v>0.95899999999999996</v>
      </c>
      <c r="G39" s="5">
        <v>0.30299999999999999</v>
      </c>
      <c r="H39" s="5">
        <v>0.67900000000000005</v>
      </c>
      <c r="I39" s="5">
        <v>-1.08</v>
      </c>
      <c r="J39" s="5">
        <v>10.105</v>
      </c>
      <c r="K39" s="5">
        <v>2.8679999999999999</v>
      </c>
    </row>
    <row r="40" spans="1:11" x14ac:dyDescent="0.2">
      <c r="A40" s="1">
        <v>1993</v>
      </c>
      <c r="B40" s="5">
        <v>4.4569999999999999</v>
      </c>
      <c r="C40" s="5">
        <v>2.1139999999999999</v>
      </c>
      <c r="D40" s="5">
        <v>1.1180000000000001</v>
      </c>
      <c r="E40" s="5">
        <v>1.728</v>
      </c>
      <c r="F40" s="5">
        <v>0.95099999999999996</v>
      </c>
      <c r="G40" s="5">
        <v>0.3</v>
      </c>
      <c r="H40" s="5">
        <v>0.20699999999999999</v>
      </c>
      <c r="I40" s="5">
        <v>-0.97299999999999998</v>
      </c>
      <c r="J40" s="5">
        <v>9.9019999999999992</v>
      </c>
      <c r="K40" s="5">
        <v>3.0059999999999998</v>
      </c>
    </row>
    <row r="41" spans="1:11" x14ac:dyDescent="0.2">
      <c r="A41" s="1">
        <v>1994</v>
      </c>
      <c r="B41" s="5">
        <v>4.4160000000000004</v>
      </c>
      <c r="C41" s="5">
        <v>2.2240000000000002</v>
      </c>
      <c r="D41" s="5">
        <v>1.143</v>
      </c>
      <c r="E41" s="5">
        <v>1.6180000000000001</v>
      </c>
      <c r="F41" s="5">
        <v>0.93400000000000005</v>
      </c>
      <c r="G41" s="5">
        <v>0.29899999999999999</v>
      </c>
      <c r="H41" s="5">
        <v>0.31900000000000001</v>
      </c>
      <c r="I41" s="5">
        <v>-0.95399999999999996</v>
      </c>
      <c r="J41" s="5">
        <v>9.9969999999999999</v>
      </c>
      <c r="K41" s="5">
        <v>3.1190000000000002</v>
      </c>
    </row>
    <row r="42" spans="1:11" x14ac:dyDescent="0.2">
      <c r="A42" s="1">
        <v>1995</v>
      </c>
      <c r="B42" s="5">
        <v>4.4080000000000004</v>
      </c>
      <c r="C42" s="5">
        <v>2.343</v>
      </c>
      <c r="D42" s="5">
        <v>1.1779999999999999</v>
      </c>
      <c r="E42" s="5">
        <v>1.5429999999999999</v>
      </c>
      <c r="F42" s="5">
        <v>0.93300000000000005</v>
      </c>
      <c r="G42" s="5">
        <v>0.28199999999999997</v>
      </c>
      <c r="H42" s="5">
        <v>0.127</v>
      </c>
      <c r="I42" s="5">
        <v>-1.04</v>
      </c>
      <c r="J42" s="5">
        <v>9.7729999999999997</v>
      </c>
      <c r="K42" s="5">
        <v>3.2530000000000001</v>
      </c>
    </row>
    <row r="43" spans="1:11" x14ac:dyDescent="0.2">
      <c r="A43" s="1">
        <v>1996</v>
      </c>
      <c r="B43" s="5">
        <v>4.3650000000000002</v>
      </c>
      <c r="C43" s="5">
        <v>2.4060000000000001</v>
      </c>
      <c r="D43" s="5">
        <v>1.157</v>
      </c>
      <c r="E43" s="5">
        <v>1.5289999999999999</v>
      </c>
      <c r="F43" s="5">
        <v>0.91100000000000003</v>
      </c>
      <c r="G43" s="5">
        <v>0.252</v>
      </c>
      <c r="H43" s="5">
        <v>0.16600000000000001</v>
      </c>
      <c r="I43" s="5">
        <v>-0.89300000000000002</v>
      </c>
      <c r="J43" s="5">
        <v>9.8940000000000001</v>
      </c>
      <c r="K43" s="5">
        <v>3.3109999999999999</v>
      </c>
    </row>
    <row r="44" spans="1:11" x14ac:dyDescent="0.2">
      <c r="A44" s="1">
        <v>1997</v>
      </c>
      <c r="B44" s="5">
        <v>4.2869999999999999</v>
      </c>
      <c r="C44" s="5">
        <v>2.46</v>
      </c>
      <c r="D44" s="5">
        <v>1.131</v>
      </c>
      <c r="E44" s="5">
        <v>1.4490000000000001</v>
      </c>
      <c r="F44" s="5">
        <v>0.90200000000000002</v>
      </c>
      <c r="G44" s="5">
        <v>0.25800000000000001</v>
      </c>
      <c r="H44" s="5">
        <v>0.111</v>
      </c>
      <c r="I44" s="5">
        <v>-1.0109999999999999</v>
      </c>
      <c r="J44" s="5">
        <v>9.5860000000000003</v>
      </c>
      <c r="K44" s="5">
        <v>3.3490000000000002</v>
      </c>
    </row>
    <row r="45" spans="1:11" x14ac:dyDescent="0.2">
      <c r="A45" s="1">
        <v>1998</v>
      </c>
      <c r="B45" s="5">
        <v>4.2110000000000003</v>
      </c>
      <c r="C45" s="5">
        <v>2.3620000000000001</v>
      </c>
      <c r="D45" s="5">
        <v>1.1339999999999999</v>
      </c>
      <c r="E45" s="5">
        <v>1.3680000000000001</v>
      </c>
      <c r="F45" s="5">
        <v>0.877</v>
      </c>
      <c r="G45" s="5">
        <v>0.26600000000000001</v>
      </c>
      <c r="H45" s="5">
        <v>0.34</v>
      </c>
      <c r="I45" s="5">
        <v>-0.93500000000000005</v>
      </c>
      <c r="J45" s="5">
        <v>9.6219999999999999</v>
      </c>
      <c r="K45" s="5">
        <v>3.2639999999999998</v>
      </c>
    </row>
    <row r="46" spans="1:11" x14ac:dyDescent="0.2">
      <c r="A46" s="1">
        <v>1999</v>
      </c>
      <c r="B46" s="5">
        <v>4.0819999999999999</v>
      </c>
      <c r="C46" s="5">
        <v>2.2069999999999999</v>
      </c>
      <c r="D46" s="5">
        <v>1.1399999999999999</v>
      </c>
      <c r="E46" s="5">
        <v>1.361</v>
      </c>
      <c r="F46" s="5">
        <v>0.84799999999999998</v>
      </c>
      <c r="G46" s="5">
        <v>0.26100000000000001</v>
      </c>
      <c r="H46" s="5">
        <v>0.433</v>
      </c>
      <c r="I46" s="5">
        <v>-0.83899999999999997</v>
      </c>
      <c r="J46" s="5">
        <v>9.4939999999999998</v>
      </c>
      <c r="K46" s="5">
        <v>3.1259999999999999</v>
      </c>
    </row>
    <row r="47" spans="1:11" x14ac:dyDescent="0.2">
      <c r="A47" s="1">
        <v>2000</v>
      </c>
      <c r="B47" s="5">
        <v>4.0129999999999999</v>
      </c>
      <c r="C47" s="5">
        <v>2.1349999999999998</v>
      </c>
      <c r="D47" s="5">
        <v>1.1659999999999999</v>
      </c>
      <c r="E47" s="5">
        <v>1.3240000000000001</v>
      </c>
      <c r="F47" s="5">
        <v>0.82</v>
      </c>
      <c r="G47" s="5">
        <v>0.26700000000000002</v>
      </c>
      <c r="H47" s="5">
        <v>0.47899999999999998</v>
      </c>
      <c r="I47" s="5">
        <v>-0.80200000000000005</v>
      </c>
      <c r="J47" s="5">
        <v>9.4039999999999999</v>
      </c>
      <c r="K47" s="5">
        <v>3.0960000000000001</v>
      </c>
    </row>
    <row r="48" spans="1:11" x14ac:dyDescent="0.2">
      <c r="A48" s="1">
        <v>2001</v>
      </c>
      <c r="B48" s="5">
        <v>4.0789999999999997</v>
      </c>
      <c r="C48" s="5">
        <v>2.2599999999999998</v>
      </c>
      <c r="D48" s="5">
        <v>1.2290000000000001</v>
      </c>
      <c r="E48" s="5">
        <v>1.36</v>
      </c>
      <c r="F48" s="5">
        <v>0.82899999999999996</v>
      </c>
      <c r="G48" s="5">
        <v>0.222</v>
      </c>
      <c r="H48" s="5">
        <v>0.443</v>
      </c>
      <c r="I48" s="5">
        <v>-0.84899999999999998</v>
      </c>
      <c r="J48" s="5">
        <v>9.5730000000000004</v>
      </c>
      <c r="K48" s="5">
        <v>3.298</v>
      </c>
    </row>
    <row r="49" spans="1:11" x14ac:dyDescent="0.2">
      <c r="A49" s="1">
        <v>2002</v>
      </c>
      <c r="B49" s="5">
        <v>4.1749999999999998</v>
      </c>
      <c r="C49" s="5">
        <v>2.343</v>
      </c>
      <c r="D49" s="5">
        <v>1.3620000000000001</v>
      </c>
      <c r="E49" s="5">
        <v>1.665</v>
      </c>
      <c r="F49" s="5">
        <v>0.83799999999999997</v>
      </c>
      <c r="G49" s="5">
        <v>0.25700000000000001</v>
      </c>
      <c r="H49" s="5">
        <v>0.40799999999999997</v>
      </c>
      <c r="I49" s="5">
        <v>-0.83499999999999996</v>
      </c>
      <c r="J49" s="5">
        <v>10.212999999999999</v>
      </c>
      <c r="K49" s="5">
        <v>3.4990000000000001</v>
      </c>
    </row>
    <row r="50" spans="1:11" x14ac:dyDescent="0.2">
      <c r="A50" s="1">
        <v>2003</v>
      </c>
      <c r="B50" s="5">
        <v>4.1710000000000003</v>
      </c>
      <c r="C50" s="5">
        <v>2.431</v>
      </c>
      <c r="D50" s="5">
        <v>1.425</v>
      </c>
      <c r="E50" s="5">
        <v>1.7390000000000001</v>
      </c>
      <c r="F50" s="5">
        <v>0.82599999999999996</v>
      </c>
      <c r="G50" s="5">
        <v>0.28199999999999997</v>
      </c>
      <c r="H50" s="5">
        <v>0.50600000000000001</v>
      </c>
      <c r="I50" s="5">
        <v>-0.89500000000000002</v>
      </c>
      <c r="J50" s="5">
        <v>10.484</v>
      </c>
      <c r="K50" s="5">
        <v>3.6419999999999999</v>
      </c>
    </row>
    <row r="51" spans="1:11" x14ac:dyDescent="0.2">
      <c r="A51" s="1">
        <v>2004</v>
      </c>
      <c r="B51" s="5">
        <v>4.0860000000000003</v>
      </c>
      <c r="C51" s="5">
        <v>2.4689999999999999</v>
      </c>
      <c r="D51" s="5">
        <v>1.4650000000000001</v>
      </c>
      <c r="E51" s="5">
        <v>1.585</v>
      </c>
      <c r="F51" s="5">
        <v>0.81</v>
      </c>
      <c r="G51" s="5">
        <v>0.26500000000000001</v>
      </c>
      <c r="H51" s="5">
        <v>0.51400000000000001</v>
      </c>
      <c r="I51" s="5">
        <v>-0.90500000000000003</v>
      </c>
      <c r="J51" s="5">
        <v>10.288</v>
      </c>
      <c r="K51" s="5">
        <v>3.706</v>
      </c>
    </row>
    <row r="52" spans="1:11" x14ac:dyDescent="0.2">
      <c r="A52" s="1">
        <v>2005</v>
      </c>
      <c r="B52" s="5">
        <v>4.04</v>
      </c>
      <c r="C52" s="5">
        <v>2.61</v>
      </c>
      <c r="D52" s="5">
        <v>1.415</v>
      </c>
      <c r="E52" s="5">
        <v>1.5329999999999999</v>
      </c>
      <c r="F52" s="5">
        <v>0.80300000000000005</v>
      </c>
      <c r="G52" s="5">
        <v>0.314</v>
      </c>
      <c r="H52" s="5">
        <v>0.56299999999999994</v>
      </c>
      <c r="I52" s="5">
        <v>-1.002</v>
      </c>
      <c r="J52" s="5">
        <v>10.276</v>
      </c>
      <c r="K52" s="5">
        <v>3.7480000000000002</v>
      </c>
    </row>
    <row r="53" spans="1:11" x14ac:dyDescent="0.2">
      <c r="A53" s="1">
        <v>2006</v>
      </c>
      <c r="B53" s="5">
        <v>3.9889999999999999</v>
      </c>
      <c r="C53" s="5">
        <v>2.7629999999999999</v>
      </c>
      <c r="D53" s="5">
        <v>1.325</v>
      </c>
      <c r="E53" s="5">
        <v>1.4670000000000001</v>
      </c>
      <c r="F53" s="5">
        <v>0.79800000000000004</v>
      </c>
      <c r="G53" s="5">
        <v>0.28100000000000003</v>
      </c>
      <c r="H53" s="5">
        <v>0.78900000000000003</v>
      </c>
      <c r="I53" s="5">
        <v>-1.0580000000000001</v>
      </c>
      <c r="J53" s="5">
        <v>10.353</v>
      </c>
      <c r="K53" s="5">
        <v>3.7469999999999999</v>
      </c>
    </row>
    <row r="54" spans="1:11" x14ac:dyDescent="0.2">
      <c r="A54" s="1">
        <v>2007</v>
      </c>
      <c r="B54" s="5">
        <v>4.0650000000000004</v>
      </c>
      <c r="C54" s="5">
        <v>3.0489999999999999</v>
      </c>
      <c r="D54" s="5">
        <v>1.333</v>
      </c>
      <c r="E54" s="5">
        <v>1.42</v>
      </c>
      <c r="F54" s="5">
        <v>0.80300000000000005</v>
      </c>
      <c r="G54" s="5">
        <v>0.26800000000000002</v>
      </c>
      <c r="H54" s="5">
        <v>0.443</v>
      </c>
      <c r="I54" s="5">
        <v>-1.244</v>
      </c>
      <c r="J54" s="5">
        <v>10.135999999999999</v>
      </c>
      <c r="K54" s="5">
        <v>3.9660000000000002</v>
      </c>
    </row>
    <row r="55" spans="1:11" x14ac:dyDescent="0.2">
      <c r="A55" s="1">
        <v>2008</v>
      </c>
      <c r="B55" s="5">
        <v>4.1369999999999996</v>
      </c>
      <c r="C55" s="5">
        <v>3.0819999999999999</v>
      </c>
      <c r="D55" s="5">
        <v>1.361</v>
      </c>
      <c r="E55" s="5">
        <v>1.762</v>
      </c>
      <c r="F55" s="5">
        <v>0.81299999999999994</v>
      </c>
      <c r="G55" s="5">
        <v>0.30099999999999999</v>
      </c>
      <c r="H55" s="5">
        <v>0.57699999999999996</v>
      </c>
      <c r="I55" s="5">
        <v>-1.2529999999999999</v>
      </c>
      <c r="J55" s="5">
        <v>10.779</v>
      </c>
      <c r="K55" s="5">
        <v>4.0149999999999997</v>
      </c>
    </row>
    <row r="56" spans="1:11" x14ac:dyDescent="0.2">
      <c r="A56" s="1">
        <v>2009</v>
      </c>
      <c r="B56" s="5">
        <v>4.6849999999999996</v>
      </c>
      <c r="C56" s="5">
        <v>3.456</v>
      </c>
      <c r="D56" s="5">
        <v>1.734</v>
      </c>
      <c r="E56" s="5">
        <v>2.4209999999999998</v>
      </c>
      <c r="F56" s="5">
        <v>0.89800000000000002</v>
      </c>
      <c r="G56" s="5">
        <v>0.34300000000000003</v>
      </c>
      <c r="H56" s="5">
        <v>2.278</v>
      </c>
      <c r="I56" s="5">
        <v>-1.345</v>
      </c>
      <c r="J56" s="5">
        <v>14.468999999999999</v>
      </c>
      <c r="K56" s="5">
        <v>4.7249999999999996</v>
      </c>
    </row>
    <row r="57" spans="1:11" x14ac:dyDescent="0.2">
      <c r="A57" s="1">
        <v>2010</v>
      </c>
      <c r="B57" s="5">
        <v>4.7080000000000002</v>
      </c>
      <c r="C57" s="5">
        <v>3.4969999999999999</v>
      </c>
      <c r="D57" s="5">
        <v>1.833</v>
      </c>
      <c r="E57" s="5">
        <v>2.9380000000000002</v>
      </c>
      <c r="F57" s="5">
        <v>0.88800000000000001</v>
      </c>
      <c r="G57" s="5">
        <v>0.39100000000000001</v>
      </c>
      <c r="H57" s="5">
        <v>-7.6999999999999999E-2</v>
      </c>
      <c r="I57" s="5">
        <v>-1.32</v>
      </c>
      <c r="J57" s="5">
        <v>12.856999999999999</v>
      </c>
      <c r="K57" s="5">
        <v>4.8849999999999998</v>
      </c>
    </row>
    <row r="58" spans="1:11" x14ac:dyDescent="0.2">
      <c r="A58" s="1">
        <v>2011</v>
      </c>
      <c r="B58" s="5">
        <v>4.6870000000000003</v>
      </c>
      <c r="C58" s="5">
        <v>3.6179999999999999</v>
      </c>
      <c r="D58" s="5">
        <v>1.778</v>
      </c>
      <c r="E58" s="5">
        <v>2.6120000000000001</v>
      </c>
      <c r="F58" s="5">
        <v>0.89100000000000001</v>
      </c>
      <c r="G58" s="5">
        <v>0.45900000000000002</v>
      </c>
      <c r="H58" s="5">
        <v>0.40400000000000003</v>
      </c>
      <c r="I58" s="5">
        <v>-1.35</v>
      </c>
      <c r="J58" s="5">
        <v>13.099</v>
      </c>
      <c r="K58" s="5">
        <v>4.9370000000000003</v>
      </c>
    </row>
    <row r="59" spans="1:11" x14ac:dyDescent="0.2">
      <c r="A59" s="1">
        <v>2012</v>
      </c>
      <c r="B59" s="5">
        <v>4.766</v>
      </c>
      <c r="C59" s="5">
        <v>3.4209999999999998</v>
      </c>
      <c r="D59" s="5">
        <v>1.5549999999999999</v>
      </c>
      <c r="E59" s="5">
        <v>2.1949999999999998</v>
      </c>
      <c r="F59" s="5">
        <v>0.84499999999999997</v>
      </c>
      <c r="G59" s="5">
        <v>0.42199999999999999</v>
      </c>
      <c r="H59" s="5">
        <v>0.81699999999999995</v>
      </c>
      <c r="I59" s="5">
        <v>-1.417</v>
      </c>
      <c r="J59" s="5">
        <v>12.603999999999999</v>
      </c>
      <c r="K59" s="5">
        <v>4.5049999999999999</v>
      </c>
    </row>
    <row r="60" spans="1:11" x14ac:dyDescent="0.2">
      <c r="A60" s="1">
        <v>2013</v>
      </c>
      <c r="B60" s="5">
        <v>4.8410000000000002</v>
      </c>
      <c r="C60" s="5">
        <v>3.5070000000000001</v>
      </c>
      <c r="D60" s="5">
        <v>1.59</v>
      </c>
      <c r="E60" s="5">
        <v>2.0339999999999998</v>
      </c>
      <c r="F60" s="5">
        <v>0.874</v>
      </c>
      <c r="G60" s="5">
        <v>0.48199999999999998</v>
      </c>
      <c r="H60" s="5">
        <v>0.67200000000000004</v>
      </c>
      <c r="I60" s="5">
        <v>-1.8260000000000001</v>
      </c>
      <c r="J60" s="5">
        <v>12.173999999999999</v>
      </c>
      <c r="K60" s="5">
        <v>4.5999999999999996</v>
      </c>
    </row>
    <row r="61" spans="1:11" x14ac:dyDescent="0.2">
      <c r="A61" s="1">
        <v>2014</v>
      </c>
      <c r="B61" s="5">
        <v>4.8479999999999999</v>
      </c>
      <c r="C61" s="5">
        <v>3.4409999999999998</v>
      </c>
      <c r="D61" s="5">
        <v>1.73</v>
      </c>
      <c r="E61" s="5">
        <v>1.784</v>
      </c>
      <c r="F61" s="5">
        <v>0.85499999999999998</v>
      </c>
      <c r="G61" s="5">
        <v>0.498</v>
      </c>
      <c r="H61" s="5">
        <v>0.47599999999999998</v>
      </c>
      <c r="I61" s="5">
        <v>-1.591</v>
      </c>
      <c r="J61" s="5">
        <v>12.041</v>
      </c>
      <c r="K61" s="5">
        <v>4.7679999999999998</v>
      </c>
    </row>
    <row r="62" spans="1:11" x14ac:dyDescent="0.2">
      <c r="A62" s="1">
        <v>2015</v>
      </c>
      <c r="B62" s="5">
        <v>4.8550000000000004</v>
      </c>
      <c r="C62" s="5">
        <v>3.4910000000000001</v>
      </c>
      <c r="D62" s="5">
        <v>1.9259999999999999</v>
      </c>
      <c r="E62" s="5">
        <v>1.657</v>
      </c>
      <c r="F62" s="5">
        <v>0.84799999999999998</v>
      </c>
      <c r="G62" s="5">
        <v>0.50900000000000001</v>
      </c>
      <c r="H62" s="5">
        <v>0.78</v>
      </c>
      <c r="I62" s="5">
        <v>-1.4219999999999999</v>
      </c>
      <c r="J62" s="5">
        <v>12.643000000000001</v>
      </c>
      <c r="K62" s="5">
        <v>5.1559999999999997</v>
      </c>
    </row>
    <row r="63" spans="1:11" x14ac:dyDescent="0.2">
      <c r="A63" s="1">
        <v>2016</v>
      </c>
      <c r="B63" s="5">
        <v>4.883</v>
      </c>
      <c r="C63" s="5">
        <v>3.7149999999999999</v>
      </c>
      <c r="D63" s="5">
        <v>1.976</v>
      </c>
      <c r="E63" s="5">
        <v>1.629</v>
      </c>
      <c r="F63" s="5">
        <v>0.86</v>
      </c>
      <c r="G63" s="5">
        <v>0.57099999999999995</v>
      </c>
      <c r="H63" s="5">
        <v>0.66100000000000003</v>
      </c>
      <c r="I63" s="5">
        <v>-1.274</v>
      </c>
      <c r="J63" s="5">
        <v>13.021000000000001</v>
      </c>
      <c r="K63" s="5">
        <v>5.4320000000000004</v>
      </c>
    </row>
    <row r="64" spans="1:11" x14ac:dyDescent="0.2">
      <c r="A64" s="1">
        <v>2017</v>
      </c>
      <c r="B64" s="5">
        <v>4.8470000000000004</v>
      </c>
      <c r="C64" s="5">
        <v>3.625</v>
      </c>
      <c r="D64" s="5">
        <v>1.9339999999999999</v>
      </c>
      <c r="E64" s="5">
        <v>1.516</v>
      </c>
      <c r="F64" s="5">
        <v>0.81699999999999995</v>
      </c>
      <c r="G64" s="5">
        <v>0.54200000000000004</v>
      </c>
      <c r="H64" s="5">
        <v>1.0269999999999999</v>
      </c>
      <c r="I64" s="5">
        <v>-1.3080000000000001</v>
      </c>
      <c r="J64" s="5">
        <v>13</v>
      </c>
      <c r="K64" s="5">
        <v>5.3179999999999996</v>
      </c>
    </row>
    <row r="65" spans="1:11" x14ac:dyDescent="0.2">
      <c r="A65" s="1">
        <v>2018</v>
      </c>
      <c r="B65" s="5">
        <v>4.8049999999999997</v>
      </c>
      <c r="C65" s="5">
        <v>3.4470000000000001</v>
      </c>
      <c r="D65" s="5">
        <v>1.9039999999999999</v>
      </c>
      <c r="E65" s="5">
        <v>1.395</v>
      </c>
      <c r="F65" s="5">
        <v>0.76900000000000002</v>
      </c>
      <c r="G65" s="5">
        <v>0.496</v>
      </c>
      <c r="H65" s="5">
        <v>0.79700000000000004</v>
      </c>
      <c r="I65" s="5">
        <v>-1.2709999999999999</v>
      </c>
      <c r="J65" s="5">
        <v>12.343</v>
      </c>
      <c r="K65" s="5">
        <v>5.077</v>
      </c>
    </row>
    <row r="66" spans="1:11" x14ac:dyDescent="0.2">
      <c r="A66" s="1">
        <v>2019</v>
      </c>
      <c r="B66" s="5">
        <v>4.8789999999999996</v>
      </c>
      <c r="C66" s="5">
        <v>3.6429999999999998</v>
      </c>
      <c r="D66" s="5">
        <v>1.923</v>
      </c>
      <c r="E66" s="5">
        <v>1.421</v>
      </c>
      <c r="F66" s="5">
        <v>0.78300000000000003</v>
      </c>
      <c r="G66" s="5">
        <v>0.54</v>
      </c>
      <c r="H66" s="5">
        <v>0.95</v>
      </c>
      <c r="I66" s="5">
        <v>-1.2969999999999999</v>
      </c>
      <c r="J66" s="5">
        <v>12.843</v>
      </c>
      <c r="K66" s="5">
        <v>5.2919999999999998</v>
      </c>
    </row>
    <row r="67" spans="1:11" x14ac:dyDescent="0.2">
      <c r="A67" s="1">
        <v>2020</v>
      </c>
      <c r="B67" s="5">
        <v>5.1120000000000001</v>
      </c>
      <c r="C67" s="5">
        <v>4.2779999999999996</v>
      </c>
      <c r="D67" s="5">
        <v>2.15</v>
      </c>
      <c r="E67" s="5">
        <v>4.9290000000000003</v>
      </c>
      <c r="F67" s="5">
        <v>0.80200000000000005</v>
      </c>
      <c r="G67" s="5">
        <v>0.57099999999999995</v>
      </c>
      <c r="H67" s="5">
        <v>4.9429999999999996</v>
      </c>
      <c r="I67" s="5">
        <v>-1.3029999999999999</v>
      </c>
      <c r="J67" s="5">
        <v>21.483000000000001</v>
      </c>
      <c r="K67" s="5">
        <v>6.1050000000000004</v>
      </c>
    </row>
    <row r="68" spans="1:11" x14ac:dyDescent="0.2">
      <c r="A68" s="1">
        <v>2021</v>
      </c>
      <c r="B68" s="5">
        <v>4.907</v>
      </c>
      <c r="C68" s="5">
        <v>3.7719999999999998</v>
      </c>
      <c r="D68" s="5">
        <v>2.2629999999999999</v>
      </c>
      <c r="E68" s="5">
        <v>5.9829999999999997</v>
      </c>
      <c r="F68" s="5">
        <v>0.755</v>
      </c>
      <c r="G68" s="5">
        <v>0.54400000000000004</v>
      </c>
      <c r="H68" s="5">
        <v>4.2380000000000004</v>
      </c>
      <c r="I68" s="5">
        <v>-1.4490000000000001</v>
      </c>
      <c r="J68" s="5">
        <v>21.012</v>
      </c>
      <c r="K68" s="5">
        <v>5.6390000000000002</v>
      </c>
    </row>
    <row r="69" spans="1:11" x14ac:dyDescent="0.2">
      <c r="A69" s="1">
        <v>2022</v>
      </c>
      <c r="B69" s="5">
        <v>4.7519999999999998</v>
      </c>
      <c r="C69" s="5">
        <v>3.82</v>
      </c>
      <c r="D69" s="5">
        <v>2.3199999999999998</v>
      </c>
      <c r="E69" s="5">
        <v>2.2759999999999998</v>
      </c>
      <c r="F69" s="5">
        <v>0.73499999999999999</v>
      </c>
      <c r="G69" s="5">
        <v>0.63200000000000001</v>
      </c>
      <c r="H69" s="5">
        <v>3.6419999999999999</v>
      </c>
      <c r="I69" s="5">
        <v>-1.9790000000000001</v>
      </c>
      <c r="J69" s="5">
        <v>16.196000000000002</v>
      </c>
      <c r="K69" s="5">
        <v>5.6509999999999998</v>
      </c>
    </row>
    <row r="70" spans="1:11" x14ac:dyDescent="0.2">
      <c r="A70" s="1">
        <v>2023</v>
      </c>
      <c r="B70" s="5">
        <v>4.9320000000000004</v>
      </c>
      <c r="C70" s="5">
        <v>3.7170000000000001</v>
      </c>
      <c r="D70" s="5">
        <v>2.2530000000000001</v>
      </c>
      <c r="E70" s="5">
        <v>1.64</v>
      </c>
      <c r="F70" s="5">
        <v>0.72099999999999997</v>
      </c>
      <c r="G70" s="5">
        <v>0.624</v>
      </c>
      <c r="H70" s="5">
        <v>1.1259999999999999</v>
      </c>
      <c r="I70" s="5">
        <v>-1.2609999999999999</v>
      </c>
      <c r="J70" s="5">
        <v>13.750999999999999</v>
      </c>
      <c r="K70" s="5">
        <v>5.72</v>
      </c>
    </row>
    <row r="71" spans="1:11" x14ac:dyDescent="0.2">
      <c r="A71" s="1">
        <v>2024</v>
      </c>
      <c r="B71" s="5">
        <v>5.0449999999999999</v>
      </c>
      <c r="C71" s="5">
        <v>3.621</v>
      </c>
      <c r="D71" s="5">
        <v>2.1419999999999999</v>
      </c>
      <c r="E71" s="5">
        <v>1.284</v>
      </c>
      <c r="F71" s="5">
        <v>0.69399999999999995</v>
      </c>
      <c r="G71" s="5">
        <v>0.66500000000000004</v>
      </c>
      <c r="H71" s="5">
        <v>1.8580000000000001</v>
      </c>
      <c r="I71" s="5">
        <v>-1.228</v>
      </c>
      <c r="J71" s="5">
        <v>14.082000000000001</v>
      </c>
      <c r="K71" s="5">
        <v>5.633</v>
      </c>
    </row>
    <row r="72" spans="1:11" x14ac:dyDescent="0.2">
      <c r="A72" s="8"/>
      <c r="B72" s="8"/>
      <c r="C72" s="8"/>
      <c r="D72" s="8"/>
      <c r="E72" s="8"/>
      <c r="F72" s="8"/>
      <c r="G72" s="8"/>
      <c r="H72" s="8"/>
      <c r="I72" s="8"/>
      <c r="J72" s="8"/>
      <c r="K72" s="8"/>
    </row>
    <row r="74" spans="1:11" x14ac:dyDescent="0.2">
      <c r="A74" s="16" t="s">
        <v>24</v>
      </c>
      <c r="B74" s="16"/>
      <c r="C74" s="16"/>
      <c r="D74" s="16"/>
      <c r="E74" s="16"/>
      <c r="F74" s="16"/>
      <c r="G74" s="16"/>
      <c r="H74" s="16"/>
      <c r="I74" s="16"/>
      <c r="J74" s="16"/>
      <c r="K74" s="16"/>
    </row>
    <row r="75" spans="1:11" x14ac:dyDescent="0.2">
      <c r="A75" s="16" t="s">
        <v>25</v>
      </c>
      <c r="B75" s="16"/>
      <c r="C75" s="16"/>
      <c r="D75" s="16"/>
      <c r="E75" s="16"/>
      <c r="F75" s="16"/>
      <c r="G75" s="16"/>
      <c r="H75" s="16"/>
      <c r="I75" s="16"/>
      <c r="J75" s="16"/>
      <c r="K75" s="16"/>
    </row>
    <row r="76" spans="1:11" x14ac:dyDescent="0.2">
      <c r="A76" s="16" t="s">
        <v>41</v>
      </c>
      <c r="B76" s="16"/>
      <c r="C76" s="16"/>
      <c r="D76" s="16"/>
      <c r="E76" s="16"/>
      <c r="F76" s="16"/>
      <c r="G76" s="16"/>
      <c r="H76" s="16"/>
      <c r="I76" s="16"/>
      <c r="J76" s="16"/>
      <c r="K76" s="16"/>
    </row>
    <row r="77" spans="1:11" x14ac:dyDescent="0.2">
      <c r="A77" s="16" t="s">
        <v>51</v>
      </c>
      <c r="B77" s="16"/>
      <c r="C77" s="16"/>
      <c r="D77" s="16"/>
      <c r="E77" s="16"/>
      <c r="F77" s="16"/>
      <c r="G77" s="16"/>
      <c r="H77" s="16"/>
      <c r="I77" s="16"/>
      <c r="J77" s="16"/>
      <c r="K77" s="16"/>
    </row>
    <row r="78" spans="1:11" ht="30" customHeight="1" x14ac:dyDescent="0.2">
      <c r="A78" s="16" t="s">
        <v>52</v>
      </c>
      <c r="B78" s="16"/>
      <c r="C78" s="16"/>
      <c r="D78" s="16"/>
      <c r="E78" s="16"/>
      <c r="F78" s="16"/>
      <c r="G78" s="16"/>
      <c r="H78" s="16"/>
      <c r="I78" s="16"/>
      <c r="J78" s="16"/>
      <c r="K78" s="16"/>
    </row>
    <row r="79" spans="1:11" x14ac:dyDescent="0.2">
      <c r="A79" s="8"/>
      <c r="B79" s="8"/>
      <c r="C79" s="8"/>
      <c r="D79" s="8"/>
      <c r="E79" s="8"/>
      <c r="F79" s="8"/>
      <c r="G79" s="8"/>
      <c r="H79" s="8"/>
      <c r="I79" s="8"/>
      <c r="J79" s="8"/>
      <c r="K79" s="8"/>
    </row>
    <row r="81" spans="1:3" x14ac:dyDescent="0.2">
      <c r="A81" s="17" t="s">
        <v>27</v>
      </c>
      <c r="B81" s="17"/>
      <c r="C81" s="17"/>
    </row>
  </sheetData>
  <mergeCells count="6">
    <mergeCell ref="A81:C81"/>
    <mergeCell ref="A74:K74"/>
    <mergeCell ref="A75:K75"/>
    <mergeCell ref="A76:K76"/>
    <mergeCell ref="A77:K77"/>
    <mergeCell ref="A78:K78"/>
  </mergeCells>
  <hyperlinks>
    <hyperlink ref="A2" r:id="rId1" xr:uid="{00000000-0004-0000-0A00-000000000000}"/>
    <hyperlink ref="A81" location="Contents!A1" display="Back to Table of Contents"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8"/>
  <sheetViews>
    <sheetView topLeftCell="A7" workbookViewId="0"/>
  </sheetViews>
  <sheetFormatPr baseColWidth="10" defaultColWidth="8.83203125" defaultRowHeight="15" x14ac:dyDescent="0.2"/>
  <cols>
    <col min="1" max="1" width="120.6640625" style="1" customWidth="1"/>
  </cols>
  <sheetData>
    <row r="1" spans="1:1" x14ac:dyDescent="0.2">
      <c r="A1" s="1" t="s">
        <v>0</v>
      </c>
    </row>
    <row r="2" spans="1:1" x14ac:dyDescent="0.2">
      <c r="A2" s="2" t="s">
        <v>1</v>
      </c>
    </row>
    <row r="5" spans="1:1" ht="45" x14ac:dyDescent="0.2">
      <c r="A5" s="3" t="s">
        <v>3</v>
      </c>
    </row>
    <row r="8" spans="1:1" x14ac:dyDescent="0.2">
      <c r="A8" s="4" t="s">
        <v>2</v>
      </c>
    </row>
    <row r="9" spans="1:1" x14ac:dyDescent="0.2">
      <c r="A9" s="2" t="s">
        <v>4</v>
      </c>
    </row>
    <row r="10" spans="1:1" x14ac:dyDescent="0.2">
      <c r="A10" s="2" t="s">
        <v>5</v>
      </c>
    </row>
    <row r="11" spans="1:1" x14ac:dyDescent="0.2">
      <c r="A11" s="2" t="s">
        <v>6</v>
      </c>
    </row>
    <row r="12" spans="1:1" x14ac:dyDescent="0.2">
      <c r="A12" s="2" t="s">
        <v>7</v>
      </c>
    </row>
    <row r="13" spans="1:1" x14ac:dyDescent="0.2">
      <c r="A13" s="2" t="s">
        <v>8</v>
      </c>
    </row>
    <row r="14" spans="1:1" x14ac:dyDescent="0.2">
      <c r="A14" s="2" t="s">
        <v>9</v>
      </c>
    </row>
    <row r="15" spans="1:1" x14ac:dyDescent="0.2">
      <c r="A15" s="2" t="s">
        <v>10</v>
      </c>
    </row>
    <row r="16" spans="1:1" x14ac:dyDescent="0.2">
      <c r="A16" s="2" t="s">
        <v>11</v>
      </c>
    </row>
    <row r="17" spans="1:1" x14ac:dyDescent="0.2">
      <c r="A17" s="2" t="s">
        <v>12</v>
      </c>
    </row>
    <row r="18" spans="1:1" x14ac:dyDescent="0.2">
      <c r="A18" s="2" t="s">
        <v>13</v>
      </c>
    </row>
  </sheetData>
  <hyperlinks>
    <hyperlink ref="A2" r:id="rId1" xr:uid="{00000000-0004-0000-0000-000000000000}"/>
    <hyperlink ref="A9" location="'1. Rev, Outlays, Surplus, Debt'!A1" display="1. Revenues, Outlays, Deficits, Surpluses, and Debt Held by the Public Since 1962" xr:uid="{00000000-0004-0000-0000-000001000000}"/>
    <hyperlink ref="A10" location="'1a. Rev, Outlays, Surplus (GDP)'!A1" display="1a. Revenues, Outlays, Deficits, Surpluses, and Debt Held by the Public Since 1962, as a Share of GDP" xr:uid="{00000000-0004-0000-0000-000002000000}"/>
    <hyperlink ref="A11" location="'2. Revenues'!A1" display="2. Revenues, by Major Source, Since 1962" xr:uid="{00000000-0004-0000-0000-000003000000}"/>
    <hyperlink ref="A12" location="'2a. Revenues as Share of GDP'!A1" display="2a. Revenues, by Major Source, Since 1962, as a Share of GDP" xr:uid="{00000000-0004-0000-0000-000004000000}"/>
    <hyperlink ref="A13" location="'3. Outlays'!A1" display="3. Outlays, by Major Category, Since 1962" xr:uid="{00000000-0004-0000-0000-000005000000}"/>
    <hyperlink ref="A14" location="'3a. Outlays as Share of GDP'!A1" display="3a. Outlays, by Major Category, Since 1962, as a Share of GDP" xr:uid="{00000000-0004-0000-0000-000006000000}"/>
    <hyperlink ref="A15" location="'4. Discretionary Outlays'!A1" display="4. Discretionary Outlays Since 1962" xr:uid="{00000000-0004-0000-0000-000007000000}"/>
    <hyperlink ref="A16" location="'4a. Discretionary Outlays (GDP)'!A1" display="4a. Discretionary Outlays Since 1962, as a Share of GDP" xr:uid="{00000000-0004-0000-0000-000008000000}"/>
    <hyperlink ref="A17" location="'5. Mandatory Outlays'!A1" display="5. Mandatory Outlays Since 1962" xr:uid="{00000000-0004-0000-0000-000009000000}"/>
    <hyperlink ref="A18" location="'5a. Mandatory Outlays (GDP)'!A1" display="5a. Mandatory Outlays Since 1962, as a Share of GDP" xr:uid="{00000000-0004-0000-0000-00000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activeCell="G11" sqref="G11"/>
    </sheetView>
  </sheetViews>
  <sheetFormatPr baseColWidth="10" defaultColWidth="8.83203125" defaultRowHeight="15" x14ac:dyDescent="0.2"/>
  <cols>
    <col min="1" max="1" width="12.6640625" style="1" customWidth="1"/>
    <col min="2" max="9" width="20.6640625" style="5" customWidth="1"/>
  </cols>
  <sheetData>
    <row r="1" spans="1:8" s="1" customFormat="1" ht="14" x14ac:dyDescent="0.15">
      <c r="A1" s="1" t="s">
        <v>0</v>
      </c>
    </row>
    <row r="2" spans="1:8" x14ac:dyDescent="0.2">
      <c r="A2" s="2" t="s">
        <v>1</v>
      </c>
    </row>
    <row r="5" spans="1:8" x14ac:dyDescent="0.2">
      <c r="A5" s="4" t="s">
        <v>4</v>
      </c>
    </row>
    <row r="6" spans="1:8" x14ac:dyDescent="0.2">
      <c r="A6" s="1" t="s">
        <v>23</v>
      </c>
    </row>
    <row r="7" spans="1:8" x14ac:dyDescent="0.2">
      <c r="A7" s="6"/>
      <c r="B7" s="6"/>
      <c r="C7" s="6"/>
      <c r="D7" s="6"/>
      <c r="E7" s="6"/>
      <c r="F7" s="6"/>
      <c r="G7" s="6"/>
      <c r="H7" s="6"/>
    </row>
    <row r="8" spans="1:8" x14ac:dyDescent="0.2">
      <c r="D8" s="15" t="s">
        <v>15</v>
      </c>
      <c r="E8" s="15"/>
      <c r="F8" s="15"/>
      <c r="G8" s="15"/>
    </row>
    <row r="9" spans="1:8" ht="16" x14ac:dyDescent="0.2">
      <c r="A9" s="7"/>
      <c r="B9" s="7" t="s">
        <v>16</v>
      </c>
      <c r="C9" s="7" t="s">
        <v>17</v>
      </c>
      <c r="D9" s="7" t="s">
        <v>18</v>
      </c>
      <c r="E9" s="7" t="s">
        <v>19</v>
      </c>
      <c r="F9" s="7" t="s">
        <v>20</v>
      </c>
      <c r="G9" s="7" t="s">
        <v>21</v>
      </c>
      <c r="H9" s="7" t="s">
        <v>22</v>
      </c>
    </row>
    <row r="10" spans="1:8" x14ac:dyDescent="0.2">
      <c r="A10" s="1">
        <v>1962</v>
      </c>
      <c r="B10" s="5">
        <v>99.676000000000002</v>
      </c>
      <c r="C10" s="5">
        <v>106.821</v>
      </c>
      <c r="D10" s="5">
        <v>-5.8810000000000002</v>
      </c>
      <c r="E10" s="5">
        <v>-1.264</v>
      </c>
      <c r="F10" s="5" t="s">
        <v>14</v>
      </c>
      <c r="G10" s="5">
        <v>-7.1449999999999996</v>
      </c>
      <c r="H10" s="5">
        <v>248.01</v>
      </c>
    </row>
    <row r="11" spans="1:8" x14ac:dyDescent="0.2">
      <c r="A11" s="1">
        <v>1963</v>
      </c>
      <c r="B11" s="5">
        <v>106.56</v>
      </c>
      <c r="C11" s="5">
        <v>111.316</v>
      </c>
      <c r="D11" s="5">
        <v>-3.9670000000000001</v>
      </c>
      <c r="E11" s="5">
        <v>-0.78900000000000003</v>
      </c>
      <c r="F11" s="5" t="s">
        <v>14</v>
      </c>
      <c r="G11" s="5">
        <v>-4.7560000000000002</v>
      </c>
      <c r="H11" s="5">
        <v>253.97800000000001</v>
      </c>
    </row>
    <row r="12" spans="1:8" x14ac:dyDescent="0.2">
      <c r="A12" s="1">
        <v>1964</v>
      </c>
      <c r="B12" s="5">
        <v>112.613</v>
      </c>
      <c r="C12" s="5">
        <v>118.52800000000001</v>
      </c>
      <c r="D12" s="5">
        <v>-6.5469999999999997</v>
      </c>
      <c r="E12" s="5">
        <v>0.63200000000000001</v>
      </c>
      <c r="F12" s="5" t="s">
        <v>14</v>
      </c>
      <c r="G12" s="5">
        <v>-5.915</v>
      </c>
      <c r="H12" s="5">
        <v>256.84899999999999</v>
      </c>
    </row>
    <row r="13" spans="1:8" x14ac:dyDescent="0.2">
      <c r="A13" s="1">
        <v>1965</v>
      </c>
      <c r="B13" s="5">
        <v>116.81699999999999</v>
      </c>
      <c r="C13" s="5">
        <v>118.229</v>
      </c>
      <c r="D13" s="5">
        <v>-1.6060000000000001</v>
      </c>
      <c r="E13" s="5">
        <v>0.19400000000000001</v>
      </c>
      <c r="F13" s="5" t="s">
        <v>14</v>
      </c>
      <c r="G13" s="5">
        <v>-1.4119999999999999</v>
      </c>
      <c r="H13" s="5">
        <v>260.77800000000002</v>
      </c>
    </row>
    <row r="14" spans="1:8" x14ac:dyDescent="0.2">
      <c r="A14" s="1">
        <v>1966</v>
      </c>
      <c r="B14" s="5">
        <v>130.83500000000001</v>
      </c>
      <c r="C14" s="5">
        <v>134.53100000000001</v>
      </c>
      <c r="D14" s="5">
        <v>-3.0659999999999998</v>
      </c>
      <c r="E14" s="5">
        <v>-0.63</v>
      </c>
      <c r="F14" s="5" t="s">
        <v>14</v>
      </c>
      <c r="G14" s="5">
        <v>-3.6960000000000002</v>
      </c>
      <c r="H14" s="5">
        <v>263.714</v>
      </c>
    </row>
    <row r="15" spans="1:8" x14ac:dyDescent="0.2">
      <c r="A15" s="1">
        <v>1967</v>
      </c>
      <c r="B15" s="5">
        <v>148.822</v>
      </c>
      <c r="C15" s="5">
        <v>157.464</v>
      </c>
      <c r="D15" s="5">
        <v>-12.619</v>
      </c>
      <c r="E15" s="5">
        <v>3.9769999999999999</v>
      </c>
      <c r="F15" s="5" t="s">
        <v>14</v>
      </c>
      <c r="G15" s="5">
        <v>-8.6419999999999995</v>
      </c>
      <c r="H15" s="5">
        <v>266.62599999999998</v>
      </c>
    </row>
    <row r="16" spans="1:8" x14ac:dyDescent="0.2">
      <c r="A16" s="1">
        <v>1968</v>
      </c>
      <c r="B16" s="5">
        <v>152.97300000000001</v>
      </c>
      <c r="C16" s="5">
        <v>178.13399999999999</v>
      </c>
      <c r="D16" s="5">
        <v>-27.741</v>
      </c>
      <c r="E16" s="5">
        <v>2.58</v>
      </c>
      <c r="F16" s="5" t="s">
        <v>14</v>
      </c>
      <c r="G16" s="5">
        <v>-25.161000000000001</v>
      </c>
      <c r="H16" s="5">
        <v>289.54500000000002</v>
      </c>
    </row>
    <row r="17" spans="1:8" x14ac:dyDescent="0.2">
      <c r="A17" s="1">
        <v>1969</v>
      </c>
      <c r="B17" s="5">
        <v>186.88200000000001</v>
      </c>
      <c r="C17" s="5">
        <v>183.63900000000001</v>
      </c>
      <c r="D17" s="5">
        <v>-0.50600000000000001</v>
      </c>
      <c r="E17" s="5">
        <v>3.7490000000000001</v>
      </c>
      <c r="F17" s="5" t="s">
        <v>14</v>
      </c>
      <c r="G17" s="5">
        <v>3.2429999999999999</v>
      </c>
      <c r="H17" s="5">
        <v>278.108</v>
      </c>
    </row>
    <row r="18" spans="1:8" x14ac:dyDescent="0.2">
      <c r="A18" s="1">
        <v>1970</v>
      </c>
      <c r="B18" s="5">
        <v>192.80699999999999</v>
      </c>
      <c r="C18" s="5">
        <v>195.649</v>
      </c>
      <c r="D18" s="5">
        <v>-8.6929999999999996</v>
      </c>
      <c r="E18" s="5">
        <v>5.851</v>
      </c>
      <c r="F18" s="5" t="s">
        <v>14</v>
      </c>
      <c r="G18" s="5">
        <v>-2.8420000000000001</v>
      </c>
      <c r="H18" s="5">
        <v>283.19799999999998</v>
      </c>
    </row>
    <row r="19" spans="1:8" x14ac:dyDescent="0.2">
      <c r="A19" s="1">
        <v>1971</v>
      </c>
      <c r="B19" s="5">
        <v>187.13900000000001</v>
      </c>
      <c r="C19" s="5">
        <v>210.172</v>
      </c>
      <c r="D19" s="5">
        <v>-26.050999999999998</v>
      </c>
      <c r="E19" s="5">
        <v>3.0179999999999998</v>
      </c>
      <c r="F19" s="5" t="s">
        <v>14</v>
      </c>
      <c r="G19" s="5">
        <v>-23.033000000000001</v>
      </c>
      <c r="H19" s="5">
        <v>303.03699999999998</v>
      </c>
    </row>
    <row r="20" spans="1:8" x14ac:dyDescent="0.2">
      <c r="A20" s="1">
        <v>1972</v>
      </c>
      <c r="B20" s="5">
        <v>207.309</v>
      </c>
      <c r="C20" s="5">
        <v>230.68199999999999</v>
      </c>
      <c r="D20" s="5">
        <v>-26.068000000000001</v>
      </c>
      <c r="E20" s="5">
        <v>3.05</v>
      </c>
      <c r="F20" s="5">
        <v>-0.35499999999999998</v>
      </c>
      <c r="G20" s="5">
        <v>-23.373000000000001</v>
      </c>
      <c r="H20" s="5">
        <v>322.37700000000001</v>
      </c>
    </row>
    <row r="21" spans="1:8" x14ac:dyDescent="0.2">
      <c r="A21" s="1">
        <v>1973</v>
      </c>
      <c r="B21" s="5">
        <v>230.79900000000001</v>
      </c>
      <c r="C21" s="5">
        <v>245.708</v>
      </c>
      <c r="D21" s="5">
        <v>-15.247</v>
      </c>
      <c r="E21" s="5">
        <v>0.495</v>
      </c>
      <c r="F21" s="5">
        <v>-0.157</v>
      </c>
      <c r="G21" s="5">
        <v>-14.909000000000001</v>
      </c>
      <c r="H21" s="5">
        <v>340.91</v>
      </c>
    </row>
    <row r="22" spans="1:8" x14ac:dyDescent="0.2">
      <c r="A22" s="1">
        <v>1974</v>
      </c>
      <c r="B22" s="5">
        <v>263.22399999999999</v>
      </c>
      <c r="C22" s="5">
        <v>269.35899999999998</v>
      </c>
      <c r="D22" s="5">
        <v>-7.1989999999999998</v>
      </c>
      <c r="E22" s="5">
        <v>1.837</v>
      </c>
      <c r="F22" s="5">
        <v>-0.77300000000000002</v>
      </c>
      <c r="G22" s="5">
        <v>-6.1349999999999998</v>
      </c>
      <c r="H22" s="5">
        <v>343.69900000000001</v>
      </c>
    </row>
    <row r="23" spans="1:8" x14ac:dyDescent="0.2">
      <c r="A23" s="1">
        <v>1975</v>
      </c>
      <c r="B23" s="5">
        <v>279.08999999999997</v>
      </c>
      <c r="C23" s="5">
        <v>332.33100000000002</v>
      </c>
      <c r="D23" s="5">
        <v>-54.146000000000001</v>
      </c>
      <c r="E23" s="5">
        <v>2.0169999999999999</v>
      </c>
      <c r="F23" s="5">
        <v>-1.1120000000000001</v>
      </c>
      <c r="G23" s="5">
        <v>-53.241</v>
      </c>
      <c r="H23" s="5">
        <v>394.7</v>
      </c>
    </row>
    <row r="24" spans="1:8" x14ac:dyDescent="0.2">
      <c r="A24" s="1">
        <v>1976</v>
      </c>
      <c r="B24" s="5">
        <v>298.06</v>
      </c>
      <c r="C24" s="5">
        <v>371.79199999999997</v>
      </c>
      <c r="D24" s="5">
        <v>-69.426000000000002</v>
      </c>
      <c r="E24" s="5">
        <v>-3.2210000000000001</v>
      </c>
      <c r="F24" s="5">
        <v>-1.085</v>
      </c>
      <c r="G24" s="5">
        <v>-73.731999999999999</v>
      </c>
      <c r="H24" s="5">
        <v>477.404</v>
      </c>
    </row>
    <row r="25" spans="1:8" x14ac:dyDescent="0.2">
      <c r="A25" s="1">
        <v>1977</v>
      </c>
      <c r="B25" s="5">
        <v>355.55900000000003</v>
      </c>
      <c r="C25" s="5">
        <v>409.21800000000002</v>
      </c>
      <c r="D25" s="5">
        <v>-49.933</v>
      </c>
      <c r="E25" s="5">
        <v>-3.899</v>
      </c>
      <c r="F25" s="5">
        <v>0.17299999999999999</v>
      </c>
      <c r="G25" s="5">
        <v>-53.658999999999999</v>
      </c>
      <c r="H25" s="5">
        <v>549.10400000000004</v>
      </c>
    </row>
    <row r="26" spans="1:8" x14ac:dyDescent="0.2">
      <c r="A26" s="1">
        <v>1978</v>
      </c>
      <c r="B26" s="5">
        <v>399.56099999999998</v>
      </c>
      <c r="C26" s="5">
        <v>458.74599999999998</v>
      </c>
      <c r="D26" s="5">
        <v>-55.414999999999999</v>
      </c>
      <c r="E26" s="5">
        <v>-4.266</v>
      </c>
      <c r="F26" s="5">
        <v>0.496</v>
      </c>
      <c r="G26" s="5">
        <v>-59.185000000000002</v>
      </c>
      <c r="H26" s="5">
        <v>607.12599999999998</v>
      </c>
    </row>
    <row r="27" spans="1:8" x14ac:dyDescent="0.2">
      <c r="A27" s="1">
        <v>1979</v>
      </c>
      <c r="B27" s="5">
        <v>463.30200000000002</v>
      </c>
      <c r="C27" s="5">
        <v>504.029</v>
      </c>
      <c r="D27" s="5">
        <v>-39.634999999999998</v>
      </c>
      <c r="E27" s="5">
        <v>-1.9830000000000001</v>
      </c>
      <c r="F27" s="5">
        <v>0.89100000000000001</v>
      </c>
      <c r="G27" s="5">
        <v>-40.726999999999997</v>
      </c>
      <c r="H27" s="5">
        <v>640.30600000000004</v>
      </c>
    </row>
    <row r="28" spans="1:8" x14ac:dyDescent="0.2">
      <c r="A28" s="1">
        <v>1980</v>
      </c>
      <c r="B28" s="5">
        <v>517.11199999999997</v>
      </c>
      <c r="C28" s="5">
        <v>590.94100000000003</v>
      </c>
      <c r="D28" s="5">
        <v>-73.14</v>
      </c>
      <c r="E28" s="5">
        <v>-1.1200000000000001</v>
      </c>
      <c r="F28" s="5">
        <v>0.43099999999999999</v>
      </c>
      <c r="G28" s="5">
        <v>-73.828999999999994</v>
      </c>
      <c r="H28" s="5">
        <v>711.923</v>
      </c>
    </row>
    <row r="29" spans="1:8" x14ac:dyDescent="0.2">
      <c r="A29" s="1">
        <v>1981</v>
      </c>
      <c r="B29" s="5">
        <v>599.27200000000005</v>
      </c>
      <c r="C29" s="5">
        <v>678.24099999999999</v>
      </c>
      <c r="D29" s="5">
        <v>-73.858000000000004</v>
      </c>
      <c r="E29" s="5">
        <v>-5.0220000000000002</v>
      </c>
      <c r="F29" s="5">
        <v>-8.8999999999999996E-2</v>
      </c>
      <c r="G29" s="5">
        <v>-78.968999999999994</v>
      </c>
      <c r="H29" s="5">
        <v>789.41</v>
      </c>
    </row>
    <row r="30" spans="1:8" x14ac:dyDescent="0.2">
      <c r="A30" s="1">
        <v>1982</v>
      </c>
      <c r="B30" s="5">
        <v>617.76599999999996</v>
      </c>
      <c r="C30" s="5">
        <v>745.74300000000005</v>
      </c>
      <c r="D30" s="5">
        <v>-120.59399999999999</v>
      </c>
      <c r="E30" s="5">
        <v>-7.9359999999999999</v>
      </c>
      <c r="F30" s="5">
        <v>0.55300000000000005</v>
      </c>
      <c r="G30" s="5">
        <v>-127.977</v>
      </c>
      <c r="H30" s="5">
        <v>924.57500000000005</v>
      </c>
    </row>
    <row r="31" spans="1:8" x14ac:dyDescent="0.2">
      <c r="A31" s="1">
        <v>1983</v>
      </c>
      <c r="B31" s="5">
        <v>600.56200000000001</v>
      </c>
      <c r="C31" s="5">
        <v>808.36500000000001</v>
      </c>
      <c r="D31" s="5">
        <v>-207.69200000000001</v>
      </c>
      <c r="E31" s="5">
        <v>0.21099999999999999</v>
      </c>
      <c r="F31" s="5">
        <v>-0.32200000000000001</v>
      </c>
      <c r="G31" s="5">
        <v>-207.803</v>
      </c>
      <c r="H31" s="5">
        <v>1137.268</v>
      </c>
    </row>
    <row r="32" spans="1:8" x14ac:dyDescent="0.2">
      <c r="A32" s="1">
        <v>1984</v>
      </c>
      <c r="B32" s="5">
        <v>666.43799999999999</v>
      </c>
      <c r="C32" s="5">
        <v>851.80600000000004</v>
      </c>
      <c r="D32" s="5">
        <v>-185.27099999999999</v>
      </c>
      <c r="E32" s="5">
        <v>0.26300000000000001</v>
      </c>
      <c r="F32" s="5">
        <v>-0.36</v>
      </c>
      <c r="G32" s="5">
        <v>-185.36799999999999</v>
      </c>
      <c r="H32" s="5">
        <v>1306.9749999999999</v>
      </c>
    </row>
    <row r="33" spans="1:8" x14ac:dyDescent="0.2">
      <c r="A33" s="1">
        <v>1985</v>
      </c>
      <c r="B33" s="5">
        <v>734.03700000000003</v>
      </c>
      <c r="C33" s="5">
        <v>946.34400000000005</v>
      </c>
      <c r="D33" s="5">
        <v>-221.52699999999999</v>
      </c>
      <c r="E33" s="5">
        <v>9.3620000000000001</v>
      </c>
      <c r="F33" s="5">
        <v>-0.14199999999999999</v>
      </c>
      <c r="G33" s="5">
        <v>-212.30699999999999</v>
      </c>
      <c r="H33" s="5">
        <v>1507.26</v>
      </c>
    </row>
    <row r="34" spans="1:8" x14ac:dyDescent="0.2">
      <c r="A34" s="1">
        <v>1986</v>
      </c>
      <c r="B34" s="5">
        <v>769.15499999999997</v>
      </c>
      <c r="C34" s="5">
        <v>990.38199999999995</v>
      </c>
      <c r="D34" s="5">
        <v>-237.91499999999999</v>
      </c>
      <c r="E34" s="5">
        <v>16.73</v>
      </c>
      <c r="F34" s="5">
        <v>-4.2000000000000003E-2</v>
      </c>
      <c r="G34" s="5">
        <v>-221.227</v>
      </c>
      <c r="H34" s="5">
        <v>1740.623</v>
      </c>
    </row>
    <row r="35" spans="1:8" x14ac:dyDescent="0.2">
      <c r="A35" s="1">
        <v>1987</v>
      </c>
      <c r="B35" s="5">
        <v>854.28700000000003</v>
      </c>
      <c r="C35" s="5">
        <v>1004.0170000000001</v>
      </c>
      <c r="D35" s="5">
        <v>-168.35599999999999</v>
      </c>
      <c r="E35" s="5">
        <v>19.568999999999999</v>
      </c>
      <c r="F35" s="5">
        <v>-0.94299999999999995</v>
      </c>
      <c r="G35" s="5">
        <v>-149.72999999999999</v>
      </c>
      <c r="H35" s="5">
        <v>1889.7529999999999</v>
      </c>
    </row>
    <row r="36" spans="1:8" x14ac:dyDescent="0.2">
      <c r="A36" s="1">
        <v>1988</v>
      </c>
      <c r="B36" s="5">
        <v>909.23800000000006</v>
      </c>
      <c r="C36" s="5">
        <v>1064.415</v>
      </c>
      <c r="D36" s="5">
        <v>-192.26400000000001</v>
      </c>
      <c r="E36" s="5">
        <v>38.798999999999999</v>
      </c>
      <c r="F36" s="5">
        <v>-1.712</v>
      </c>
      <c r="G36" s="5">
        <v>-155.17699999999999</v>
      </c>
      <c r="H36" s="5">
        <v>2051.616</v>
      </c>
    </row>
    <row r="37" spans="1:8" x14ac:dyDescent="0.2">
      <c r="A37" s="1">
        <v>1989</v>
      </c>
      <c r="B37" s="5">
        <v>991.10400000000004</v>
      </c>
      <c r="C37" s="5">
        <v>1143.7429999999999</v>
      </c>
      <c r="D37" s="5">
        <v>-205.39500000000001</v>
      </c>
      <c r="E37" s="5">
        <v>52.445999999999998</v>
      </c>
      <c r="F37" s="5">
        <v>0.31</v>
      </c>
      <c r="G37" s="5">
        <v>-152.63900000000001</v>
      </c>
      <c r="H37" s="5">
        <v>2190.7159999999999</v>
      </c>
    </row>
    <row r="38" spans="1:8" x14ac:dyDescent="0.2">
      <c r="A38" s="1">
        <v>1990</v>
      </c>
      <c r="B38" s="5">
        <v>1031.9580000000001</v>
      </c>
      <c r="C38" s="5">
        <v>1252.9929999999999</v>
      </c>
      <c r="D38" s="5">
        <v>-277.625</v>
      </c>
      <c r="E38" s="5">
        <v>58.216000000000001</v>
      </c>
      <c r="F38" s="5">
        <v>-1.6259999999999999</v>
      </c>
      <c r="G38" s="5">
        <v>-221.035</v>
      </c>
      <c r="H38" s="5">
        <v>2411.558</v>
      </c>
    </row>
    <row r="39" spans="1:8" x14ac:dyDescent="0.2">
      <c r="A39" s="1">
        <v>1991</v>
      </c>
      <c r="B39" s="5">
        <v>1054.9880000000001</v>
      </c>
      <c r="C39" s="5">
        <v>1324.2249999999999</v>
      </c>
      <c r="D39" s="5">
        <v>-321.43400000000003</v>
      </c>
      <c r="E39" s="5">
        <v>53.514000000000003</v>
      </c>
      <c r="F39" s="5">
        <v>-1.3169999999999999</v>
      </c>
      <c r="G39" s="5">
        <v>-269.23700000000002</v>
      </c>
      <c r="H39" s="5">
        <v>2688.9989999999998</v>
      </c>
    </row>
    <row r="40" spans="1:8" x14ac:dyDescent="0.2">
      <c r="A40" s="1">
        <v>1992</v>
      </c>
      <c r="B40" s="5">
        <v>1091.2080000000001</v>
      </c>
      <c r="C40" s="5">
        <v>1381.53</v>
      </c>
      <c r="D40" s="5">
        <v>-340.40800000000002</v>
      </c>
      <c r="E40" s="5">
        <v>50.744999999999997</v>
      </c>
      <c r="F40" s="5">
        <v>-0.65900000000000003</v>
      </c>
      <c r="G40" s="5">
        <v>-290.322</v>
      </c>
      <c r="H40" s="5">
        <v>2999.7370000000001</v>
      </c>
    </row>
    <row r="41" spans="1:8" x14ac:dyDescent="0.2">
      <c r="A41" s="1">
        <v>1993</v>
      </c>
      <c r="B41" s="5">
        <v>1154.3340000000001</v>
      </c>
      <c r="C41" s="5">
        <v>1409.385</v>
      </c>
      <c r="D41" s="5">
        <v>-300.399</v>
      </c>
      <c r="E41" s="5">
        <v>46.789000000000001</v>
      </c>
      <c r="F41" s="5">
        <v>-1.4410000000000001</v>
      </c>
      <c r="G41" s="5">
        <v>-255.05099999999999</v>
      </c>
      <c r="H41" s="5">
        <v>3248.3960000000002</v>
      </c>
    </row>
    <row r="42" spans="1:8" x14ac:dyDescent="0.2">
      <c r="A42" s="1">
        <v>1994</v>
      </c>
      <c r="B42" s="5">
        <v>1258.566</v>
      </c>
      <c r="C42" s="5">
        <v>1461.752</v>
      </c>
      <c r="D42" s="5">
        <v>-258.83999999999997</v>
      </c>
      <c r="E42" s="5">
        <v>56.756999999999998</v>
      </c>
      <c r="F42" s="5">
        <v>-1.103</v>
      </c>
      <c r="G42" s="5">
        <v>-203.18600000000001</v>
      </c>
      <c r="H42" s="5">
        <v>3433.0650000000001</v>
      </c>
    </row>
    <row r="43" spans="1:8" x14ac:dyDescent="0.2">
      <c r="A43" s="1">
        <v>1995</v>
      </c>
      <c r="B43" s="5">
        <v>1351.79</v>
      </c>
      <c r="C43" s="5">
        <v>1515.742</v>
      </c>
      <c r="D43" s="5">
        <v>-226.36699999999999</v>
      </c>
      <c r="E43" s="5">
        <v>60.445999999999998</v>
      </c>
      <c r="F43" s="5">
        <v>1.9690000000000001</v>
      </c>
      <c r="G43" s="5">
        <v>-163.952</v>
      </c>
      <c r="H43" s="5">
        <v>3604.3780000000002</v>
      </c>
    </row>
    <row r="44" spans="1:8" x14ac:dyDescent="0.2">
      <c r="A44" s="1">
        <v>1996</v>
      </c>
      <c r="B44" s="5">
        <v>1453.0530000000001</v>
      </c>
      <c r="C44" s="5">
        <v>1560.4839999999999</v>
      </c>
      <c r="D44" s="5">
        <v>-174.01900000000001</v>
      </c>
      <c r="E44" s="5">
        <v>66.408000000000001</v>
      </c>
      <c r="F44" s="5">
        <v>0.18</v>
      </c>
      <c r="G44" s="5">
        <v>-107.431</v>
      </c>
      <c r="H44" s="5">
        <v>3734.0729999999999</v>
      </c>
    </row>
    <row r="45" spans="1:8" x14ac:dyDescent="0.2">
      <c r="A45" s="1">
        <v>1997</v>
      </c>
      <c r="B45" s="5">
        <v>1579.232</v>
      </c>
      <c r="C45" s="5">
        <v>1601.116</v>
      </c>
      <c r="D45" s="5">
        <v>-103.248</v>
      </c>
      <c r="E45" s="5">
        <v>81.314999999999998</v>
      </c>
      <c r="F45" s="5">
        <v>4.9000000000000002E-2</v>
      </c>
      <c r="G45" s="5">
        <v>-21.884</v>
      </c>
      <c r="H45" s="5">
        <v>3772.3440000000001</v>
      </c>
    </row>
    <row r="46" spans="1:8" x14ac:dyDescent="0.2">
      <c r="A46" s="1">
        <v>1998</v>
      </c>
      <c r="B46" s="5">
        <v>1721.7280000000001</v>
      </c>
      <c r="C46" s="5">
        <v>1652.4580000000001</v>
      </c>
      <c r="D46" s="5">
        <v>-29.923999999999999</v>
      </c>
      <c r="E46" s="5">
        <v>99.411000000000001</v>
      </c>
      <c r="F46" s="5">
        <v>-0.217</v>
      </c>
      <c r="G46" s="5">
        <v>69.27</v>
      </c>
      <c r="H46" s="5">
        <v>3721.0990000000002</v>
      </c>
    </row>
    <row r="47" spans="1:8" x14ac:dyDescent="0.2">
      <c r="A47" s="1">
        <v>1999</v>
      </c>
      <c r="B47" s="5">
        <v>1827.452</v>
      </c>
      <c r="C47" s="5">
        <v>1701.8420000000001</v>
      </c>
      <c r="D47" s="5">
        <v>1.921</v>
      </c>
      <c r="E47" s="5">
        <v>124.71</v>
      </c>
      <c r="F47" s="5">
        <v>-1.0209999999999999</v>
      </c>
      <c r="G47" s="5">
        <v>125.61</v>
      </c>
      <c r="H47" s="5">
        <v>3632.3629999999998</v>
      </c>
    </row>
    <row r="48" spans="1:8" x14ac:dyDescent="0.2">
      <c r="A48" s="1">
        <v>2000</v>
      </c>
      <c r="B48" s="5">
        <v>2025.191</v>
      </c>
      <c r="C48" s="5">
        <v>1788.95</v>
      </c>
      <c r="D48" s="5">
        <v>86.421999999999997</v>
      </c>
      <c r="E48" s="5">
        <v>151.84800000000001</v>
      </c>
      <c r="F48" s="5">
        <v>-2.0289999999999999</v>
      </c>
      <c r="G48" s="5">
        <v>236.24100000000001</v>
      </c>
      <c r="H48" s="5">
        <v>3409.8040000000001</v>
      </c>
    </row>
    <row r="49" spans="1:8" x14ac:dyDescent="0.2">
      <c r="A49" s="1">
        <v>2001</v>
      </c>
      <c r="B49" s="5">
        <v>1991.0820000000001</v>
      </c>
      <c r="C49" s="5">
        <v>1862.846</v>
      </c>
      <c r="D49" s="5">
        <v>-32.445</v>
      </c>
      <c r="E49" s="5">
        <v>162.983</v>
      </c>
      <c r="F49" s="5">
        <v>-2.302</v>
      </c>
      <c r="G49" s="5">
        <v>128.23599999999999</v>
      </c>
      <c r="H49" s="5">
        <v>3319.6149999999998</v>
      </c>
    </row>
    <row r="50" spans="1:8" x14ac:dyDescent="0.2">
      <c r="A50" s="1">
        <v>2002</v>
      </c>
      <c r="B50" s="5">
        <v>1853.136</v>
      </c>
      <c r="C50" s="5">
        <v>2010.894</v>
      </c>
      <c r="D50" s="5">
        <v>-317.41500000000002</v>
      </c>
      <c r="E50" s="5">
        <v>159.006</v>
      </c>
      <c r="F50" s="5">
        <v>0.65100000000000002</v>
      </c>
      <c r="G50" s="5">
        <v>-157.75800000000001</v>
      </c>
      <c r="H50" s="5">
        <v>3540.4270000000001</v>
      </c>
    </row>
    <row r="51" spans="1:8" x14ac:dyDescent="0.2">
      <c r="A51" s="1">
        <v>2003</v>
      </c>
      <c r="B51" s="5">
        <v>1782.3140000000001</v>
      </c>
      <c r="C51" s="5">
        <v>2159.8989999999999</v>
      </c>
      <c r="D51" s="5">
        <v>-538.41700000000003</v>
      </c>
      <c r="E51" s="5">
        <v>155.58699999999999</v>
      </c>
      <c r="F51" s="5">
        <v>5.2450000000000001</v>
      </c>
      <c r="G51" s="5">
        <v>-377.58499999999998</v>
      </c>
      <c r="H51" s="5">
        <v>3913.4430000000002</v>
      </c>
    </row>
    <row r="52" spans="1:8" x14ac:dyDescent="0.2">
      <c r="A52" s="1">
        <v>2004</v>
      </c>
      <c r="B52" s="5">
        <v>1880.114</v>
      </c>
      <c r="C52" s="5">
        <v>2292.8409999999999</v>
      </c>
      <c r="D52" s="5">
        <v>-567.96100000000001</v>
      </c>
      <c r="E52" s="5">
        <v>151.10400000000001</v>
      </c>
      <c r="F52" s="5">
        <v>4.13</v>
      </c>
      <c r="G52" s="5">
        <v>-412.72699999999998</v>
      </c>
      <c r="H52" s="5">
        <v>4295.5439999999999</v>
      </c>
    </row>
    <row r="53" spans="1:8" x14ac:dyDescent="0.2">
      <c r="A53" s="1">
        <v>2005</v>
      </c>
      <c r="B53" s="5">
        <v>2153.6109999999999</v>
      </c>
      <c r="C53" s="5">
        <v>2471.9569999999999</v>
      </c>
      <c r="D53" s="5">
        <v>-493.61099999999999</v>
      </c>
      <c r="E53" s="5">
        <v>173.47399999999999</v>
      </c>
      <c r="F53" s="5">
        <v>1.7909999999999999</v>
      </c>
      <c r="G53" s="5">
        <v>-318.346</v>
      </c>
      <c r="H53" s="5">
        <v>4592.2120000000004</v>
      </c>
    </row>
    <row r="54" spans="1:8" x14ac:dyDescent="0.2">
      <c r="A54" s="1">
        <v>2006</v>
      </c>
      <c r="B54" s="5">
        <v>2406.8690000000001</v>
      </c>
      <c r="C54" s="5">
        <v>2655.05</v>
      </c>
      <c r="D54" s="5">
        <v>-434.49400000000003</v>
      </c>
      <c r="E54" s="5">
        <v>185.238</v>
      </c>
      <c r="F54" s="5">
        <v>1.075</v>
      </c>
      <c r="G54" s="5">
        <v>-248.18100000000001</v>
      </c>
      <c r="H54" s="5">
        <v>4828.9719999999998</v>
      </c>
    </row>
    <row r="55" spans="1:8" x14ac:dyDescent="0.2">
      <c r="A55" s="1">
        <v>2007</v>
      </c>
      <c r="B55" s="5">
        <v>2567.9850000000001</v>
      </c>
      <c r="C55" s="5">
        <v>2728.6860000000001</v>
      </c>
      <c r="D55" s="5">
        <v>-342.15300000000002</v>
      </c>
      <c r="E55" s="5">
        <v>186.54499999999999</v>
      </c>
      <c r="F55" s="5">
        <v>-5.093</v>
      </c>
      <c r="G55" s="5">
        <v>-160.70099999999999</v>
      </c>
      <c r="H55" s="5">
        <v>5035.1289999999999</v>
      </c>
    </row>
    <row r="56" spans="1:8" x14ac:dyDescent="0.2">
      <c r="A56" s="1">
        <v>2008</v>
      </c>
      <c r="B56" s="5">
        <v>2523.991</v>
      </c>
      <c r="C56" s="5">
        <v>2982.5439999999999</v>
      </c>
      <c r="D56" s="5">
        <v>-641.84799999999996</v>
      </c>
      <c r="E56" s="5">
        <v>185.71199999999999</v>
      </c>
      <c r="F56" s="5">
        <v>-2.4169999999999998</v>
      </c>
      <c r="G56" s="5">
        <v>-458.553</v>
      </c>
      <c r="H56" s="5">
        <v>5803.05</v>
      </c>
    </row>
    <row r="57" spans="1:8" x14ac:dyDescent="0.2">
      <c r="A57" s="1">
        <v>2009</v>
      </c>
      <c r="B57" s="5">
        <v>2104.989</v>
      </c>
      <c r="C57" s="5">
        <v>3517.6770000000001</v>
      </c>
      <c r="D57" s="5">
        <v>-1549.681</v>
      </c>
      <c r="E57" s="5">
        <v>137.297</v>
      </c>
      <c r="F57" s="5">
        <v>-0.30399999999999999</v>
      </c>
      <c r="G57" s="5">
        <v>-1412.6880000000001</v>
      </c>
      <c r="H57" s="5">
        <v>7544.7070000000003</v>
      </c>
    </row>
    <row r="58" spans="1:8" x14ac:dyDescent="0.2">
      <c r="A58" s="1">
        <v>2010</v>
      </c>
      <c r="B58" s="5">
        <v>2162.7060000000001</v>
      </c>
      <c r="C58" s="5">
        <v>3457.0790000000002</v>
      </c>
      <c r="D58" s="5">
        <v>-1371.3779999999999</v>
      </c>
      <c r="E58" s="5">
        <v>81.704999999999998</v>
      </c>
      <c r="F58" s="5">
        <v>-4.7</v>
      </c>
      <c r="G58" s="5">
        <v>-1294.373</v>
      </c>
      <c r="H58" s="5">
        <v>9018.8819999999996</v>
      </c>
    </row>
    <row r="59" spans="1:8" x14ac:dyDescent="0.2">
      <c r="A59" s="1">
        <v>2011</v>
      </c>
      <c r="B59" s="5">
        <v>2303.4659999999999</v>
      </c>
      <c r="C59" s="5">
        <v>3603.0650000000001</v>
      </c>
      <c r="D59" s="5">
        <v>-1366.7809999999999</v>
      </c>
      <c r="E59" s="5">
        <v>67.989999999999995</v>
      </c>
      <c r="F59" s="5">
        <v>-0.80800000000000005</v>
      </c>
      <c r="G59" s="5">
        <v>-1299.5989999999999</v>
      </c>
      <c r="H59" s="5">
        <v>10128.187</v>
      </c>
    </row>
    <row r="60" spans="1:8" x14ac:dyDescent="0.2">
      <c r="A60" s="1">
        <v>2012</v>
      </c>
      <c r="B60" s="5">
        <v>2449.9899999999998</v>
      </c>
      <c r="C60" s="5">
        <v>3526.5630000000001</v>
      </c>
      <c r="D60" s="5">
        <v>-1138.4860000000001</v>
      </c>
      <c r="E60" s="5">
        <v>64.582999999999998</v>
      </c>
      <c r="F60" s="5">
        <v>-2.67</v>
      </c>
      <c r="G60" s="5">
        <v>-1076.5730000000001</v>
      </c>
      <c r="H60" s="5">
        <v>11281.130999999999</v>
      </c>
    </row>
    <row r="61" spans="1:8" x14ac:dyDescent="0.2">
      <c r="A61" s="1">
        <v>2013</v>
      </c>
      <c r="B61" s="5">
        <v>2775.1060000000002</v>
      </c>
      <c r="C61" s="5">
        <v>3454.8809999999999</v>
      </c>
      <c r="D61" s="5">
        <v>-719.23800000000006</v>
      </c>
      <c r="E61" s="5">
        <v>37.549999999999997</v>
      </c>
      <c r="F61" s="5">
        <v>1.913</v>
      </c>
      <c r="G61" s="5">
        <v>-679.77499999999998</v>
      </c>
      <c r="H61" s="5">
        <v>11982.713</v>
      </c>
    </row>
    <row r="62" spans="1:8" x14ac:dyDescent="0.2">
      <c r="A62" s="1">
        <v>2014</v>
      </c>
      <c r="B62" s="5">
        <v>3021.491</v>
      </c>
      <c r="C62" s="5">
        <v>3506.2840000000001</v>
      </c>
      <c r="D62" s="5">
        <v>-514.30499999999995</v>
      </c>
      <c r="E62" s="5">
        <v>26.981000000000002</v>
      </c>
      <c r="F62" s="5">
        <v>2.5310000000000001</v>
      </c>
      <c r="G62" s="5">
        <v>-484.79300000000001</v>
      </c>
      <c r="H62" s="5">
        <v>12779.898999999999</v>
      </c>
    </row>
    <row r="63" spans="1:8" x14ac:dyDescent="0.2">
      <c r="A63" s="1">
        <v>2015</v>
      </c>
      <c r="B63" s="5">
        <v>3249.89</v>
      </c>
      <c r="C63" s="5">
        <v>3691.85</v>
      </c>
      <c r="D63" s="5">
        <v>-469.255</v>
      </c>
      <c r="E63" s="5">
        <v>25.585000000000001</v>
      </c>
      <c r="F63" s="5">
        <v>1.71</v>
      </c>
      <c r="G63" s="5">
        <v>-441.96</v>
      </c>
      <c r="H63" s="5">
        <v>13116.691999999999</v>
      </c>
    </row>
    <row r="64" spans="1:8" x14ac:dyDescent="0.2">
      <c r="A64" s="1">
        <v>2016</v>
      </c>
      <c r="B64" s="5">
        <v>3267.9650000000001</v>
      </c>
      <c r="C64" s="5">
        <v>3852.6149999999998</v>
      </c>
      <c r="D64" s="5">
        <v>-620.15700000000004</v>
      </c>
      <c r="E64" s="5">
        <v>34.146000000000001</v>
      </c>
      <c r="F64" s="5">
        <v>1.361</v>
      </c>
      <c r="G64" s="5">
        <v>-584.65</v>
      </c>
      <c r="H64" s="5">
        <v>14167.624</v>
      </c>
    </row>
    <row r="65" spans="1:8" x14ac:dyDescent="0.2">
      <c r="A65" s="1">
        <v>2017</v>
      </c>
      <c r="B65" s="5">
        <v>3316.1840000000002</v>
      </c>
      <c r="C65" s="5">
        <v>3981.634</v>
      </c>
      <c r="D65" s="5">
        <v>-714.86699999999996</v>
      </c>
      <c r="E65" s="5">
        <v>47.143999999999998</v>
      </c>
      <c r="F65" s="5">
        <v>2.2730000000000001</v>
      </c>
      <c r="G65" s="5">
        <v>-665.45</v>
      </c>
      <c r="H65" s="5">
        <v>14665.439</v>
      </c>
    </row>
    <row r="66" spans="1:8" x14ac:dyDescent="0.2">
      <c r="A66" s="1">
        <v>2018</v>
      </c>
      <c r="B66" s="5">
        <v>3329.9070000000002</v>
      </c>
      <c r="C66" s="5">
        <v>4108.9809999999998</v>
      </c>
      <c r="D66" s="5">
        <v>-785.24900000000002</v>
      </c>
      <c r="E66" s="5">
        <v>4.71</v>
      </c>
      <c r="F66" s="5">
        <v>1.4650000000000001</v>
      </c>
      <c r="G66" s="5">
        <v>-779.07399999999996</v>
      </c>
      <c r="H66" s="5">
        <v>15749.566999999999</v>
      </c>
    </row>
    <row r="67" spans="1:8" x14ac:dyDescent="0.2">
      <c r="A67" s="1">
        <v>2019</v>
      </c>
      <c r="B67" s="5">
        <v>3463.364</v>
      </c>
      <c r="C67" s="5">
        <v>4446.9520000000002</v>
      </c>
      <c r="D67" s="5">
        <v>-991.274</v>
      </c>
      <c r="E67" s="5">
        <v>6.5830000000000002</v>
      </c>
      <c r="F67" s="5">
        <v>1.103</v>
      </c>
      <c r="G67" s="5">
        <v>-983.58799999999997</v>
      </c>
      <c r="H67" s="5">
        <v>16800.7</v>
      </c>
    </row>
    <row r="68" spans="1:8" x14ac:dyDescent="0.2">
      <c r="A68" s="1">
        <v>2020</v>
      </c>
      <c r="B68" s="5">
        <v>3421.1640000000002</v>
      </c>
      <c r="C68" s="5">
        <v>6553.62</v>
      </c>
      <c r="D68" s="5">
        <v>-3142.3020000000001</v>
      </c>
      <c r="E68" s="5">
        <v>7.4429999999999996</v>
      </c>
      <c r="F68" s="5">
        <v>2.403</v>
      </c>
      <c r="G68" s="5">
        <v>-3132.4560000000001</v>
      </c>
      <c r="H68" s="5">
        <v>21016.669000000002</v>
      </c>
    </row>
    <row r="69" spans="1:8" x14ac:dyDescent="0.2">
      <c r="A69" s="1">
        <v>2021</v>
      </c>
      <c r="B69" s="5">
        <v>4047.1109999999999</v>
      </c>
      <c r="C69" s="5">
        <v>6822.4610000000002</v>
      </c>
      <c r="D69" s="5">
        <v>-2723.826</v>
      </c>
      <c r="E69" s="5">
        <v>-54.258000000000003</v>
      </c>
      <c r="F69" s="5">
        <v>2.734</v>
      </c>
      <c r="G69" s="5">
        <v>-2775.35</v>
      </c>
      <c r="H69" s="5">
        <v>22284.04</v>
      </c>
    </row>
    <row r="70" spans="1:8" x14ac:dyDescent="0.2">
      <c r="A70" s="1">
        <v>2022</v>
      </c>
      <c r="B70" s="5">
        <v>4897.3990000000003</v>
      </c>
      <c r="C70" s="5">
        <v>6273.259</v>
      </c>
      <c r="D70" s="5">
        <v>-1360.68</v>
      </c>
      <c r="E70" s="5">
        <v>-15.597</v>
      </c>
      <c r="F70" s="5">
        <v>0.41699999999999998</v>
      </c>
      <c r="G70" s="5">
        <v>-1375.86</v>
      </c>
      <c r="H70" s="5">
        <v>24253.445</v>
      </c>
    </row>
    <row r="71" spans="1:8" x14ac:dyDescent="0.2">
      <c r="A71" s="1">
        <v>2023</v>
      </c>
      <c r="B71" s="5">
        <v>4440.9470000000001</v>
      </c>
      <c r="C71" s="5">
        <v>6134.6719999999996</v>
      </c>
      <c r="D71" s="5">
        <v>-1666.3810000000001</v>
      </c>
      <c r="E71" s="5">
        <v>-21.574999999999999</v>
      </c>
      <c r="F71" s="5">
        <v>-5.7690000000000001</v>
      </c>
      <c r="G71" s="5">
        <v>-1693.7249999999999</v>
      </c>
      <c r="H71" s="5">
        <v>26235.601999999999</v>
      </c>
    </row>
    <row r="72" spans="1:8" x14ac:dyDescent="0.2">
      <c r="A72" s="1">
        <v>2024</v>
      </c>
      <c r="B72" s="5">
        <v>4918.1040000000003</v>
      </c>
      <c r="C72" s="5">
        <v>6750.4849999999997</v>
      </c>
      <c r="D72" s="5">
        <v>-1771.963</v>
      </c>
      <c r="E72" s="5">
        <v>-56.533999999999999</v>
      </c>
      <c r="F72" s="5">
        <v>-3.8839999999999999</v>
      </c>
      <c r="G72" s="5">
        <v>-1832.3810000000001</v>
      </c>
      <c r="H72" s="5">
        <v>28199.312999999998</v>
      </c>
    </row>
    <row r="73" spans="1:8" x14ac:dyDescent="0.2">
      <c r="A73" s="8"/>
      <c r="B73" s="8"/>
      <c r="C73" s="8"/>
      <c r="D73" s="8"/>
      <c r="E73" s="8"/>
      <c r="F73" s="8"/>
      <c r="G73" s="8"/>
      <c r="H73" s="8"/>
    </row>
    <row r="75" spans="1:8" x14ac:dyDescent="0.2">
      <c r="A75" s="16" t="s">
        <v>24</v>
      </c>
      <c r="B75" s="16"/>
      <c r="C75" s="16"/>
      <c r="D75" s="16"/>
      <c r="E75" s="16"/>
      <c r="F75" s="16"/>
      <c r="G75" s="16"/>
      <c r="H75" s="16"/>
    </row>
    <row r="76" spans="1:8" x14ac:dyDescent="0.2">
      <c r="A76" s="16" t="s">
        <v>25</v>
      </c>
      <c r="B76" s="16"/>
      <c r="C76" s="16"/>
      <c r="D76" s="16"/>
      <c r="E76" s="16"/>
      <c r="F76" s="16"/>
      <c r="G76" s="16"/>
      <c r="H76" s="16"/>
    </row>
    <row r="77" spans="1:8" x14ac:dyDescent="0.2">
      <c r="A77" s="16" t="s">
        <v>26</v>
      </c>
      <c r="B77" s="16"/>
      <c r="C77" s="16"/>
      <c r="D77" s="16"/>
      <c r="E77" s="16"/>
      <c r="F77" s="16"/>
      <c r="G77" s="16"/>
      <c r="H77" s="16"/>
    </row>
    <row r="78" spans="1:8" x14ac:dyDescent="0.2">
      <c r="A78" s="8"/>
      <c r="B78" s="8"/>
      <c r="C78" s="8"/>
      <c r="D78" s="8"/>
      <c r="E78" s="8"/>
      <c r="F78" s="8"/>
      <c r="G78" s="8"/>
      <c r="H78" s="8"/>
    </row>
    <row r="80" spans="1:8" x14ac:dyDescent="0.2">
      <c r="A80" s="17" t="s">
        <v>27</v>
      </c>
      <c r="B80" s="17"/>
      <c r="C80" s="17"/>
    </row>
  </sheetData>
  <mergeCells count="5">
    <mergeCell ref="D8:G8"/>
    <mergeCell ref="A75:H75"/>
    <mergeCell ref="A76:H76"/>
    <mergeCell ref="A77:H77"/>
    <mergeCell ref="A80:C80"/>
  </mergeCells>
  <hyperlinks>
    <hyperlink ref="A2" r:id="rId1" xr:uid="{00000000-0004-0000-0100-000000000000}"/>
    <hyperlink ref="A80" location="Contents!A1" display="Back to Table of Contents" xr:uid="{00000000-0004-0000-01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0"/>
  <sheetViews>
    <sheetView workbookViewId="0">
      <selection activeCell="D20" sqref="D20"/>
    </sheetView>
  </sheetViews>
  <sheetFormatPr baseColWidth="10" defaultColWidth="8.83203125" defaultRowHeight="15" x14ac:dyDescent="0.2"/>
  <cols>
    <col min="1" max="1" width="12.6640625" style="1" customWidth="1"/>
    <col min="2" max="9" width="20.6640625" style="5" customWidth="1"/>
  </cols>
  <sheetData>
    <row r="1" spans="1:8" s="1" customFormat="1" ht="14" x14ac:dyDescent="0.15">
      <c r="A1" s="1" t="s">
        <v>0</v>
      </c>
    </row>
    <row r="2" spans="1:8" x14ac:dyDescent="0.2">
      <c r="A2" s="2" t="s">
        <v>1</v>
      </c>
    </row>
    <row r="5" spans="1:8" x14ac:dyDescent="0.2">
      <c r="A5" s="4" t="s">
        <v>5</v>
      </c>
    </row>
    <row r="6" spans="1:8" x14ac:dyDescent="0.2">
      <c r="A6" s="1" t="s">
        <v>28</v>
      </c>
    </row>
    <row r="7" spans="1:8" x14ac:dyDescent="0.2">
      <c r="A7" s="6"/>
      <c r="B7" s="6"/>
      <c r="C7" s="6"/>
      <c r="D7" s="6"/>
      <c r="E7" s="6"/>
      <c r="F7" s="6"/>
      <c r="G7" s="6"/>
      <c r="H7" s="6"/>
    </row>
    <row r="8" spans="1:8" x14ac:dyDescent="0.2">
      <c r="D8" s="15" t="s">
        <v>15</v>
      </c>
      <c r="E8" s="15"/>
      <c r="F8" s="15"/>
      <c r="G8" s="15"/>
    </row>
    <row r="9" spans="1:8" ht="16" x14ac:dyDescent="0.2">
      <c r="A9" s="7"/>
      <c r="B9" s="7" t="s">
        <v>16</v>
      </c>
      <c r="C9" s="7" t="s">
        <v>17</v>
      </c>
      <c r="D9" s="7" t="s">
        <v>18</v>
      </c>
      <c r="E9" s="7" t="s">
        <v>19</v>
      </c>
      <c r="F9" s="7" t="s">
        <v>20</v>
      </c>
      <c r="G9" s="7" t="s">
        <v>21</v>
      </c>
      <c r="H9" s="7" t="s">
        <v>22</v>
      </c>
    </row>
    <row r="10" spans="1:8" x14ac:dyDescent="0.2">
      <c r="A10" s="1">
        <v>1962</v>
      </c>
      <c r="B10" s="5">
        <v>17.018999999999998</v>
      </c>
      <c r="C10" s="5">
        <v>18.239000000000001</v>
      </c>
      <c r="D10" s="5">
        <v>-1.004</v>
      </c>
      <c r="E10" s="5">
        <v>-0.216</v>
      </c>
      <c r="F10" s="5" t="s">
        <v>14</v>
      </c>
      <c r="G10" s="5">
        <v>-1.22</v>
      </c>
      <c r="H10" s="5">
        <v>42.345999999999997</v>
      </c>
    </row>
    <row r="11" spans="1:8" x14ac:dyDescent="0.2">
      <c r="A11" s="1">
        <v>1963</v>
      </c>
      <c r="B11" s="5">
        <v>17.236999999999998</v>
      </c>
      <c r="C11" s="5">
        <v>18.006</v>
      </c>
      <c r="D11" s="5">
        <v>-0.64200000000000002</v>
      </c>
      <c r="E11" s="5">
        <v>-0.128</v>
      </c>
      <c r="F11" s="5" t="s">
        <v>14</v>
      </c>
      <c r="G11" s="5">
        <v>-0.76900000000000002</v>
      </c>
      <c r="H11" s="5">
        <v>41.082999999999998</v>
      </c>
    </row>
    <row r="12" spans="1:8" x14ac:dyDescent="0.2">
      <c r="A12" s="1">
        <v>1964</v>
      </c>
      <c r="B12" s="5">
        <v>17.018999999999998</v>
      </c>
      <c r="C12" s="5">
        <v>17.913</v>
      </c>
      <c r="D12" s="5">
        <v>-0.98899999999999999</v>
      </c>
      <c r="E12" s="5">
        <v>9.6000000000000002E-2</v>
      </c>
      <c r="F12" s="5" t="s">
        <v>14</v>
      </c>
      <c r="G12" s="5">
        <v>-0.89400000000000002</v>
      </c>
      <c r="H12" s="5">
        <v>38.817</v>
      </c>
    </row>
    <row r="13" spans="1:8" x14ac:dyDescent="0.2">
      <c r="A13" s="1">
        <v>1965</v>
      </c>
      <c r="B13" s="5">
        <v>16.469000000000001</v>
      </c>
      <c r="C13" s="5">
        <v>16.667999999999999</v>
      </c>
      <c r="D13" s="5">
        <v>-0.22600000000000001</v>
      </c>
      <c r="E13" s="5">
        <v>2.7E-2</v>
      </c>
      <c r="F13" s="5" t="s">
        <v>14</v>
      </c>
      <c r="G13" s="5">
        <v>-0.19900000000000001</v>
      </c>
      <c r="H13" s="5">
        <v>36.764000000000003</v>
      </c>
    </row>
    <row r="14" spans="1:8" x14ac:dyDescent="0.2">
      <c r="A14" s="1">
        <v>1966</v>
      </c>
      <c r="B14" s="5">
        <v>16.763999999999999</v>
      </c>
      <c r="C14" s="5">
        <v>17.236999999999998</v>
      </c>
      <c r="D14" s="5">
        <v>-0.39300000000000002</v>
      </c>
      <c r="E14" s="5">
        <v>-8.1000000000000003E-2</v>
      </c>
      <c r="F14" s="5" t="s">
        <v>14</v>
      </c>
      <c r="G14" s="5">
        <v>-0.47399999999999998</v>
      </c>
      <c r="H14" s="5">
        <v>33.789000000000001</v>
      </c>
    </row>
    <row r="15" spans="1:8" x14ac:dyDescent="0.2">
      <c r="A15" s="1">
        <v>1967</v>
      </c>
      <c r="B15" s="5">
        <v>17.791</v>
      </c>
      <c r="C15" s="5">
        <v>18.824000000000002</v>
      </c>
      <c r="D15" s="5">
        <v>-1.5089999999999999</v>
      </c>
      <c r="E15" s="5">
        <v>0.47499999999999998</v>
      </c>
      <c r="F15" s="5" t="s">
        <v>14</v>
      </c>
      <c r="G15" s="5">
        <v>-1.0329999999999999</v>
      </c>
      <c r="H15" s="5">
        <v>31.873000000000001</v>
      </c>
    </row>
    <row r="16" spans="1:8" x14ac:dyDescent="0.2">
      <c r="A16" s="1">
        <v>1968</v>
      </c>
      <c r="B16" s="5">
        <v>17.042999999999999</v>
      </c>
      <c r="C16" s="5">
        <v>19.846</v>
      </c>
      <c r="D16" s="5">
        <v>-3.0910000000000002</v>
      </c>
      <c r="E16" s="5">
        <v>0.28699999999999998</v>
      </c>
      <c r="F16" s="5" t="s">
        <v>14</v>
      </c>
      <c r="G16" s="5">
        <v>-2.8029999999999999</v>
      </c>
      <c r="H16" s="5">
        <v>32.259</v>
      </c>
    </row>
    <row r="17" spans="1:8" x14ac:dyDescent="0.2">
      <c r="A17" s="1">
        <v>1969</v>
      </c>
      <c r="B17" s="5">
        <v>19.064</v>
      </c>
      <c r="C17" s="5">
        <v>18.733000000000001</v>
      </c>
      <c r="D17" s="5">
        <v>-5.1999999999999998E-2</v>
      </c>
      <c r="E17" s="5">
        <v>0.38200000000000001</v>
      </c>
      <c r="F17" s="5" t="s">
        <v>14</v>
      </c>
      <c r="G17" s="5">
        <v>0.33100000000000002</v>
      </c>
      <c r="H17" s="5">
        <v>28.37</v>
      </c>
    </row>
    <row r="18" spans="1:8" x14ac:dyDescent="0.2">
      <c r="A18" s="1">
        <v>1970</v>
      </c>
      <c r="B18" s="5">
        <v>18.420999999999999</v>
      </c>
      <c r="C18" s="5">
        <v>18.692</v>
      </c>
      <c r="D18" s="5">
        <v>-0.83099999999999996</v>
      </c>
      <c r="E18" s="5">
        <v>0.55900000000000005</v>
      </c>
      <c r="F18" s="5" t="s">
        <v>14</v>
      </c>
      <c r="G18" s="5">
        <v>-0.27200000000000002</v>
      </c>
      <c r="H18" s="5">
        <v>27.056999999999999</v>
      </c>
    </row>
    <row r="19" spans="1:8" x14ac:dyDescent="0.2">
      <c r="A19" s="1">
        <v>1971</v>
      </c>
      <c r="B19" s="5">
        <v>16.760000000000002</v>
      </c>
      <c r="C19" s="5">
        <v>18.823</v>
      </c>
      <c r="D19" s="5">
        <v>-2.3330000000000002</v>
      </c>
      <c r="E19" s="5">
        <v>0.27</v>
      </c>
      <c r="F19" s="5" t="s">
        <v>14</v>
      </c>
      <c r="G19" s="5">
        <v>-2.0630000000000002</v>
      </c>
      <c r="H19" s="5">
        <v>27.14</v>
      </c>
    </row>
    <row r="20" spans="1:8" x14ac:dyDescent="0.2">
      <c r="A20" s="1">
        <v>1972</v>
      </c>
      <c r="B20" s="5">
        <v>17.045000000000002</v>
      </c>
      <c r="C20" s="5">
        <v>18.966999999999999</v>
      </c>
      <c r="D20" s="5">
        <v>-2.1429999999999998</v>
      </c>
      <c r="E20" s="5">
        <v>0.251</v>
      </c>
      <c r="F20" s="5">
        <v>-2.9000000000000001E-2</v>
      </c>
      <c r="G20" s="5">
        <v>-1.9219999999999999</v>
      </c>
      <c r="H20" s="5">
        <v>26.506</v>
      </c>
    </row>
    <row r="21" spans="1:8" x14ac:dyDescent="0.2">
      <c r="A21" s="1">
        <v>1973</v>
      </c>
      <c r="B21" s="5">
        <v>17.062000000000001</v>
      </c>
      <c r="C21" s="5">
        <v>18.164000000000001</v>
      </c>
      <c r="D21" s="5">
        <v>-1.127</v>
      </c>
      <c r="E21" s="5">
        <v>3.6999999999999998E-2</v>
      </c>
      <c r="F21" s="5">
        <v>-1.2E-2</v>
      </c>
      <c r="G21" s="5">
        <v>-1.1020000000000001</v>
      </c>
      <c r="H21" s="5">
        <v>25.202000000000002</v>
      </c>
    </row>
    <row r="22" spans="1:8" x14ac:dyDescent="0.2">
      <c r="A22" s="1">
        <v>1974</v>
      </c>
      <c r="B22" s="5">
        <v>17.751000000000001</v>
      </c>
      <c r="C22" s="5">
        <v>18.164999999999999</v>
      </c>
      <c r="D22" s="5">
        <v>-0.48499999999999999</v>
      </c>
      <c r="E22" s="5">
        <v>0.124</v>
      </c>
      <c r="F22" s="5">
        <v>-5.1999999999999998E-2</v>
      </c>
      <c r="G22" s="5">
        <v>-0.41399999999999998</v>
      </c>
      <c r="H22" s="5">
        <v>23.178000000000001</v>
      </c>
    </row>
    <row r="23" spans="1:8" x14ac:dyDescent="0.2">
      <c r="A23" s="1">
        <v>1975</v>
      </c>
      <c r="B23" s="5">
        <v>17.367999999999999</v>
      </c>
      <c r="C23" s="5">
        <v>20.681000000000001</v>
      </c>
      <c r="D23" s="5">
        <v>-3.37</v>
      </c>
      <c r="E23" s="5">
        <v>0.126</v>
      </c>
      <c r="F23" s="5">
        <v>-6.9000000000000006E-2</v>
      </c>
      <c r="G23" s="5">
        <v>-3.3130000000000002</v>
      </c>
      <c r="H23" s="5">
        <v>24.562000000000001</v>
      </c>
    </row>
    <row r="24" spans="1:8" x14ac:dyDescent="0.2">
      <c r="A24" s="1">
        <v>1976</v>
      </c>
      <c r="B24" s="5">
        <v>16.687999999999999</v>
      </c>
      <c r="C24" s="5">
        <v>20.815999999999999</v>
      </c>
      <c r="D24" s="5">
        <v>-3.887</v>
      </c>
      <c r="E24" s="5">
        <v>-0.18</v>
      </c>
      <c r="F24" s="5">
        <v>-6.0999999999999999E-2</v>
      </c>
      <c r="G24" s="5">
        <v>-4.1280000000000001</v>
      </c>
      <c r="H24" s="5">
        <v>26.728999999999999</v>
      </c>
    </row>
    <row r="25" spans="1:8" x14ac:dyDescent="0.2">
      <c r="A25" s="1">
        <v>1977</v>
      </c>
      <c r="B25" s="5">
        <v>17.564</v>
      </c>
      <c r="C25" s="5">
        <v>20.215</v>
      </c>
      <c r="D25" s="5">
        <v>-2.4670000000000001</v>
      </c>
      <c r="E25" s="5">
        <v>-0.193</v>
      </c>
      <c r="F25" s="5">
        <v>8.9999999999999993E-3</v>
      </c>
      <c r="G25" s="5">
        <v>-2.6509999999999998</v>
      </c>
      <c r="H25" s="5">
        <v>27.125</v>
      </c>
    </row>
    <row r="26" spans="1:8" x14ac:dyDescent="0.2">
      <c r="A26" s="1">
        <v>1978</v>
      </c>
      <c r="B26" s="5">
        <v>17.574999999999999</v>
      </c>
      <c r="C26" s="5">
        <v>20.178000000000001</v>
      </c>
      <c r="D26" s="5">
        <v>-2.4369999999999998</v>
      </c>
      <c r="E26" s="5">
        <v>-0.188</v>
      </c>
      <c r="F26" s="5">
        <v>2.1999999999999999E-2</v>
      </c>
      <c r="G26" s="5">
        <v>-2.6030000000000002</v>
      </c>
      <c r="H26" s="5">
        <v>26.704999999999998</v>
      </c>
    </row>
    <row r="27" spans="1:8" x14ac:dyDescent="0.2">
      <c r="A27" s="1">
        <v>1979</v>
      </c>
      <c r="B27" s="5">
        <v>18.058</v>
      </c>
      <c r="C27" s="5">
        <v>19.646000000000001</v>
      </c>
      <c r="D27" s="5">
        <v>-1.5449999999999999</v>
      </c>
      <c r="E27" s="5">
        <v>-7.6999999999999999E-2</v>
      </c>
      <c r="F27" s="5">
        <v>3.5000000000000003E-2</v>
      </c>
      <c r="G27" s="5">
        <v>-1.587</v>
      </c>
      <c r="H27" s="5">
        <v>24.957999999999998</v>
      </c>
    </row>
    <row r="28" spans="1:8" x14ac:dyDescent="0.2">
      <c r="A28" s="1">
        <v>1980</v>
      </c>
      <c r="B28" s="5">
        <v>18.521999999999998</v>
      </c>
      <c r="C28" s="5">
        <v>21.166</v>
      </c>
      <c r="D28" s="5">
        <v>-2.62</v>
      </c>
      <c r="E28" s="5">
        <v>-0.04</v>
      </c>
      <c r="F28" s="5">
        <v>1.4999999999999999E-2</v>
      </c>
      <c r="G28" s="5">
        <v>-2.6440000000000001</v>
      </c>
      <c r="H28" s="5">
        <v>25.5</v>
      </c>
    </row>
    <row r="29" spans="1:8" x14ac:dyDescent="0.2">
      <c r="A29" s="1">
        <v>1981</v>
      </c>
      <c r="B29" s="5">
        <v>19.126000000000001</v>
      </c>
      <c r="C29" s="5">
        <v>21.646999999999998</v>
      </c>
      <c r="D29" s="5">
        <v>-2.3570000000000002</v>
      </c>
      <c r="E29" s="5">
        <v>-0.16</v>
      </c>
      <c r="F29" s="5">
        <v>-3.0000000000000001E-3</v>
      </c>
      <c r="G29" s="5">
        <v>-2.52</v>
      </c>
      <c r="H29" s="5">
        <v>25.195</v>
      </c>
    </row>
    <row r="30" spans="1:8" x14ac:dyDescent="0.2">
      <c r="A30" s="1">
        <v>1982</v>
      </c>
      <c r="B30" s="5">
        <v>18.645</v>
      </c>
      <c r="C30" s="5">
        <v>22.507000000000001</v>
      </c>
      <c r="D30" s="5">
        <v>-3.64</v>
      </c>
      <c r="E30" s="5">
        <v>-0.24</v>
      </c>
      <c r="F30" s="5">
        <v>1.7000000000000001E-2</v>
      </c>
      <c r="G30" s="5">
        <v>-3.8620000000000001</v>
      </c>
      <c r="H30" s="5">
        <v>27.905000000000001</v>
      </c>
    </row>
    <row r="31" spans="1:8" x14ac:dyDescent="0.2">
      <c r="A31" s="1">
        <v>1983</v>
      </c>
      <c r="B31" s="5">
        <v>16.984000000000002</v>
      </c>
      <c r="C31" s="5">
        <v>22.861000000000001</v>
      </c>
      <c r="D31" s="5">
        <v>-5.8739999999999997</v>
      </c>
      <c r="E31" s="5">
        <v>6.0000000000000001E-3</v>
      </c>
      <c r="F31" s="5">
        <v>-8.9999999999999993E-3</v>
      </c>
      <c r="G31" s="5">
        <v>-5.8769999999999998</v>
      </c>
      <c r="H31" s="5">
        <v>32.162999999999997</v>
      </c>
    </row>
    <row r="32" spans="1:8" x14ac:dyDescent="0.2">
      <c r="A32" s="1">
        <v>1984</v>
      </c>
      <c r="B32" s="5">
        <v>16.875</v>
      </c>
      <c r="C32" s="5">
        <v>21.568999999999999</v>
      </c>
      <c r="D32" s="5">
        <v>-4.6909999999999998</v>
      </c>
      <c r="E32" s="5">
        <v>7.0000000000000001E-3</v>
      </c>
      <c r="F32" s="5">
        <v>-8.9999999999999993E-3</v>
      </c>
      <c r="G32" s="5">
        <v>-4.694</v>
      </c>
      <c r="H32" s="5">
        <v>33.094999999999999</v>
      </c>
    </row>
    <row r="33" spans="1:8" x14ac:dyDescent="0.2">
      <c r="A33" s="1">
        <v>1985</v>
      </c>
      <c r="B33" s="5">
        <v>17.21</v>
      </c>
      <c r="C33" s="5">
        <v>22.187999999999999</v>
      </c>
      <c r="D33" s="5">
        <v>-5.194</v>
      </c>
      <c r="E33" s="5">
        <v>0.22</v>
      </c>
      <c r="F33" s="5">
        <v>-3.0000000000000001E-3</v>
      </c>
      <c r="G33" s="5">
        <v>-4.9779999999999998</v>
      </c>
      <c r="H33" s="5">
        <v>35.338999999999999</v>
      </c>
    </row>
    <row r="34" spans="1:8" x14ac:dyDescent="0.2">
      <c r="A34" s="1">
        <v>1986</v>
      </c>
      <c r="B34" s="5">
        <v>16.992999999999999</v>
      </c>
      <c r="C34" s="5">
        <v>21.881</v>
      </c>
      <c r="D34" s="5">
        <v>-5.2560000000000002</v>
      </c>
      <c r="E34" s="5">
        <v>0.37</v>
      </c>
      <c r="F34" s="5">
        <v>-1E-3</v>
      </c>
      <c r="G34" s="5">
        <v>-4.8879999999999999</v>
      </c>
      <c r="H34" s="5">
        <v>38.456000000000003</v>
      </c>
    </row>
    <row r="35" spans="1:8" x14ac:dyDescent="0.2">
      <c r="A35" s="1">
        <v>1987</v>
      </c>
      <c r="B35" s="5">
        <v>17.917999999999999</v>
      </c>
      <c r="C35" s="5">
        <v>21.059000000000001</v>
      </c>
      <c r="D35" s="5">
        <v>-3.5310000000000001</v>
      </c>
      <c r="E35" s="5">
        <v>0.41</v>
      </c>
      <c r="F35" s="5">
        <v>-0.02</v>
      </c>
      <c r="G35" s="5">
        <v>-3.141</v>
      </c>
      <c r="H35" s="5">
        <v>39.637</v>
      </c>
    </row>
    <row r="36" spans="1:8" x14ac:dyDescent="0.2">
      <c r="A36" s="1">
        <v>1988</v>
      </c>
      <c r="B36" s="5">
        <v>17.693999999999999</v>
      </c>
      <c r="C36" s="5">
        <v>20.713999999999999</v>
      </c>
      <c r="D36" s="5">
        <v>-3.742</v>
      </c>
      <c r="E36" s="5">
        <v>0.755</v>
      </c>
      <c r="F36" s="5">
        <v>-3.3000000000000002E-2</v>
      </c>
      <c r="G36" s="5">
        <v>-3.02</v>
      </c>
      <c r="H36" s="5">
        <v>39.926000000000002</v>
      </c>
    </row>
    <row r="37" spans="1:8" x14ac:dyDescent="0.2">
      <c r="A37" s="1">
        <v>1989</v>
      </c>
      <c r="B37" s="5">
        <v>17.843</v>
      </c>
      <c r="C37" s="5">
        <v>20.591000000000001</v>
      </c>
      <c r="D37" s="5">
        <v>-3.698</v>
      </c>
      <c r="E37" s="5">
        <v>0.94399999999999995</v>
      </c>
      <c r="F37" s="5">
        <v>6.0000000000000001E-3</v>
      </c>
      <c r="G37" s="5">
        <v>-2.7480000000000002</v>
      </c>
      <c r="H37" s="5">
        <v>39.439</v>
      </c>
    </row>
    <row r="38" spans="1:8" x14ac:dyDescent="0.2">
      <c r="A38" s="1">
        <v>1990</v>
      </c>
      <c r="B38" s="5">
        <v>17.495000000000001</v>
      </c>
      <c r="C38" s="5">
        <v>21.242000000000001</v>
      </c>
      <c r="D38" s="5">
        <v>-4.7069999999999999</v>
      </c>
      <c r="E38" s="5">
        <v>0.98699999999999999</v>
      </c>
      <c r="F38" s="5">
        <v>-2.8000000000000001E-2</v>
      </c>
      <c r="G38" s="5">
        <v>-3.7469999999999999</v>
      </c>
      <c r="H38" s="5">
        <v>40.883000000000003</v>
      </c>
    </row>
    <row r="39" spans="1:8" x14ac:dyDescent="0.2">
      <c r="A39" s="1">
        <v>1991</v>
      </c>
      <c r="B39" s="5">
        <v>17.314</v>
      </c>
      <c r="C39" s="5">
        <v>21.733000000000001</v>
      </c>
      <c r="D39" s="5">
        <v>-5.2750000000000004</v>
      </c>
      <c r="E39" s="5">
        <v>0.878</v>
      </c>
      <c r="F39" s="5">
        <v>-2.1999999999999999E-2</v>
      </c>
      <c r="G39" s="5">
        <v>-4.4189999999999996</v>
      </c>
      <c r="H39" s="5">
        <v>44.131</v>
      </c>
    </row>
    <row r="40" spans="1:8" x14ac:dyDescent="0.2">
      <c r="A40" s="1">
        <v>1992</v>
      </c>
      <c r="B40" s="5">
        <v>17.007000000000001</v>
      </c>
      <c r="C40" s="5">
        <v>21.532</v>
      </c>
      <c r="D40" s="5">
        <v>-5.3049999999999997</v>
      </c>
      <c r="E40" s="5">
        <v>0.79100000000000004</v>
      </c>
      <c r="F40" s="5">
        <v>-0.01</v>
      </c>
      <c r="G40" s="5">
        <v>-4.5250000000000004</v>
      </c>
      <c r="H40" s="5">
        <v>46.752000000000002</v>
      </c>
    </row>
    <row r="41" spans="1:8" x14ac:dyDescent="0.2">
      <c r="A41" s="1">
        <v>1993</v>
      </c>
      <c r="B41" s="5">
        <v>17.036999999999999</v>
      </c>
      <c r="C41" s="5">
        <v>20.802</v>
      </c>
      <c r="D41" s="5">
        <v>-4.4340000000000002</v>
      </c>
      <c r="E41" s="5">
        <v>0.69099999999999995</v>
      </c>
      <c r="F41" s="5">
        <v>-2.1000000000000001E-2</v>
      </c>
      <c r="G41" s="5">
        <v>-3.7639999999999998</v>
      </c>
      <c r="H41" s="5">
        <v>47.945</v>
      </c>
    </row>
    <row r="42" spans="1:8" x14ac:dyDescent="0.2">
      <c r="A42" s="1">
        <v>1994</v>
      </c>
      <c r="B42" s="5">
        <v>17.536000000000001</v>
      </c>
      <c r="C42" s="5">
        <v>20.367999999999999</v>
      </c>
      <c r="D42" s="5">
        <v>-3.6070000000000002</v>
      </c>
      <c r="E42" s="5">
        <v>0.79100000000000004</v>
      </c>
      <c r="F42" s="5">
        <v>-1.4999999999999999E-2</v>
      </c>
      <c r="G42" s="5">
        <v>-2.831</v>
      </c>
      <c r="H42" s="5">
        <v>47.835000000000001</v>
      </c>
    </row>
    <row r="43" spans="1:8" x14ac:dyDescent="0.2">
      <c r="A43" s="1">
        <v>1995</v>
      </c>
      <c r="B43" s="5">
        <v>17.88</v>
      </c>
      <c r="C43" s="5">
        <v>20.047999999999998</v>
      </c>
      <c r="D43" s="5">
        <v>-2.9940000000000002</v>
      </c>
      <c r="E43" s="5">
        <v>0.8</v>
      </c>
      <c r="F43" s="5">
        <v>2.5999999999999999E-2</v>
      </c>
      <c r="G43" s="5">
        <v>-2.169</v>
      </c>
      <c r="H43" s="5">
        <v>47.673999999999999</v>
      </c>
    </row>
    <row r="44" spans="1:8" x14ac:dyDescent="0.2">
      <c r="A44" s="1">
        <v>1996</v>
      </c>
      <c r="B44" s="5">
        <v>18.274000000000001</v>
      </c>
      <c r="C44" s="5">
        <v>19.625</v>
      </c>
      <c r="D44" s="5">
        <v>-2.1890000000000001</v>
      </c>
      <c r="E44" s="5">
        <v>0.83499999999999996</v>
      </c>
      <c r="F44" s="5">
        <v>2E-3</v>
      </c>
      <c r="G44" s="5">
        <v>-1.351</v>
      </c>
      <c r="H44" s="5">
        <v>46.962000000000003</v>
      </c>
    </row>
    <row r="45" spans="1:8" x14ac:dyDescent="0.2">
      <c r="A45" s="1">
        <v>1997</v>
      </c>
      <c r="B45" s="5">
        <v>18.687000000000001</v>
      </c>
      <c r="C45" s="5">
        <v>18.946000000000002</v>
      </c>
      <c r="D45" s="5">
        <v>-1.222</v>
      </c>
      <c r="E45" s="5">
        <v>0.96199999999999997</v>
      </c>
      <c r="F45" s="5">
        <v>1E-3</v>
      </c>
      <c r="G45" s="5">
        <v>-0.25900000000000001</v>
      </c>
      <c r="H45" s="5">
        <v>44.637999999999998</v>
      </c>
    </row>
    <row r="46" spans="1:8" x14ac:dyDescent="0.2">
      <c r="A46" s="1">
        <v>1998</v>
      </c>
      <c r="B46" s="5">
        <v>19.279</v>
      </c>
      <c r="C46" s="5">
        <v>18.503</v>
      </c>
      <c r="D46" s="5">
        <v>-0.33500000000000002</v>
      </c>
      <c r="E46" s="5">
        <v>1.113</v>
      </c>
      <c r="F46" s="5">
        <v>-2E-3</v>
      </c>
      <c r="G46" s="5">
        <v>0.77600000000000002</v>
      </c>
      <c r="H46" s="5">
        <v>41.665999999999997</v>
      </c>
    </row>
    <row r="47" spans="1:8" x14ac:dyDescent="0.2">
      <c r="A47" s="1">
        <v>1999</v>
      </c>
      <c r="B47" s="5">
        <v>19.277999999999999</v>
      </c>
      <c r="C47" s="5">
        <v>17.952999999999999</v>
      </c>
      <c r="D47" s="5">
        <v>0.02</v>
      </c>
      <c r="E47" s="5">
        <v>1.3160000000000001</v>
      </c>
      <c r="F47" s="5">
        <v>-1.0999999999999999E-2</v>
      </c>
      <c r="G47" s="5">
        <v>1.325</v>
      </c>
      <c r="H47" s="5">
        <v>38.317999999999998</v>
      </c>
    </row>
    <row r="48" spans="1:8" x14ac:dyDescent="0.2">
      <c r="A48" s="1">
        <v>2000</v>
      </c>
      <c r="B48" s="5">
        <v>20.018000000000001</v>
      </c>
      <c r="C48" s="5">
        <v>17.681999999999999</v>
      </c>
      <c r="D48" s="5">
        <v>0.85399999999999998</v>
      </c>
      <c r="E48" s="5">
        <v>1.5009999999999999</v>
      </c>
      <c r="F48" s="5">
        <v>-0.02</v>
      </c>
      <c r="G48" s="5">
        <v>2.335</v>
      </c>
      <c r="H48" s="5">
        <v>33.703000000000003</v>
      </c>
    </row>
    <row r="49" spans="1:8" x14ac:dyDescent="0.2">
      <c r="A49" s="1">
        <v>2001</v>
      </c>
      <c r="B49" s="5">
        <v>18.916</v>
      </c>
      <c r="C49" s="5">
        <v>17.698</v>
      </c>
      <c r="D49" s="5">
        <v>-0.308</v>
      </c>
      <c r="E49" s="5">
        <v>1.548</v>
      </c>
      <c r="F49" s="5">
        <v>-2.1999999999999999E-2</v>
      </c>
      <c r="G49" s="5">
        <v>1.218</v>
      </c>
      <c r="H49" s="5">
        <v>31.538</v>
      </c>
    </row>
    <row r="50" spans="1:8" x14ac:dyDescent="0.2">
      <c r="A50" s="1">
        <v>2002</v>
      </c>
      <c r="B50" s="5">
        <v>17.113</v>
      </c>
      <c r="C50" s="5">
        <v>18.57</v>
      </c>
      <c r="D50" s="5">
        <v>-2.931</v>
      </c>
      <c r="E50" s="5">
        <v>1.468</v>
      </c>
      <c r="F50" s="5">
        <v>6.0000000000000001E-3</v>
      </c>
      <c r="G50" s="5">
        <v>-1.4570000000000001</v>
      </c>
      <c r="H50" s="5">
        <v>32.694000000000003</v>
      </c>
    </row>
    <row r="51" spans="1:8" x14ac:dyDescent="0.2">
      <c r="A51" s="1">
        <v>2003</v>
      </c>
      <c r="B51" s="5">
        <v>15.802</v>
      </c>
      <c r="C51" s="5">
        <v>19.149999999999999</v>
      </c>
      <c r="D51" s="5">
        <v>-4.774</v>
      </c>
      <c r="E51" s="5">
        <v>1.379</v>
      </c>
      <c r="F51" s="5">
        <v>4.7E-2</v>
      </c>
      <c r="G51" s="5">
        <v>-3.3479999999999999</v>
      </c>
      <c r="H51" s="5">
        <v>34.697000000000003</v>
      </c>
    </row>
    <row r="52" spans="1:8" x14ac:dyDescent="0.2">
      <c r="A52" s="1">
        <v>2004</v>
      </c>
      <c r="B52" s="5">
        <v>15.631</v>
      </c>
      <c r="C52" s="5">
        <v>19.062000000000001</v>
      </c>
      <c r="D52" s="5">
        <v>-4.7220000000000004</v>
      </c>
      <c r="E52" s="5">
        <v>1.256</v>
      </c>
      <c r="F52" s="5">
        <v>3.4000000000000002E-2</v>
      </c>
      <c r="G52" s="5">
        <v>-3.431</v>
      </c>
      <c r="H52" s="5">
        <v>35.712000000000003</v>
      </c>
    </row>
    <row r="53" spans="1:8" x14ac:dyDescent="0.2">
      <c r="A53" s="1">
        <v>2005</v>
      </c>
      <c r="B53" s="5">
        <v>16.773</v>
      </c>
      <c r="C53" s="5">
        <v>19.251999999999999</v>
      </c>
      <c r="D53" s="5">
        <v>-3.8439999999999999</v>
      </c>
      <c r="E53" s="5">
        <v>1.351</v>
      </c>
      <c r="F53" s="5">
        <v>1.4E-2</v>
      </c>
      <c r="G53" s="5">
        <v>-2.4790000000000001</v>
      </c>
      <c r="H53" s="5">
        <v>35.765000000000001</v>
      </c>
    </row>
    <row r="54" spans="1:8" x14ac:dyDescent="0.2">
      <c r="A54" s="1">
        <v>2006</v>
      </c>
      <c r="B54" s="5">
        <v>17.649999999999999</v>
      </c>
      <c r="C54" s="5">
        <v>19.47</v>
      </c>
      <c r="D54" s="5">
        <v>-3.1859999999999999</v>
      </c>
      <c r="E54" s="5">
        <v>1.3580000000000001</v>
      </c>
      <c r="F54" s="5">
        <v>8.0000000000000002E-3</v>
      </c>
      <c r="G54" s="5">
        <v>-1.82</v>
      </c>
      <c r="H54" s="5">
        <v>35.411000000000001</v>
      </c>
    </row>
    <row r="55" spans="1:8" x14ac:dyDescent="0.2">
      <c r="A55" s="1">
        <v>2007</v>
      </c>
      <c r="B55" s="5">
        <v>17.951000000000001</v>
      </c>
      <c r="C55" s="5">
        <v>19.074999999999999</v>
      </c>
      <c r="D55" s="5">
        <v>-2.3919999999999999</v>
      </c>
      <c r="E55" s="5">
        <v>1.304</v>
      </c>
      <c r="F55" s="5">
        <v>-3.5999999999999997E-2</v>
      </c>
      <c r="G55" s="5">
        <v>-1.123</v>
      </c>
      <c r="H55" s="5">
        <v>35.197000000000003</v>
      </c>
    </row>
    <row r="56" spans="1:8" x14ac:dyDescent="0.2">
      <c r="A56" s="1">
        <v>2008</v>
      </c>
      <c r="B56" s="5">
        <v>17.058</v>
      </c>
      <c r="C56" s="5">
        <v>20.157</v>
      </c>
      <c r="D56" s="5">
        <v>-4.3380000000000001</v>
      </c>
      <c r="E56" s="5">
        <v>1.2549999999999999</v>
      </c>
      <c r="F56" s="5">
        <v>-1.6E-2</v>
      </c>
      <c r="G56" s="5">
        <v>-3.0990000000000002</v>
      </c>
      <c r="H56" s="5">
        <v>39.219000000000001</v>
      </c>
    </row>
    <row r="57" spans="1:8" x14ac:dyDescent="0.2">
      <c r="A57" s="1">
        <v>2009</v>
      </c>
      <c r="B57" s="5">
        <v>14.55</v>
      </c>
      <c r="C57" s="5">
        <v>24.315000000000001</v>
      </c>
      <c r="D57" s="5">
        <v>-10.712</v>
      </c>
      <c r="E57" s="5">
        <v>0.94899999999999995</v>
      </c>
      <c r="F57" s="5">
        <v>-2E-3</v>
      </c>
      <c r="G57" s="5">
        <v>-9.7650000000000006</v>
      </c>
      <c r="H57" s="5">
        <v>52.15</v>
      </c>
    </row>
    <row r="58" spans="1:8" x14ac:dyDescent="0.2">
      <c r="A58" s="1">
        <v>2010</v>
      </c>
      <c r="B58" s="5">
        <v>14.53</v>
      </c>
      <c r="C58" s="5">
        <v>23.225999999999999</v>
      </c>
      <c r="D58" s="5">
        <v>-9.2140000000000004</v>
      </c>
      <c r="E58" s="5">
        <v>0.54900000000000004</v>
      </c>
      <c r="F58" s="5">
        <v>-3.2000000000000001E-2</v>
      </c>
      <c r="G58" s="5">
        <v>-8.6959999999999997</v>
      </c>
      <c r="H58" s="5">
        <v>60.593000000000004</v>
      </c>
    </row>
    <row r="59" spans="1:8" x14ac:dyDescent="0.2">
      <c r="A59" s="1">
        <v>2011</v>
      </c>
      <c r="B59" s="5">
        <v>14.893000000000001</v>
      </c>
      <c r="C59" s="5">
        <v>23.295999999999999</v>
      </c>
      <c r="D59" s="5">
        <v>-8.8369999999999997</v>
      </c>
      <c r="E59" s="5">
        <v>0.44</v>
      </c>
      <c r="F59" s="5">
        <v>-5.0000000000000001E-3</v>
      </c>
      <c r="G59" s="5">
        <v>-8.4030000000000005</v>
      </c>
      <c r="H59" s="5">
        <v>65.484999999999999</v>
      </c>
    </row>
    <row r="60" spans="1:8" x14ac:dyDescent="0.2">
      <c r="A60" s="1">
        <v>2012</v>
      </c>
      <c r="B60" s="5">
        <v>15.208</v>
      </c>
      <c r="C60" s="5">
        <v>21.890999999999998</v>
      </c>
      <c r="D60" s="5">
        <v>-7.0670000000000002</v>
      </c>
      <c r="E60" s="5">
        <v>0.40100000000000002</v>
      </c>
      <c r="F60" s="5">
        <v>-1.7000000000000001E-2</v>
      </c>
      <c r="G60" s="5">
        <v>-6.6829999999999998</v>
      </c>
      <c r="H60" s="5">
        <v>70.028000000000006</v>
      </c>
    </row>
    <row r="61" spans="1:8" x14ac:dyDescent="0.2">
      <c r="A61" s="1">
        <v>2013</v>
      </c>
      <c r="B61" s="5">
        <v>16.63</v>
      </c>
      <c r="C61" s="5">
        <v>20.702999999999999</v>
      </c>
      <c r="D61" s="5">
        <v>-4.3099999999999996</v>
      </c>
      <c r="E61" s="5">
        <v>0.22500000000000001</v>
      </c>
      <c r="F61" s="5">
        <v>1.0999999999999999E-2</v>
      </c>
      <c r="G61" s="5">
        <v>-4.0730000000000004</v>
      </c>
      <c r="H61" s="5">
        <v>71.805000000000007</v>
      </c>
    </row>
    <row r="62" spans="1:8" x14ac:dyDescent="0.2">
      <c r="A62" s="1">
        <v>2014</v>
      </c>
      <c r="B62" s="5">
        <v>17.337</v>
      </c>
      <c r="C62" s="5">
        <v>20.119</v>
      </c>
      <c r="D62" s="5">
        <v>-2.9510000000000001</v>
      </c>
      <c r="E62" s="5">
        <v>0.155</v>
      </c>
      <c r="F62" s="5">
        <v>1.4999999999999999E-2</v>
      </c>
      <c r="G62" s="5">
        <v>-2.782</v>
      </c>
      <c r="H62" s="5">
        <v>73.328999999999994</v>
      </c>
    </row>
    <row r="63" spans="1:8" x14ac:dyDescent="0.2">
      <c r="A63" s="1">
        <v>2015</v>
      </c>
      <c r="B63" s="5">
        <v>17.891999999999999</v>
      </c>
      <c r="C63" s="5">
        <v>20.324999999999999</v>
      </c>
      <c r="D63" s="5">
        <v>-2.5830000000000002</v>
      </c>
      <c r="E63" s="5">
        <v>0.14099999999999999</v>
      </c>
      <c r="F63" s="5">
        <v>8.9999999999999993E-3</v>
      </c>
      <c r="G63" s="5">
        <v>-2.4329999999999998</v>
      </c>
      <c r="H63" s="5">
        <v>72.212000000000003</v>
      </c>
    </row>
    <row r="64" spans="1:8" x14ac:dyDescent="0.2">
      <c r="A64" s="1">
        <v>2016</v>
      </c>
      <c r="B64" s="5">
        <v>17.530999999999999</v>
      </c>
      <c r="C64" s="5">
        <v>20.667000000000002</v>
      </c>
      <c r="D64" s="5">
        <v>-3.327</v>
      </c>
      <c r="E64" s="5">
        <v>0.183</v>
      </c>
      <c r="F64" s="5">
        <v>7.0000000000000001E-3</v>
      </c>
      <c r="G64" s="5">
        <v>-3.1360000000000001</v>
      </c>
      <c r="H64" s="5">
        <v>76.001000000000005</v>
      </c>
    </row>
    <row r="65" spans="1:8" x14ac:dyDescent="0.2">
      <c r="A65" s="1">
        <v>2017</v>
      </c>
      <c r="B65" s="5">
        <v>17.116</v>
      </c>
      <c r="C65" s="5">
        <v>20.55</v>
      </c>
      <c r="D65" s="5">
        <v>-3.69</v>
      </c>
      <c r="E65" s="5">
        <v>0.24299999999999999</v>
      </c>
      <c r="F65" s="5">
        <v>1.2E-2</v>
      </c>
      <c r="G65" s="5">
        <v>-3.4350000000000001</v>
      </c>
      <c r="H65" s="5">
        <v>75.691999999999993</v>
      </c>
    </row>
    <row r="66" spans="1:8" x14ac:dyDescent="0.2">
      <c r="A66" s="1">
        <v>2018</v>
      </c>
      <c r="B66" s="5">
        <v>16.294</v>
      </c>
      <c r="C66" s="5">
        <v>20.106000000000002</v>
      </c>
      <c r="D66" s="5">
        <v>-3.8420000000000001</v>
      </c>
      <c r="E66" s="5">
        <v>2.3E-2</v>
      </c>
      <c r="F66" s="5">
        <v>7.0000000000000001E-3</v>
      </c>
      <c r="G66" s="5">
        <v>-3.8119999999999998</v>
      </c>
      <c r="H66" s="5">
        <v>77.066999999999993</v>
      </c>
    </row>
    <row r="67" spans="1:8" x14ac:dyDescent="0.2">
      <c r="A67" s="1">
        <v>2019</v>
      </c>
      <c r="B67" s="5">
        <v>16.271000000000001</v>
      </c>
      <c r="C67" s="5">
        <v>20.890999999999998</v>
      </c>
      <c r="D67" s="5">
        <v>-4.657</v>
      </c>
      <c r="E67" s="5">
        <v>3.1E-2</v>
      </c>
      <c r="F67" s="5">
        <v>5.0000000000000001E-3</v>
      </c>
      <c r="G67" s="5">
        <v>-4.6210000000000004</v>
      </c>
      <c r="H67" s="5">
        <v>78.927999999999997</v>
      </c>
    </row>
    <row r="68" spans="1:8" x14ac:dyDescent="0.2">
      <c r="A68" s="1">
        <v>2020</v>
      </c>
      <c r="B68" s="5">
        <v>16.047000000000001</v>
      </c>
      <c r="C68" s="5">
        <v>30.739000000000001</v>
      </c>
      <c r="D68" s="5">
        <v>-14.739000000000001</v>
      </c>
      <c r="E68" s="5">
        <v>3.5000000000000003E-2</v>
      </c>
      <c r="F68" s="5">
        <v>1.0999999999999999E-2</v>
      </c>
      <c r="G68" s="5">
        <v>-14.692</v>
      </c>
      <c r="H68" s="5">
        <v>98.575999999999993</v>
      </c>
    </row>
    <row r="69" spans="1:8" x14ac:dyDescent="0.2">
      <c r="A69" s="1">
        <v>2021</v>
      </c>
      <c r="B69" s="5">
        <v>17.593</v>
      </c>
      <c r="C69" s="5">
        <v>29.658000000000001</v>
      </c>
      <c r="D69" s="5">
        <v>-11.840999999999999</v>
      </c>
      <c r="E69" s="5">
        <v>-0.23599999999999999</v>
      </c>
      <c r="F69" s="5">
        <v>1.2E-2</v>
      </c>
      <c r="G69" s="5">
        <v>-12.065</v>
      </c>
      <c r="H69" s="5">
        <v>96.87</v>
      </c>
    </row>
    <row r="70" spans="1:8" x14ac:dyDescent="0.2">
      <c r="A70" s="1">
        <v>2022</v>
      </c>
      <c r="B70" s="5">
        <v>19.192</v>
      </c>
      <c r="C70" s="5">
        <v>24.584</v>
      </c>
      <c r="D70" s="5">
        <v>-5.3319999999999999</v>
      </c>
      <c r="E70" s="5">
        <v>-6.0999999999999999E-2</v>
      </c>
      <c r="F70" s="5">
        <v>2E-3</v>
      </c>
      <c r="G70" s="5">
        <v>-5.3920000000000003</v>
      </c>
      <c r="H70" s="5">
        <v>95.046000000000006</v>
      </c>
    </row>
    <row r="71" spans="1:8" x14ac:dyDescent="0.2">
      <c r="A71" s="1">
        <v>2023</v>
      </c>
      <c r="B71" s="5">
        <v>16.248999999999999</v>
      </c>
      <c r="C71" s="5">
        <v>22.446999999999999</v>
      </c>
      <c r="D71" s="5">
        <v>-6.0970000000000004</v>
      </c>
      <c r="E71" s="5">
        <v>-7.9000000000000001E-2</v>
      </c>
      <c r="F71" s="5">
        <v>-2.1000000000000001E-2</v>
      </c>
      <c r="G71" s="5">
        <v>-6.1970000000000001</v>
      </c>
      <c r="H71" s="5">
        <v>95.995000000000005</v>
      </c>
    </row>
    <row r="72" spans="1:8" x14ac:dyDescent="0.2">
      <c r="A72" s="1">
        <v>2024</v>
      </c>
      <c r="B72" s="5">
        <v>17.059999999999999</v>
      </c>
      <c r="C72" s="5">
        <v>23.416</v>
      </c>
      <c r="D72" s="5">
        <v>-6.1470000000000002</v>
      </c>
      <c r="E72" s="5">
        <v>-0.19600000000000001</v>
      </c>
      <c r="F72" s="5">
        <v>-1.2999999999999999E-2</v>
      </c>
      <c r="G72" s="5">
        <v>-6.3559999999999999</v>
      </c>
      <c r="H72" s="5">
        <v>97.819000000000003</v>
      </c>
    </row>
    <row r="73" spans="1:8" x14ac:dyDescent="0.2">
      <c r="A73" s="8"/>
      <c r="B73" s="8"/>
      <c r="C73" s="8"/>
      <c r="D73" s="8"/>
      <c r="E73" s="8"/>
      <c r="F73" s="8"/>
      <c r="G73" s="8"/>
      <c r="H73" s="8"/>
    </row>
    <row r="75" spans="1:8" x14ac:dyDescent="0.2">
      <c r="A75" s="16" t="s">
        <v>24</v>
      </c>
      <c r="B75" s="16"/>
      <c r="C75" s="16"/>
      <c r="D75" s="16"/>
      <c r="E75" s="16"/>
      <c r="F75" s="16"/>
      <c r="G75" s="16"/>
      <c r="H75" s="16"/>
    </row>
    <row r="76" spans="1:8" x14ac:dyDescent="0.2">
      <c r="A76" s="16" t="s">
        <v>25</v>
      </c>
      <c r="B76" s="16"/>
      <c r="C76" s="16"/>
      <c r="D76" s="16"/>
      <c r="E76" s="16"/>
      <c r="F76" s="16"/>
      <c r="G76" s="16"/>
      <c r="H76" s="16"/>
    </row>
    <row r="77" spans="1:8" x14ac:dyDescent="0.2">
      <c r="A77" s="16" t="s">
        <v>26</v>
      </c>
      <c r="B77" s="16"/>
      <c r="C77" s="16"/>
      <c r="D77" s="16"/>
      <c r="E77" s="16"/>
      <c r="F77" s="16"/>
      <c r="G77" s="16"/>
      <c r="H77" s="16"/>
    </row>
    <row r="78" spans="1:8" x14ac:dyDescent="0.2">
      <c r="A78" s="8"/>
      <c r="B78" s="8"/>
      <c r="C78" s="8"/>
      <c r="D78" s="8"/>
      <c r="E78" s="8"/>
      <c r="F78" s="8"/>
      <c r="G78" s="8"/>
      <c r="H78" s="8"/>
    </row>
    <row r="80" spans="1:8" x14ac:dyDescent="0.2">
      <c r="A80" s="17" t="s">
        <v>27</v>
      </c>
      <c r="B80" s="17"/>
      <c r="C80" s="17"/>
    </row>
  </sheetData>
  <mergeCells count="5">
    <mergeCell ref="D8:G8"/>
    <mergeCell ref="A75:H75"/>
    <mergeCell ref="A76:H76"/>
    <mergeCell ref="A77:H77"/>
    <mergeCell ref="A80:C80"/>
  </mergeCells>
  <hyperlinks>
    <hyperlink ref="A2" r:id="rId1" xr:uid="{00000000-0004-0000-0200-000000000000}"/>
    <hyperlink ref="A80" location="Contents!A1" display="Back to Table of Contents" xr:uid="{00000000-0004-0000-02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7"/>
  <sheetViews>
    <sheetView workbookViewId="0">
      <selection activeCell="H26" sqref="H26"/>
    </sheetView>
  </sheetViews>
  <sheetFormatPr baseColWidth="10" defaultColWidth="8.83203125" defaultRowHeight="15" x14ac:dyDescent="0.2"/>
  <cols>
    <col min="1" max="1" width="12.6640625" style="1" customWidth="1"/>
    <col min="2" max="10" width="20.6640625" style="5" customWidth="1"/>
  </cols>
  <sheetData>
    <row r="1" spans="1:9" s="1" customFormat="1" ht="14" x14ac:dyDescent="0.15">
      <c r="A1" s="1" t="s">
        <v>0</v>
      </c>
    </row>
    <row r="2" spans="1:9" x14ac:dyDescent="0.2">
      <c r="A2" s="2" t="s">
        <v>1</v>
      </c>
    </row>
    <row r="5" spans="1:9" x14ac:dyDescent="0.2">
      <c r="A5" s="4" t="s">
        <v>6</v>
      </c>
    </row>
    <row r="6" spans="1:9" x14ac:dyDescent="0.2">
      <c r="A6" s="1" t="s">
        <v>23</v>
      </c>
    </row>
    <row r="7" spans="1:9" x14ac:dyDescent="0.2">
      <c r="A7" s="6"/>
      <c r="B7" s="6"/>
      <c r="C7" s="6"/>
      <c r="D7" s="6"/>
      <c r="E7" s="6"/>
      <c r="F7" s="6"/>
      <c r="G7" s="6"/>
      <c r="H7" s="6"/>
      <c r="I7" s="6"/>
    </row>
    <row r="8" spans="1:9" ht="31" x14ac:dyDescent="0.2">
      <c r="A8" s="7"/>
      <c r="B8" s="7" t="s">
        <v>29</v>
      </c>
      <c r="C8" s="7" t="s">
        <v>30</v>
      </c>
      <c r="D8" s="7" t="s">
        <v>31</v>
      </c>
      <c r="E8" s="7" t="s">
        <v>32</v>
      </c>
      <c r="F8" s="7" t="s">
        <v>33</v>
      </c>
      <c r="G8" s="7" t="s">
        <v>34</v>
      </c>
      <c r="H8" s="7" t="s">
        <v>35</v>
      </c>
      <c r="I8" s="7" t="s">
        <v>21</v>
      </c>
    </row>
    <row r="9" spans="1:9" x14ac:dyDescent="0.2">
      <c r="A9" s="1">
        <v>1962</v>
      </c>
      <c r="B9" s="5">
        <v>45.570999999999998</v>
      </c>
      <c r="C9" s="5">
        <v>17.045999999999999</v>
      </c>
      <c r="D9" s="5">
        <v>20.523</v>
      </c>
      <c r="E9" s="5">
        <v>12.534000000000001</v>
      </c>
      <c r="F9" s="5">
        <v>2.016</v>
      </c>
      <c r="G9" s="5">
        <v>1.1419999999999999</v>
      </c>
      <c r="H9" s="5">
        <v>0.84399999999999997</v>
      </c>
      <c r="I9" s="5">
        <v>99.676000000000002</v>
      </c>
    </row>
    <row r="10" spans="1:9" x14ac:dyDescent="0.2">
      <c r="A10" s="1">
        <v>1963</v>
      </c>
      <c r="B10" s="5">
        <v>47.588000000000001</v>
      </c>
      <c r="C10" s="5">
        <v>19.803999999999998</v>
      </c>
      <c r="D10" s="5">
        <v>21.579000000000001</v>
      </c>
      <c r="E10" s="5">
        <v>13.194000000000001</v>
      </c>
      <c r="F10" s="5">
        <v>2.1669999999999998</v>
      </c>
      <c r="G10" s="5">
        <v>1.2050000000000001</v>
      </c>
      <c r="H10" s="5">
        <v>1.0229999999999999</v>
      </c>
      <c r="I10" s="5">
        <v>106.56</v>
      </c>
    </row>
    <row r="11" spans="1:9" x14ac:dyDescent="0.2">
      <c r="A11" s="1">
        <v>1964</v>
      </c>
      <c r="B11" s="5">
        <v>48.697000000000003</v>
      </c>
      <c r="C11" s="5">
        <v>21.963000000000001</v>
      </c>
      <c r="D11" s="5">
        <v>23.492999999999999</v>
      </c>
      <c r="E11" s="5">
        <v>13.731</v>
      </c>
      <c r="F11" s="5">
        <v>2.3940000000000001</v>
      </c>
      <c r="G11" s="5">
        <v>1.252</v>
      </c>
      <c r="H11" s="5">
        <v>1.083</v>
      </c>
      <c r="I11" s="5">
        <v>112.613</v>
      </c>
    </row>
    <row r="12" spans="1:9" x14ac:dyDescent="0.2">
      <c r="A12" s="1">
        <v>1965</v>
      </c>
      <c r="B12" s="5">
        <v>48.792000000000002</v>
      </c>
      <c r="C12" s="5">
        <v>22.242000000000001</v>
      </c>
      <c r="D12" s="5">
        <v>25.460999999999999</v>
      </c>
      <c r="E12" s="5">
        <v>14.57</v>
      </c>
      <c r="F12" s="5">
        <v>2.7160000000000002</v>
      </c>
      <c r="G12" s="5">
        <v>1.4419999999999999</v>
      </c>
      <c r="H12" s="5">
        <v>1.5940000000000001</v>
      </c>
      <c r="I12" s="5">
        <v>116.81699999999999</v>
      </c>
    </row>
    <row r="13" spans="1:9" x14ac:dyDescent="0.2">
      <c r="A13" s="1">
        <v>1966</v>
      </c>
      <c r="B13" s="5">
        <v>55.445999999999998</v>
      </c>
      <c r="C13" s="5">
        <v>25.545999999999999</v>
      </c>
      <c r="D13" s="5">
        <v>30.073</v>
      </c>
      <c r="E13" s="5">
        <v>13.061999999999999</v>
      </c>
      <c r="F13" s="5">
        <v>3.0659999999999998</v>
      </c>
      <c r="G13" s="5">
        <v>1.7669999999999999</v>
      </c>
      <c r="H13" s="5">
        <v>1.875</v>
      </c>
      <c r="I13" s="5">
        <v>130.83500000000001</v>
      </c>
    </row>
    <row r="14" spans="1:9" x14ac:dyDescent="0.2">
      <c r="A14" s="1">
        <v>1967</v>
      </c>
      <c r="B14" s="5">
        <v>61.526000000000003</v>
      </c>
      <c r="C14" s="5">
        <v>32.619</v>
      </c>
      <c r="D14" s="5">
        <v>33.970999999999997</v>
      </c>
      <c r="E14" s="5">
        <v>13.718999999999999</v>
      </c>
      <c r="F14" s="5">
        <v>2.9780000000000002</v>
      </c>
      <c r="G14" s="5">
        <v>1.901</v>
      </c>
      <c r="H14" s="5">
        <v>2.1080000000000001</v>
      </c>
      <c r="I14" s="5">
        <v>148.822</v>
      </c>
    </row>
    <row r="15" spans="1:9" x14ac:dyDescent="0.2">
      <c r="A15" s="1">
        <v>1968</v>
      </c>
      <c r="B15" s="5">
        <v>68.725999999999999</v>
      </c>
      <c r="C15" s="5">
        <v>33.923000000000002</v>
      </c>
      <c r="D15" s="5">
        <v>28.664999999999999</v>
      </c>
      <c r="E15" s="5">
        <v>14.079000000000001</v>
      </c>
      <c r="F15" s="5">
        <v>3.0510000000000002</v>
      </c>
      <c r="G15" s="5">
        <v>2.0379999999999998</v>
      </c>
      <c r="H15" s="5">
        <v>2.4910000000000001</v>
      </c>
      <c r="I15" s="5">
        <v>152.97300000000001</v>
      </c>
    </row>
    <row r="16" spans="1:9" x14ac:dyDescent="0.2">
      <c r="A16" s="1">
        <v>1969</v>
      </c>
      <c r="B16" s="5">
        <v>87.248999999999995</v>
      </c>
      <c r="C16" s="5">
        <v>39.015000000000001</v>
      </c>
      <c r="D16" s="5">
        <v>36.677999999999997</v>
      </c>
      <c r="E16" s="5">
        <v>15.222</v>
      </c>
      <c r="F16" s="5">
        <v>3.4910000000000001</v>
      </c>
      <c r="G16" s="5">
        <v>2.319</v>
      </c>
      <c r="H16" s="5">
        <v>2.9079999999999999</v>
      </c>
      <c r="I16" s="5">
        <v>186.88200000000001</v>
      </c>
    </row>
    <row r="17" spans="1:9" x14ac:dyDescent="0.2">
      <c r="A17" s="1">
        <v>1970</v>
      </c>
      <c r="B17" s="5">
        <v>90.412000000000006</v>
      </c>
      <c r="C17" s="5">
        <v>44.362000000000002</v>
      </c>
      <c r="D17" s="5">
        <v>32.829000000000001</v>
      </c>
      <c r="E17" s="5">
        <v>15.705</v>
      </c>
      <c r="F17" s="5">
        <v>3.6440000000000001</v>
      </c>
      <c r="G17" s="5">
        <v>2.4300000000000002</v>
      </c>
      <c r="H17" s="5">
        <v>3.4249999999999998</v>
      </c>
      <c r="I17" s="5">
        <v>192.80699999999999</v>
      </c>
    </row>
    <row r="18" spans="1:9" x14ac:dyDescent="0.2">
      <c r="A18" s="1">
        <v>1971</v>
      </c>
      <c r="B18" s="5">
        <v>86.23</v>
      </c>
      <c r="C18" s="5">
        <v>47.325000000000003</v>
      </c>
      <c r="D18" s="5">
        <v>26.785</v>
      </c>
      <c r="E18" s="5">
        <v>16.614000000000001</v>
      </c>
      <c r="F18" s="5">
        <v>3.7349999999999999</v>
      </c>
      <c r="G18" s="5">
        <v>2.5910000000000002</v>
      </c>
      <c r="H18" s="5">
        <v>3.859</v>
      </c>
      <c r="I18" s="5">
        <v>187.13900000000001</v>
      </c>
    </row>
    <row r="19" spans="1:9" x14ac:dyDescent="0.2">
      <c r="A19" s="1">
        <v>1972</v>
      </c>
      <c r="B19" s="5">
        <v>94.736999999999995</v>
      </c>
      <c r="C19" s="5">
        <v>52.573999999999998</v>
      </c>
      <c r="D19" s="5">
        <v>32.165999999999997</v>
      </c>
      <c r="E19" s="5">
        <v>15.477</v>
      </c>
      <c r="F19" s="5">
        <v>5.4359999999999999</v>
      </c>
      <c r="G19" s="5">
        <v>3.2869999999999999</v>
      </c>
      <c r="H19" s="5">
        <v>3.6320000000000001</v>
      </c>
      <c r="I19" s="5">
        <v>207.309</v>
      </c>
    </row>
    <row r="20" spans="1:9" x14ac:dyDescent="0.2">
      <c r="A20" s="1">
        <v>1973</v>
      </c>
      <c r="B20" s="5">
        <v>103.246</v>
      </c>
      <c r="C20" s="5">
        <v>63.115000000000002</v>
      </c>
      <c r="D20" s="5">
        <v>36.152999999999999</v>
      </c>
      <c r="E20" s="5">
        <v>16.260000000000002</v>
      </c>
      <c r="F20" s="5">
        <v>4.9169999999999998</v>
      </c>
      <c r="G20" s="5">
        <v>3.1880000000000002</v>
      </c>
      <c r="H20" s="5">
        <v>3.92</v>
      </c>
      <c r="I20" s="5">
        <v>230.79900000000001</v>
      </c>
    </row>
    <row r="21" spans="1:9" x14ac:dyDescent="0.2">
      <c r="A21" s="1">
        <v>1974</v>
      </c>
      <c r="B21" s="5">
        <v>118.952</v>
      </c>
      <c r="C21" s="5">
        <v>75.070999999999998</v>
      </c>
      <c r="D21" s="5">
        <v>38.619999999999997</v>
      </c>
      <c r="E21" s="5">
        <v>16.844000000000001</v>
      </c>
      <c r="F21" s="5">
        <v>5.0350000000000001</v>
      </c>
      <c r="G21" s="5">
        <v>3.3340000000000001</v>
      </c>
      <c r="H21" s="5">
        <v>5.3680000000000003</v>
      </c>
      <c r="I21" s="5">
        <v>263.22399999999999</v>
      </c>
    </row>
    <row r="22" spans="1:9" x14ac:dyDescent="0.2">
      <c r="A22" s="1">
        <v>1975</v>
      </c>
      <c r="B22" s="5">
        <v>122.386</v>
      </c>
      <c r="C22" s="5">
        <v>84.534000000000006</v>
      </c>
      <c r="D22" s="5">
        <v>40.621000000000002</v>
      </c>
      <c r="E22" s="5">
        <v>16.550999999999998</v>
      </c>
      <c r="F22" s="5">
        <v>4.6109999999999998</v>
      </c>
      <c r="G22" s="5">
        <v>3.6760000000000002</v>
      </c>
      <c r="H22" s="5">
        <v>6.7110000000000003</v>
      </c>
      <c r="I22" s="5">
        <v>279.08999999999997</v>
      </c>
    </row>
    <row r="23" spans="1:9" x14ac:dyDescent="0.2">
      <c r="A23" s="1">
        <v>1976</v>
      </c>
      <c r="B23" s="5">
        <v>131.60300000000001</v>
      </c>
      <c r="C23" s="5">
        <v>90.769000000000005</v>
      </c>
      <c r="D23" s="5">
        <v>41.408999999999999</v>
      </c>
      <c r="E23" s="5">
        <v>16.963000000000001</v>
      </c>
      <c r="F23" s="5">
        <v>5.2160000000000002</v>
      </c>
      <c r="G23" s="5">
        <v>4.0739999999999998</v>
      </c>
      <c r="H23" s="5">
        <v>8.0259999999999998</v>
      </c>
      <c r="I23" s="5">
        <v>298.06</v>
      </c>
    </row>
    <row r="24" spans="1:9" x14ac:dyDescent="0.2">
      <c r="A24" s="1">
        <v>1977</v>
      </c>
      <c r="B24" s="5">
        <v>157.626</v>
      </c>
      <c r="C24" s="5">
        <v>106.485</v>
      </c>
      <c r="D24" s="5">
        <v>54.892000000000003</v>
      </c>
      <c r="E24" s="5">
        <v>17.547999999999998</v>
      </c>
      <c r="F24" s="5">
        <v>7.327</v>
      </c>
      <c r="G24" s="5">
        <v>5.15</v>
      </c>
      <c r="H24" s="5">
        <v>6.5309999999999997</v>
      </c>
      <c r="I24" s="5">
        <v>355.55900000000003</v>
      </c>
    </row>
    <row r="25" spans="1:9" x14ac:dyDescent="0.2">
      <c r="A25" s="1">
        <v>1978</v>
      </c>
      <c r="B25" s="5">
        <v>180.988</v>
      </c>
      <c r="C25" s="5">
        <v>120.967</v>
      </c>
      <c r="D25" s="5">
        <v>59.951999999999998</v>
      </c>
      <c r="E25" s="5">
        <v>18.376000000000001</v>
      </c>
      <c r="F25" s="5">
        <v>5.2850000000000001</v>
      </c>
      <c r="G25" s="5">
        <v>6.5730000000000004</v>
      </c>
      <c r="H25" s="5">
        <v>7.42</v>
      </c>
      <c r="I25" s="5">
        <v>399.56099999999998</v>
      </c>
    </row>
    <row r="26" spans="1:9" x14ac:dyDescent="0.2">
      <c r="A26" s="1">
        <v>1979</v>
      </c>
      <c r="B26" s="5">
        <v>217.84100000000001</v>
      </c>
      <c r="C26" s="5">
        <v>138.93899999999999</v>
      </c>
      <c r="D26" s="5">
        <v>65.677000000000007</v>
      </c>
      <c r="E26" s="5">
        <v>18.745000000000001</v>
      </c>
      <c r="F26" s="5">
        <v>5.4109999999999996</v>
      </c>
      <c r="G26" s="5">
        <v>7.4390000000000001</v>
      </c>
      <c r="H26" s="5">
        <v>9.25</v>
      </c>
      <c r="I26" s="5">
        <v>463.30200000000002</v>
      </c>
    </row>
    <row r="27" spans="1:9" x14ac:dyDescent="0.2">
      <c r="A27" s="1">
        <v>1980</v>
      </c>
      <c r="B27" s="5">
        <v>244.06899999999999</v>
      </c>
      <c r="C27" s="5">
        <v>157.803</v>
      </c>
      <c r="D27" s="5">
        <v>64.599999999999994</v>
      </c>
      <c r="E27" s="5">
        <v>24.329000000000001</v>
      </c>
      <c r="F27" s="5">
        <v>6.3890000000000002</v>
      </c>
      <c r="G27" s="5">
        <v>7.1740000000000004</v>
      </c>
      <c r="H27" s="5">
        <v>12.747999999999999</v>
      </c>
      <c r="I27" s="5">
        <v>517.11199999999997</v>
      </c>
    </row>
    <row r="28" spans="1:9" x14ac:dyDescent="0.2">
      <c r="A28" s="1">
        <v>1981</v>
      </c>
      <c r="B28" s="5">
        <v>285.91699999999997</v>
      </c>
      <c r="C28" s="5">
        <v>182.72</v>
      </c>
      <c r="D28" s="5">
        <v>61.137</v>
      </c>
      <c r="E28" s="5">
        <v>40.838999999999999</v>
      </c>
      <c r="F28" s="5">
        <v>6.7869999999999999</v>
      </c>
      <c r="G28" s="5">
        <v>8.0830000000000002</v>
      </c>
      <c r="H28" s="5">
        <v>13.789</v>
      </c>
      <c r="I28" s="5">
        <v>599.27200000000005</v>
      </c>
    </row>
    <row r="29" spans="1:9" x14ac:dyDescent="0.2">
      <c r="A29" s="1">
        <v>1982</v>
      </c>
      <c r="B29" s="5">
        <v>297.74400000000003</v>
      </c>
      <c r="C29" s="5">
        <v>201.49799999999999</v>
      </c>
      <c r="D29" s="5">
        <v>49.207000000000001</v>
      </c>
      <c r="E29" s="5">
        <v>36.311</v>
      </c>
      <c r="F29" s="5">
        <v>7.9909999999999997</v>
      </c>
      <c r="G29" s="5">
        <v>8.8539999999999992</v>
      </c>
      <c r="H29" s="5">
        <v>16.161000000000001</v>
      </c>
      <c r="I29" s="5">
        <v>617.76599999999996</v>
      </c>
    </row>
    <row r="30" spans="1:9" x14ac:dyDescent="0.2">
      <c r="A30" s="1">
        <v>1983</v>
      </c>
      <c r="B30" s="5">
        <v>288.93799999999999</v>
      </c>
      <c r="C30" s="5">
        <v>208.994</v>
      </c>
      <c r="D30" s="5">
        <v>37.021999999999998</v>
      </c>
      <c r="E30" s="5">
        <v>35.299999999999997</v>
      </c>
      <c r="F30" s="5">
        <v>6.0529999999999999</v>
      </c>
      <c r="G30" s="5">
        <v>8.6549999999999994</v>
      </c>
      <c r="H30" s="5">
        <v>15.6</v>
      </c>
      <c r="I30" s="5">
        <v>600.56200000000001</v>
      </c>
    </row>
    <row r="31" spans="1:9" x14ac:dyDescent="0.2">
      <c r="A31" s="1">
        <v>1984</v>
      </c>
      <c r="B31" s="5">
        <v>298.41500000000002</v>
      </c>
      <c r="C31" s="5">
        <v>239.376</v>
      </c>
      <c r="D31" s="5">
        <v>56.893000000000001</v>
      </c>
      <c r="E31" s="5">
        <v>37.360999999999997</v>
      </c>
      <c r="F31" s="5">
        <v>6.01</v>
      </c>
      <c r="G31" s="5">
        <v>11.37</v>
      </c>
      <c r="H31" s="5">
        <v>17.013000000000002</v>
      </c>
      <c r="I31" s="5">
        <v>666.43799999999999</v>
      </c>
    </row>
    <row r="32" spans="1:9" x14ac:dyDescent="0.2">
      <c r="A32" s="1">
        <v>1985</v>
      </c>
      <c r="B32" s="5">
        <v>334.53100000000001</v>
      </c>
      <c r="C32" s="5">
        <v>265.16300000000001</v>
      </c>
      <c r="D32" s="5">
        <v>61.331000000000003</v>
      </c>
      <c r="E32" s="5">
        <v>35.991999999999997</v>
      </c>
      <c r="F32" s="5">
        <v>6.4219999999999997</v>
      </c>
      <c r="G32" s="5">
        <v>12.079000000000001</v>
      </c>
      <c r="H32" s="5">
        <v>18.518999999999998</v>
      </c>
      <c r="I32" s="5">
        <v>734.03700000000003</v>
      </c>
    </row>
    <row r="33" spans="1:9" x14ac:dyDescent="0.2">
      <c r="A33" s="1">
        <v>1986</v>
      </c>
      <c r="B33" s="5">
        <v>348.959</v>
      </c>
      <c r="C33" s="5">
        <v>283.90100000000001</v>
      </c>
      <c r="D33" s="5">
        <v>63.143000000000001</v>
      </c>
      <c r="E33" s="5">
        <v>32.918999999999997</v>
      </c>
      <c r="F33" s="5">
        <v>6.9580000000000002</v>
      </c>
      <c r="G33" s="5">
        <v>13.327</v>
      </c>
      <c r="H33" s="5">
        <v>19.948</v>
      </c>
      <c r="I33" s="5">
        <v>769.15499999999997</v>
      </c>
    </row>
    <row r="34" spans="1:9" x14ac:dyDescent="0.2">
      <c r="A34" s="1">
        <v>1987</v>
      </c>
      <c r="B34" s="5">
        <v>392.55700000000002</v>
      </c>
      <c r="C34" s="5">
        <v>303.31799999999998</v>
      </c>
      <c r="D34" s="5">
        <v>83.926000000000002</v>
      </c>
      <c r="E34" s="5">
        <v>32.457000000000001</v>
      </c>
      <c r="F34" s="5">
        <v>7.4930000000000003</v>
      </c>
      <c r="G34" s="5">
        <v>15.085000000000001</v>
      </c>
      <c r="H34" s="5">
        <v>19.451000000000001</v>
      </c>
      <c r="I34" s="5">
        <v>854.28700000000003</v>
      </c>
    </row>
    <row r="35" spans="1:9" x14ac:dyDescent="0.2">
      <c r="A35" s="1">
        <v>1988</v>
      </c>
      <c r="B35" s="5">
        <v>401.18099999999998</v>
      </c>
      <c r="C35" s="5">
        <v>334.33499999999998</v>
      </c>
      <c r="D35" s="5">
        <v>94.507999999999996</v>
      </c>
      <c r="E35" s="5">
        <v>35.226999999999997</v>
      </c>
      <c r="F35" s="5">
        <v>7.5940000000000003</v>
      </c>
      <c r="G35" s="5">
        <v>16.198</v>
      </c>
      <c r="H35" s="5">
        <v>20.195</v>
      </c>
      <c r="I35" s="5">
        <v>909.23800000000006</v>
      </c>
    </row>
    <row r="36" spans="1:9" x14ac:dyDescent="0.2">
      <c r="A36" s="1">
        <v>1989</v>
      </c>
      <c r="B36" s="5">
        <v>445.69</v>
      </c>
      <c r="C36" s="5">
        <v>359.416</v>
      </c>
      <c r="D36" s="5">
        <v>103.291</v>
      </c>
      <c r="E36" s="5">
        <v>34.386000000000003</v>
      </c>
      <c r="F36" s="5">
        <v>8.7449999999999992</v>
      </c>
      <c r="G36" s="5">
        <v>16.334</v>
      </c>
      <c r="H36" s="5">
        <v>23.242000000000001</v>
      </c>
      <c r="I36" s="5">
        <v>991.10400000000004</v>
      </c>
    </row>
    <row r="37" spans="1:9" x14ac:dyDescent="0.2">
      <c r="A37" s="1">
        <v>1990</v>
      </c>
      <c r="B37" s="5">
        <v>466.88400000000001</v>
      </c>
      <c r="C37" s="5">
        <v>380.04700000000003</v>
      </c>
      <c r="D37" s="5">
        <v>93.507000000000005</v>
      </c>
      <c r="E37" s="5">
        <v>35.344999999999999</v>
      </c>
      <c r="F37" s="5">
        <v>11.5</v>
      </c>
      <c r="G37" s="5">
        <v>16.707000000000001</v>
      </c>
      <c r="H37" s="5">
        <v>27.968</v>
      </c>
      <c r="I37" s="5">
        <v>1031.9580000000001</v>
      </c>
    </row>
    <row r="38" spans="1:9" x14ac:dyDescent="0.2">
      <c r="A38" s="1">
        <v>1991</v>
      </c>
      <c r="B38" s="5">
        <v>467.827</v>
      </c>
      <c r="C38" s="5">
        <v>396.01499999999999</v>
      </c>
      <c r="D38" s="5">
        <v>98.085999999999999</v>
      </c>
      <c r="E38" s="5">
        <v>42.402000000000001</v>
      </c>
      <c r="F38" s="5">
        <v>11.138</v>
      </c>
      <c r="G38" s="5">
        <v>15.949</v>
      </c>
      <c r="H38" s="5">
        <v>23.571000000000002</v>
      </c>
      <c r="I38" s="5">
        <v>1054.9880000000001</v>
      </c>
    </row>
    <row r="39" spans="1:9" x14ac:dyDescent="0.2">
      <c r="A39" s="1">
        <v>1992</v>
      </c>
      <c r="B39" s="5">
        <v>475.964</v>
      </c>
      <c r="C39" s="5">
        <v>413.68799999999999</v>
      </c>
      <c r="D39" s="5">
        <v>100.27</v>
      </c>
      <c r="E39" s="5">
        <v>45.569000000000003</v>
      </c>
      <c r="F39" s="5">
        <v>11.143000000000001</v>
      </c>
      <c r="G39" s="5">
        <v>17.359000000000002</v>
      </c>
      <c r="H39" s="5">
        <v>27.215</v>
      </c>
      <c r="I39" s="5">
        <v>1091.2080000000001</v>
      </c>
    </row>
    <row r="40" spans="1:9" x14ac:dyDescent="0.2">
      <c r="A40" s="1">
        <v>1993</v>
      </c>
      <c r="B40" s="5">
        <v>509.68</v>
      </c>
      <c r="C40" s="5">
        <v>428.29899999999998</v>
      </c>
      <c r="D40" s="5">
        <v>117.52</v>
      </c>
      <c r="E40" s="5">
        <v>48.057000000000002</v>
      </c>
      <c r="F40" s="5">
        <v>12.577</v>
      </c>
      <c r="G40" s="5">
        <v>18.802</v>
      </c>
      <c r="H40" s="5">
        <v>19.399000000000001</v>
      </c>
      <c r="I40" s="5">
        <v>1154.3340000000001</v>
      </c>
    </row>
    <row r="41" spans="1:9" x14ac:dyDescent="0.2">
      <c r="A41" s="1">
        <v>1994</v>
      </c>
      <c r="B41" s="5">
        <v>543.05499999999995</v>
      </c>
      <c r="C41" s="5">
        <v>461.47500000000002</v>
      </c>
      <c r="D41" s="5">
        <v>140.38499999999999</v>
      </c>
      <c r="E41" s="5">
        <v>55.225000000000001</v>
      </c>
      <c r="F41" s="5">
        <v>15.225</v>
      </c>
      <c r="G41" s="5">
        <v>20.099</v>
      </c>
      <c r="H41" s="5">
        <v>23.102</v>
      </c>
      <c r="I41" s="5">
        <v>1258.566</v>
      </c>
    </row>
    <row r="42" spans="1:9" x14ac:dyDescent="0.2">
      <c r="A42" s="1">
        <v>1995</v>
      </c>
      <c r="B42" s="5">
        <v>590.24400000000003</v>
      </c>
      <c r="C42" s="5">
        <v>484.47300000000001</v>
      </c>
      <c r="D42" s="5">
        <v>157.00399999999999</v>
      </c>
      <c r="E42" s="5">
        <v>57.484000000000002</v>
      </c>
      <c r="F42" s="5">
        <v>14.763</v>
      </c>
      <c r="G42" s="5">
        <v>19.300999999999998</v>
      </c>
      <c r="H42" s="5">
        <v>28.521000000000001</v>
      </c>
      <c r="I42" s="5">
        <v>1351.79</v>
      </c>
    </row>
    <row r="43" spans="1:9" x14ac:dyDescent="0.2">
      <c r="A43" s="1">
        <v>1996</v>
      </c>
      <c r="B43" s="5">
        <v>656.41700000000003</v>
      </c>
      <c r="C43" s="5">
        <v>509.41399999999999</v>
      </c>
      <c r="D43" s="5">
        <v>171.82400000000001</v>
      </c>
      <c r="E43" s="5">
        <v>54.014000000000003</v>
      </c>
      <c r="F43" s="5">
        <v>17.189</v>
      </c>
      <c r="G43" s="5">
        <v>18.670000000000002</v>
      </c>
      <c r="H43" s="5">
        <v>25.524999999999999</v>
      </c>
      <c r="I43" s="5">
        <v>1453.0530000000001</v>
      </c>
    </row>
    <row r="44" spans="1:9" x14ac:dyDescent="0.2">
      <c r="A44" s="1">
        <v>1997</v>
      </c>
      <c r="B44" s="5">
        <v>737.46600000000001</v>
      </c>
      <c r="C44" s="5">
        <v>539.37099999999998</v>
      </c>
      <c r="D44" s="5">
        <v>182.29300000000001</v>
      </c>
      <c r="E44" s="5">
        <v>56.923999999999999</v>
      </c>
      <c r="F44" s="5">
        <v>19.844999999999999</v>
      </c>
      <c r="G44" s="5">
        <v>17.928000000000001</v>
      </c>
      <c r="H44" s="5">
        <v>25.405000000000001</v>
      </c>
      <c r="I44" s="5">
        <v>1579.232</v>
      </c>
    </row>
    <row r="45" spans="1:9" x14ac:dyDescent="0.2">
      <c r="A45" s="1">
        <v>1998</v>
      </c>
      <c r="B45" s="5">
        <v>828.58600000000001</v>
      </c>
      <c r="C45" s="5">
        <v>571.83100000000002</v>
      </c>
      <c r="D45" s="5">
        <v>188.67699999999999</v>
      </c>
      <c r="E45" s="5">
        <v>57.673000000000002</v>
      </c>
      <c r="F45" s="5">
        <v>24.076000000000001</v>
      </c>
      <c r="G45" s="5">
        <v>18.297000000000001</v>
      </c>
      <c r="H45" s="5">
        <v>32.588000000000001</v>
      </c>
      <c r="I45" s="5">
        <v>1721.7280000000001</v>
      </c>
    </row>
    <row r="46" spans="1:9" x14ac:dyDescent="0.2">
      <c r="A46" s="1">
        <v>1999</v>
      </c>
      <c r="B46" s="5">
        <v>879.48</v>
      </c>
      <c r="C46" s="5">
        <v>611.83299999999997</v>
      </c>
      <c r="D46" s="5">
        <v>184.68</v>
      </c>
      <c r="E46" s="5">
        <v>70.414000000000001</v>
      </c>
      <c r="F46" s="5">
        <v>27.782</v>
      </c>
      <c r="G46" s="5">
        <v>18.335999999999999</v>
      </c>
      <c r="H46" s="5">
        <v>34.927</v>
      </c>
      <c r="I46" s="5">
        <v>1827.452</v>
      </c>
    </row>
    <row r="47" spans="1:9" x14ac:dyDescent="0.2">
      <c r="A47" s="1">
        <v>2000</v>
      </c>
      <c r="B47" s="5">
        <v>1004.462</v>
      </c>
      <c r="C47" s="5">
        <v>652.85199999999998</v>
      </c>
      <c r="D47" s="5">
        <v>207.28899999999999</v>
      </c>
      <c r="E47" s="5">
        <v>68.864999999999995</v>
      </c>
      <c r="F47" s="5">
        <v>29.01</v>
      </c>
      <c r="G47" s="5">
        <v>19.914000000000001</v>
      </c>
      <c r="H47" s="5">
        <v>42.798999999999999</v>
      </c>
      <c r="I47" s="5">
        <v>2025.191</v>
      </c>
    </row>
    <row r="48" spans="1:9" x14ac:dyDescent="0.2">
      <c r="A48" s="1">
        <v>2001</v>
      </c>
      <c r="B48" s="5">
        <v>994.33900000000006</v>
      </c>
      <c r="C48" s="5">
        <v>693.96699999999998</v>
      </c>
      <c r="D48" s="5">
        <v>151.07499999999999</v>
      </c>
      <c r="E48" s="5">
        <v>66.231999999999999</v>
      </c>
      <c r="F48" s="5">
        <v>28.4</v>
      </c>
      <c r="G48" s="5">
        <v>19.369</v>
      </c>
      <c r="H48" s="5">
        <v>37.700000000000003</v>
      </c>
      <c r="I48" s="5">
        <v>1991.0820000000001</v>
      </c>
    </row>
    <row r="49" spans="1:9" x14ac:dyDescent="0.2">
      <c r="A49" s="1">
        <v>2002</v>
      </c>
      <c r="B49" s="5">
        <v>858.34500000000003</v>
      </c>
      <c r="C49" s="5">
        <v>700.76</v>
      </c>
      <c r="D49" s="5">
        <v>148.04400000000001</v>
      </c>
      <c r="E49" s="5">
        <v>66.989000000000004</v>
      </c>
      <c r="F49" s="5">
        <v>26.507000000000001</v>
      </c>
      <c r="G49" s="5">
        <v>18.602</v>
      </c>
      <c r="H49" s="5">
        <v>33.889000000000003</v>
      </c>
      <c r="I49" s="5">
        <v>1853.136</v>
      </c>
    </row>
    <row r="50" spans="1:9" x14ac:dyDescent="0.2">
      <c r="A50" s="1">
        <v>2003</v>
      </c>
      <c r="B50" s="5">
        <v>793.69899999999996</v>
      </c>
      <c r="C50" s="5">
        <v>712.97799999999995</v>
      </c>
      <c r="D50" s="5">
        <v>131.77799999999999</v>
      </c>
      <c r="E50" s="5">
        <v>67.524000000000001</v>
      </c>
      <c r="F50" s="5">
        <v>21.959</v>
      </c>
      <c r="G50" s="5">
        <v>19.861999999999998</v>
      </c>
      <c r="H50" s="5">
        <v>34.514000000000003</v>
      </c>
      <c r="I50" s="5">
        <v>1782.3140000000001</v>
      </c>
    </row>
    <row r="51" spans="1:9" x14ac:dyDescent="0.2">
      <c r="A51" s="1">
        <v>2004</v>
      </c>
      <c r="B51" s="5">
        <v>808.95899999999995</v>
      </c>
      <c r="C51" s="5">
        <v>733.40700000000004</v>
      </c>
      <c r="D51" s="5">
        <v>189.37100000000001</v>
      </c>
      <c r="E51" s="5">
        <v>69.855000000000004</v>
      </c>
      <c r="F51" s="5">
        <v>24.831</v>
      </c>
      <c r="G51" s="5">
        <v>21.082999999999998</v>
      </c>
      <c r="H51" s="5">
        <v>32.607999999999997</v>
      </c>
      <c r="I51" s="5">
        <v>1880.114</v>
      </c>
    </row>
    <row r="52" spans="1:9" x14ac:dyDescent="0.2">
      <c r="A52" s="1">
        <v>2005</v>
      </c>
      <c r="B52" s="5">
        <v>927.22199999999998</v>
      </c>
      <c r="C52" s="5">
        <v>794.125</v>
      </c>
      <c r="D52" s="5">
        <v>278.28199999999998</v>
      </c>
      <c r="E52" s="5">
        <v>73.093999999999994</v>
      </c>
      <c r="F52" s="5">
        <v>24.763999999999999</v>
      </c>
      <c r="G52" s="5">
        <v>23.379000000000001</v>
      </c>
      <c r="H52" s="5">
        <v>32.744999999999997</v>
      </c>
      <c r="I52" s="5">
        <v>2153.6109999999999</v>
      </c>
    </row>
    <row r="53" spans="1:9" x14ac:dyDescent="0.2">
      <c r="A53" s="1">
        <v>2006</v>
      </c>
      <c r="B53" s="5">
        <v>1043.9079999999999</v>
      </c>
      <c r="C53" s="5">
        <v>837.82100000000003</v>
      </c>
      <c r="D53" s="5">
        <v>353.91500000000002</v>
      </c>
      <c r="E53" s="5">
        <v>73.960999999999999</v>
      </c>
      <c r="F53" s="5">
        <v>27.876999999999999</v>
      </c>
      <c r="G53" s="5">
        <v>24.81</v>
      </c>
      <c r="H53" s="5">
        <v>44.576999999999998</v>
      </c>
      <c r="I53" s="5">
        <v>2406.8690000000001</v>
      </c>
    </row>
    <row r="54" spans="1:9" x14ac:dyDescent="0.2">
      <c r="A54" s="1">
        <v>2007</v>
      </c>
      <c r="B54" s="5">
        <v>1163.472</v>
      </c>
      <c r="C54" s="5">
        <v>869.60699999999997</v>
      </c>
      <c r="D54" s="5">
        <v>370.24299999999999</v>
      </c>
      <c r="E54" s="5">
        <v>65.069000000000003</v>
      </c>
      <c r="F54" s="5">
        <v>26.044</v>
      </c>
      <c r="G54" s="5">
        <v>26.01</v>
      </c>
      <c r="H54" s="5">
        <v>47.54</v>
      </c>
      <c r="I54" s="5">
        <v>2567.9850000000001</v>
      </c>
    </row>
    <row r="55" spans="1:9" x14ac:dyDescent="0.2">
      <c r="A55" s="1">
        <v>2008</v>
      </c>
      <c r="B55" s="5">
        <v>1145.7470000000001</v>
      </c>
      <c r="C55" s="5">
        <v>900.15499999999997</v>
      </c>
      <c r="D55" s="5">
        <v>304.346</v>
      </c>
      <c r="E55" s="5">
        <v>67.334000000000003</v>
      </c>
      <c r="F55" s="5">
        <v>28.844000000000001</v>
      </c>
      <c r="G55" s="5">
        <v>27.568000000000001</v>
      </c>
      <c r="H55" s="5">
        <v>49.997</v>
      </c>
      <c r="I55" s="5">
        <v>2523.991</v>
      </c>
    </row>
    <row r="56" spans="1:9" x14ac:dyDescent="0.2">
      <c r="A56" s="1">
        <v>2009</v>
      </c>
      <c r="B56" s="5">
        <v>915.30799999999999</v>
      </c>
      <c r="C56" s="5">
        <v>890.91700000000003</v>
      </c>
      <c r="D56" s="5">
        <v>138.22900000000001</v>
      </c>
      <c r="E56" s="5">
        <v>62.482999999999997</v>
      </c>
      <c r="F56" s="5">
        <v>23.481999999999999</v>
      </c>
      <c r="G56" s="5">
        <v>22.452999999999999</v>
      </c>
      <c r="H56" s="5">
        <v>52.116999999999997</v>
      </c>
      <c r="I56" s="5">
        <v>2104.989</v>
      </c>
    </row>
    <row r="57" spans="1:9" x14ac:dyDescent="0.2">
      <c r="A57" s="1">
        <v>2010</v>
      </c>
      <c r="B57" s="5">
        <v>898.54899999999998</v>
      </c>
      <c r="C57" s="5">
        <v>864.81399999999996</v>
      </c>
      <c r="D57" s="5">
        <v>191.43700000000001</v>
      </c>
      <c r="E57" s="5">
        <v>66.909000000000006</v>
      </c>
      <c r="F57" s="5">
        <v>18.885000000000002</v>
      </c>
      <c r="G57" s="5">
        <v>25.297999999999998</v>
      </c>
      <c r="H57" s="5">
        <v>96.813999999999993</v>
      </c>
      <c r="I57" s="5">
        <v>2162.7060000000001</v>
      </c>
    </row>
    <row r="58" spans="1:9" x14ac:dyDescent="0.2">
      <c r="A58" s="1">
        <v>2011</v>
      </c>
      <c r="B58" s="5">
        <v>1091.473</v>
      </c>
      <c r="C58" s="5">
        <v>818.79200000000003</v>
      </c>
      <c r="D58" s="5">
        <v>181.08500000000001</v>
      </c>
      <c r="E58" s="5">
        <v>72.381</v>
      </c>
      <c r="F58" s="5">
        <v>7.399</v>
      </c>
      <c r="G58" s="5">
        <v>29.518999999999998</v>
      </c>
      <c r="H58" s="5">
        <v>102.81699999999999</v>
      </c>
      <c r="I58" s="5">
        <v>2303.4659999999999</v>
      </c>
    </row>
    <row r="59" spans="1:9" x14ac:dyDescent="0.2">
      <c r="A59" s="1">
        <v>2012</v>
      </c>
      <c r="B59" s="5">
        <v>1132.2059999999999</v>
      </c>
      <c r="C59" s="5">
        <v>845.31399999999996</v>
      </c>
      <c r="D59" s="5">
        <v>242.28899999999999</v>
      </c>
      <c r="E59" s="5">
        <v>79.061000000000007</v>
      </c>
      <c r="F59" s="5">
        <v>13.973000000000001</v>
      </c>
      <c r="G59" s="5">
        <v>30.306999999999999</v>
      </c>
      <c r="H59" s="5">
        <v>106.84</v>
      </c>
      <c r="I59" s="5">
        <v>2449.9899999999998</v>
      </c>
    </row>
    <row r="60" spans="1:9" x14ac:dyDescent="0.2">
      <c r="A60" s="1">
        <v>2013</v>
      </c>
      <c r="B60" s="5">
        <v>1316.405</v>
      </c>
      <c r="C60" s="5">
        <v>947.82</v>
      </c>
      <c r="D60" s="5">
        <v>273.50599999999997</v>
      </c>
      <c r="E60" s="5">
        <v>84.007000000000005</v>
      </c>
      <c r="F60" s="5">
        <v>18.911999999999999</v>
      </c>
      <c r="G60" s="5">
        <v>31.815000000000001</v>
      </c>
      <c r="H60" s="5">
        <v>102.64100000000001</v>
      </c>
      <c r="I60" s="5">
        <v>2775.1060000000002</v>
      </c>
    </row>
    <row r="61" spans="1:9" x14ac:dyDescent="0.2">
      <c r="A61" s="1">
        <v>2014</v>
      </c>
      <c r="B61" s="5">
        <v>1394.568</v>
      </c>
      <c r="C61" s="5">
        <v>1023.458</v>
      </c>
      <c r="D61" s="5">
        <v>320.73099999999999</v>
      </c>
      <c r="E61" s="5">
        <v>93.367999999999995</v>
      </c>
      <c r="F61" s="5">
        <v>19.3</v>
      </c>
      <c r="G61" s="5">
        <v>33.926000000000002</v>
      </c>
      <c r="H61" s="5">
        <v>136.13999999999999</v>
      </c>
      <c r="I61" s="5">
        <v>3021.491</v>
      </c>
    </row>
    <row r="62" spans="1:9" x14ac:dyDescent="0.2">
      <c r="A62" s="1">
        <v>2015</v>
      </c>
      <c r="B62" s="5">
        <v>1540.8019999999999</v>
      </c>
      <c r="C62" s="5">
        <v>1065.2570000000001</v>
      </c>
      <c r="D62" s="5">
        <v>343.79700000000003</v>
      </c>
      <c r="E62" s="5">
        <v>98.278999999999996</v>
      </c>
      <c r="F62" s="5">
        <v>19.231999999999999</v>
      </c>
      <c r="G62" s="5">
        <v>35.040999999999997</v>
      </c>
      <c r="H62" s="5">
        <v>147.482</v>
      </c>
      <c r="I62" s="5">
        <v>3249.89</v>
      </c>
    </row>
    <row r="63" spans="1:9" x14ac:dyDescent="0.2">
      <c r="A63" s="1">
        <v>2016</v>
      </c>
      <c r="B63" s="5">
        <v>1546.075</v>
      </c>
      <c r="C63" s="5">
        <v>1115.0650000000001</v>
      </c>
      <c r="D63" s="5">
        <v>299.57100000000003</v>
      </c>
      <c r="E63" s="5">
        <v>95.025999999999996</v>
      </c>
      <c r="F63" s="5">
        <v>21.353999999999999</v>
      </c>
      <c r="G63" s="5">
        <v>34.838000000000001</v>
      </c>
      <c r="H63" s="5">
        <v>156.036</v>
      </c>
      <c r="I63" s="5">
        <v>3267.9650000000001</v>
      </c>
    </row>
    <row r="64" spans="1:9" x14ac:dyDescent="0.2">
      <c r="A64" s="1">
        <v>2017</v>
      </c>
      <c r="B64" s="5">
        <v>1587.12</v>
      </c>
      <c r="C64" s="5">
        <v>1161.8969999999999</v>
      </c>
      <c r="D64" s="5">
        <v>297.048</v>
      </c>
      <c r="E64" s="5">
        <v>83.822999999999993</v>
      </c>
      <c r="F64" s="5">
        <v>22.768000000000001</v>
      </c>
      <c r="G64" s="5">
        <v>34.573999999999998</v>
      </c>
      <c r="H64" s="5">
        <v>128.95400000000001</v>
      </c>
      <c r="I64" s="5">
        <v>3316.1840000000002</v>
      </c>
    </row>
    <row r="65" spans="1:9" x14ac:dyDescent="0.2">
      <c r="A65" s="1">
        <v>2018</v>
      </c>
      <c r="B65" s="5">
        <v>1683.538</v>
      </c>
      <c r="C65" s="5">
        <v>1170.701</v>
      </c>
      <c r="D65" s="5">
        <v>204.733</v>
      </c>
      <c r="E65" s="5">
        <v>94.986000000000004</v>
      </c>
      <c r="F65" s="5">
        <v>22.983000000000001</v>
      </c>
      <c r="G65" s="5">
        <v>41.298999999999999</v>
      </c>
      <c r="H65" s="5">
        <v>111.667</v>
      </c>
      <c r="I65" s="5">
        <v>3329.9070000000002</v>
      </c>
    </row>
    <row r="66" spans="1:9" x14ac:dyDescent="0.2">
      <c r="A66" s="1">
        <v>2019</v>
      </c>
      <c r="B66" s="5">
        <v>1717.857</v>
      </c>
      <c r="C66" s="5">
        <v>1243.1130000000001</v>
      </c>
      <c r="D66" s="5">
        <v>230.245</v>
      </c>
      <c r="E66" s="5">
        <v>98.914000000000001</v>
      </c>
      <c r="F66" s="5">
        <v>16.672000000000001</v>
      </c>
      <c r="G66" s="5">
        <v>70.784000000000006</v>
      </c>
      <c r="H66" s="5">
        <v>85.778999999999996</v>
      </c>
      <c r="I66" s="5">
        <v>3463.364</v>
      </c>
    </row>
    <row r="67" spans="1:9" x14ac:dyDescent="0.2">
      <c r="A67" s="1">
        <v>2020</v>
      </c>
      <c r="B67" s="5">
        <v>1608.663</v>
      </c>
      <c r="C67" s="5">
        <v>1309.9549999999999</v>
      </c>
      <c r="D67" s="5">
        <v>211.845</v>
      </c>
      <c r="E67" s="5">
        <v>86.78</v>
      </c>
      <c r="F67" s="5">
        <v>17.623999999999999</v>
      </c>
      <c r="G67" s="5">
        <v>68.551000000000002</v>
      </c>
      <c r="H67" s="5">
        <v>117.746</v>
      </c>
      <c r="I67" s="5">
        <v>3421.1640000000002</v>
      </c>
    </row>
    <row r="68" spans="1:9" x14ac:dyDescent="0.2">
      <c r="A68" s="1">
        <v>2021</v>
      </c>
      <c r="B68" s="5">
        <v>2044.377</v>
      </c>
      <c r="C68" s="5">
        <v>1314.088</v>
      </c>
      <c r="D68" s="5">
        <v>371.83100000000002</v>
      </c>
      <c r="E68" s="5">
        <v>75.274000000000001</v>
      </c>
      <c r="F68" s="5">
        <v>27.14</v>
      </c>
      <c r="G68" s="5">
        <v>79.984999999999999</v>
      </c>
      <c r="H68" s="5">
        <v>134.416</v>
      </c>
      <c r="I68" s="5">
        <v>4047.1109999999999</v>
      </c>
    </row>
    <row r="69" spans="1:9" x14ac:dyDescent="0.2">
      <c r="A69" s="1">
        <v>2022</v>
      </c>
      <c r="B69" s="5">
        <v>2632.1460000000002</v>
      </c>
      <c r="C69" s="5">
        <v>1483.527</v>
      </c>
      <c r="D69" s="5">
        <v>424.86500000000001</v>
      </c>
      <c r="E69" s="5">
        <v>87.727999999999994</v>
      </c>
      <c r="F69" s="5">
        <v>32.549999999999997</v>
      </c>
      <c r="G69" s="5">
        <v>99.908000000000001</v>
      </c>
      <c r="H69" s="5">
        <v>136.67500000000001</v>
      </c>
      <c r="I69" s="5">
        <v>4897.3990000000003</v>
      </c>
    </row>
    <row r="70" spans="1:9" x14ac:dyDescent="0.2">
      <c r="A70" s="1">
        <v>2023</v>
      </c>
      <c r="B70" s="5">
        <v>2176.4810000000002</v>
      </c>
      <c r="C70" s="5">
        <v>1614.4559999999999</v>
      </c>
      <c r="D70" s="5">
        <v>419.584</v>
      </c>
      <c r="E70" s="5">
        <v>75.802000000000007</v>
      </c>
      <c r="F70" s="5">
        <v>33.667999999999999</v>
      </c>
      <c r="G70" s="5">
        <v>80.337999999999994</v>
      </c>
      <c r="H70" s="5">
        <v>40.618000000000002</v>
      </c>
      <c r="I70" s="5">
        <v>4440.9470000000001</v>
      </c>
    </row>
    <row r="71" spans="1:9" x14ac:dyDescent="0.2">
      <c r="A71" s="1">
        <v>2024</v>
      </c>
      <c r="B71" s="5">
        <v>2426.067</v>
      </c>
      <c r="C71" s="5">
        <v>1708.9259999999999</v>
      </c>
      <c r="D71" s="5">
        <v>529.86699999999996</v>
      </c>
      <c r="E71" s="5">
        <v>101.435</v>
      </c>
      <c r="F71" s="5">
        <v>31.616</v>
      </c>
      <c r="G71" s="5">
        <v>77.037000000000006</v>
      </c>
      <c r="H71" s="5">
        <v>43.155999999999999</v>
      </c>
      <c r="I71" s="5">
        <v>4918.1040000000003</v>
      </c>
    </row>
    <row r="72" spans="1:9" x14ac:dyDescent="0.2">
      <c r="A72" s="8"/>
      <c r="B72" s="8"/>
      <c r="C72" s="8"/>
      <c r="D72" s="8"/>
      <c r="E72" s="8"/>
      <c r="F72" s="8"/>
      <c r="G72" s="8"/>
      <c r="H72" s="8"/>
      <c r="I72" s="8"/>
    </row>
    <row r="74" spans="1:9" x14ac:dyDescent="0.2">
      <c r="A74" s="16" t="s">
        <v>24</v>
      </c>
      <c r="B74" s="16"/>
      <c r="C74" s="16"/>
      <c r="D74" s="16"/>
      <c r="E74" s="16"/>
      <c r="F74" s="16"/>
      <c r="G74" s="16"/>
      <c r="H74" s="16"/>
      <c r="I74" s="16"/>
    </row>
    <row r="75" spans="1:9" x14ac:dyDescent="0.2">
      <c r="A75" s="8"/>
      <c r="B75" s="8"/>
      <c r="C75" s="8"/>
      <c r="D75" s="8"/>
      <c r="E75" s="8"/>
      <c r="F75" s="8"/>
      <c r="G75" s="8"/>
      <c r="H75" s="8"/>
      <c r="I75" s="8"/>
    </row>
    <row r="77" spans="1:9" x14ac:dyDescent="0.2">
      <c r="A77" s="17" t="s">
        <v>27</v>
      </c>
      <c r="B77" s="17"/>
      <c r="C77" s="17"/>
    </row>
  </sheetData>
  <mergeCells count="2">
    <mergeCell ref="A74:I74"/>
    <mergeCell ref="A77:C77"/>
  </mergeCells>
  <hyperlinks>
    <hyperlink ref="A2" r:id="rId1" xr:uid="{00000000-0004-0000-0300-000000000000}"/>
    <hyperlink ref="A77" location="Contents!A1" display="Back to Table of Contents" xr:uid="{00000000-0004-0000-03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7"/>
  <sheetViews>
    <sheetView workbookViewId="0"/>
  </sheetViews>
  <sheetFormatPr baseColWidth="10" defaultColWidth="8.83203125" defaultRowHeight="15" x14ac:dyDescent="0.2"/>
  <cols>
    <col min="1" max="1" width="12.6640625" style="1" customWidth="1"/>
    <col min="2" max="10" width="20.6640625" style="5" customWidth="1"/>
  </cols>
  <sheetData>
    <row r="1" spans="1:9" s="1" customFormat="1" ht="14" x14ac:dyDescent="0.15">
      <c r="A1" s="1" t="s">
        <v>0</v>
      </c>
    </row>
    <row r="2" spans="1:9" x14ac:dyDescent="0.2">
      <c r="A2" s="2" t="s">
        <v>1</v>
      </c>
    </row>
    <row r="5" spans="1:9" x14ac:dyDescent="0.2">
      <c r="A5" s="4" t="s">
        <v>7</v>
      </c>
    </row>
    <row r="6" spans="1:9" x14ac:dyDescent="0.2">
      <c r="A6" s="1" t="s">
        <v>28</v>
      </c>
    </row>
    <row r="7" spans="1:9" x14ac:dyDescent="0.2">
      <c r="A7" s="6"/>
      <c r="B7" s="6"/>
      <c r="C7" s="6"/>
      <c r="D7" s="6"/>
      <c r="E7" s="6"/>
      <c r="F7" s="6"/>
      <c r="G7" s="6"/>
      <c r="H7" s="6"/>
      <c r="I7" s="6"/>
    </row>
    <row r="8" spans="1:9" ht="31" x14ac:dyDescent="0.2">
      <c r="A8" s="7"/>
      <c r="B8" s="7" t="s">
        <v>29</v>
      </c>
      <c r="C8" s="7" t="s">
        <v>30</v>
      </c>
      <c r="D8" s="7" t="s">
        <v>31</v>
      </c>
      <c r="E8" s="7" t="s">
        <v>32</v>
      </c>
      <c r="F8" s="7" t="s">
        <v>33</v>
      </c>
      <c r="G8" s="7" t="s">
        <v>34</v>
      </c>
      <c r="H8" s="7" t="s">
        <v>35</v>
      </c>
      <c r="I8" s="7" t="s">
        <v>21</v>
      </c>
    </row>
    <row r="9" spans="1:9" x14ac:dyDescent="0.2">
      <c r="A9" s="1">
        <v>1962</v>
      </c>
      <c r="B9" s="5">
        <v>7.7809999999999997</v>
      </c>
      <c r="C9" s="5">
        <v>2.91</v>
      </c>
      <c r="D9" s="5">
        <v>3.504</v>
      </c>
      <c r="E9" s="5">
        <v>2.14</v>
      </c>
      <c r="F9" s="5">
        <v>0.34399999999999997</v>
      </c>
      <c r="G9" s="5">
        <v>0.19500000000000001</v>
      </c>
      <c r="H9" s="5">
        <v>0.14399999999999999</v>
      </c>
      <c r="I9" s="5">
        <v>17.018999999999998</v>
      </c>
    </row>
    <row r="10" spans="1:9" x14ac:dyDescent="0.2">
      <c r="A10" s="1">
        <v>1963</v>
      </c>
      <c r="B10" s="5">
        <v>7.6980000000000004</v>
      </c>
      <c r="C10" s="5">
        <v>3.2029999999999998</v>
      </c>
      <c r="D10" s="5">
        <v>3.4910000000000001</v>
      </c>
      <c r="E10" s="5">
        <v>2.1339999999999999</v>
      </c>
      <c r="F10" s="5">
        <v>0.35099999999999998</v>
      </c>
      <c r="G10" s="5">
        <v>0.19500000000000001</v>
      </c>
      <c r="H10" s="5">
        <v>0.16500000000000001</v>
      </c>
      <c r="I10" s="5">
        <v>17.236999999999998</v>
      </c>
    </row>
    <row r="11" spans="1:9" x14ac:dyDescent="0.2">
      <c r="A11" s="1">
        <v>1964</v>
      </c>
      <c r="B11" s="5">
        <v>7.359</v>
      </c>
      <c r="C11" s="5">
        <v>3.319</v>
      </c>
      <c r="D11" s="5">
        <v>3.55</v>
      </c>
      <c r="E11" s="5">
        <v>2.0750000000000002</v>
      </c>
      <c r="F11" s="5">
        <v>0.36199999999999999</v>
      </c>
      <c r="G11" s="5">
        <v>0.189</v>
      </c>
      <c r="H11" s="5">
        <v>0.16400000000000001</v>
      </c>
      <c r="I11" s="5">
        <v>17.018999999999998</v>
      </c>
    </row>
    <row r="12" spans="1:9" x14ac:dyDescent="0.2">
      <c r="A12" s="1">
        <v>1965</v>
      </c>
      <c r="B12" s="5">
        <v>6.8789999999999996</v>
      </c>
      <c r="C12" s="5">
        <v>3.1360000000000001</v>
      </c>
      <c r="D12" s="5">
        <v>3.589</v>
      </c>
      <c r="E12" s="5">
        <v>2.0539999999999998</v>
      </c>
      <c r="F12" s="5">
        <v>0.38300000000000001</v>
      </c>
      <c r="G12" s="5">
        <v>0.20300000000000001</v>
      </c>
      <c r="H12" s="5">
        <v>0.22500000000000001</v>
      </c>
      <c r="I12" s="5">
        <v>16.469000000000001</v>
      </c>
    </row>
    <row r="13" spans="1:9" x14ac:dyDescent="0.2">
      <c r="A13" s="1">
        <v>1966</v>
      </c>
      <c r="B13" s="5">
        <v>7.1040000000000001</v>
      </c>
      <c r="C13" s="5">
        <v>3.2730000000000001</v>
      </c>
      <c r="D13" s="5">
        <v>3.8530000000000002</v>
      </c>
      <c r="E13" s="5">
        <v>1.6739999999999999</v>
      </c>
      <c r="F13" s="5">
        <v>0.39300000000000002</v>
      </c>
      <c r="G13" s="5">
        <v>0.22600000000000001</v>
      </c>
      <c r="H13" s="5">
        <v>0.24</v>
      </c>
      <c r="I13" s="5">
        <v>16.763999999999999</v>
      </c>
    </row>
    <row r="14" spans="1:9" x14ac:dyDescent="0.2">
      <c r="A14" s="1">
        <v>1967</v>
      </c>
      <c r="B14" s="5">
        <v>7.3550000000000004</v>
      </c>
      <c r="C14" s="5">
        <v>3.899</v>
      </c>
      <c r="D14" s="5">
        <v>4.0609999999999999</v>
      </c>
      <c r="E14" s="5">
        <v>1.64</v>
      </c>
      <c r="F14" s="5">
        <v>0.35599999999999998</v>
      </c>
      <c r="G14" s="5">
        <v>0.22700000000000001</v>
      </c>
      <c r="H14" s="5">
        <v>0.252</v>
      </c>
      <c r="I14" s="5">
        <v>17.791</v>
      </c>
    </row>
    <row r="15" spans="1:9" x14ac:dyDescent="0.2">
      <c r="A15" s="1">
        <v>1968</v>
      </c>
      <c r="B15" s="5">
        <v>7.657</v>
      </c>
      <c r="C15" s="5">
        <v>3.7789999999999999</v>
      </c>
      <c r="D15" s="5">
        <v>3.194</v>
      </c>
      <c r="E15" s="5">
        <v>1.569</v>
      </c>
      <c r="F15" s="5">
        <v>0.34</v>
      </c>
      <c r="G15" s="5">
        <v>0.22700000000000001</v>
      </c>
      <c r="H15" s="5">
        <v>0.27800000000000002</v>
      </c>
      <c r="I15" s="5">
        <v>17.042999999999999</v>
      </c>
    </row>
    <row r="16" spans="1:9" x14ac:dyDescent="0.2">
      <c r="A16" s="1">
        <v>1969</v>
      </c>
      <c r="B16" s="5">
        <v>8.9</v>
      </c>
      <c r="C16" s="5">
        <v>3.98</v>
      </c>
      <c r="D16" s="5">
        <v>3.742</v>
      </c>
      <c r="E16" s="5">
        <v>1.5529999999999999</v>
      </c>
      <c r="F16" s="5">
        <v>0.35599999999999998</v>
      </c>
      <c r="G16" s="5">
        <v>0.23699999999999999</v>
      </c>
      <c r="H16" s="5">
        <v>0.29699999999999999</v>
      </c>
      <c r="I16" s="5">
        <v>19.064</v>
      </c>
    </row>
    <row r="17" spans="1:9" x14ac:dyDescent="0.2">
      <c r="A17" s="1">
        <v>1970</v>
      </c>
      <c r="B17" s="5">
        <v>8.6379999999999999</v>
      </c>
      <c r="C17" s="5">
        <v>4.2380000000000004</v>
      </c>
      <c r="D17" s="5">
        <v>3.137</v>
      </c>
      <c r="E17" s="5">
        <v>1.5</v>
      </c>
      <c r="F17" s="5">
        <v>0.34799999999999998</v>
      </c>
      <c r="G17" s="5">
        <v>0.23200000000000001</v>
      </c>
      <c r="H17" s="5">
        <v>0.32700000000000001</v>
      </c>
      <c r="I17" s="5">
        <v>18.420999999999999</v>
      </c>
    </row>
    <row r="18" spans="1:9" x14ac:dyDescent="0.2">
      <c r="A18" s="1">
        <v>1971</v>
      </c>
      <c r="B18" s="5">
        <v>7.7229999999999999</v>
      </c>
      <c r="C18" s="5">
        <v>4.2389999999999999</v>
      </c>
      <c r="D18" s="5">
        <v>2.399</v>
      </c>
      <c r="E18" s="5">
        <v>1.488</v>
      </c>
      <c r="F18" s="5">
        <v>0.33500000000000002</v>
      </c>
      <c r="G18" s="5">
        <v>0.23200000000000001</v>
      </c>
      <c r="H18" s="5">
        <v>0.34599999999999997</v>
      </c>
      <c r="I18" s="5">
        <v>16.760000000000002</v>
      </c>
    </row>
    <row r="19" spans="1:9" x14ac:dyDescent="0.2">
      <c r="A19" s="1">
        <v>1972</v>
      </c>
      <c r="B19" s="5">
        <v>7.7889999999999997</v>
      </c>
      <c r="C19" s="5">
        <v>4.3230000000000004</v>
      </c>
      <c r="D19" s="5">
        <v>2.645</v>
      </c>
      <c r="E19" s="5">
        <v>1.2729999999999999</v>
      </c>
      <c r="F19" s="5">
        <v>0.44700000000000001</v>
      </c>
      <c r="G19" s="5">
        <v>0.27</v>
      </c>
      <c r="H19" s="5">
        <v>0.29899999999999999</v>
      </c>
      <c r="I19" s="5">
        <v>17.045000000000002</v>
      </c>
    </row>
    <row r="20" spans="1:9" x14ac:dyDescent="0.2">
      <c r="A20" s="1">
        <v>1973</v>
      </c>
      <c r="B20" s="5">
        <v>7.6319999999999997</v>
      </c>
      <c r="C20" s="5">
        <v>4.6660000000000004</v>
      </c>
      <c r="D20" s="5">
        <v>2.673</v>
      </c>
      <c r="E20" s="5">
        <v>1.202</v>
      </c>
      <c r="F20" s="5">
        <v>0.36299999999999999</v>
      </c>
      <c r="G20" s="5">
        <v>0.23599999999999999</v>
      </c>
      <c r="H20" s="5">
        <v>0.28999999999999998</v>
      </c>
      <c r="I20" s="5">
        <v>17.062000000000001</v>
      </c>
    </row>
    <row r="21" spans="1:9" x14ac:dyDescent="0.2">
      <c r="A21" s="1">
        <v>1974</v>
      </c>
      <c r="B21" s="5">
        <v>8.0220000000000002</v>
      </c>
      <c r="C21" s="5">
        <v>5.0629999999999997</v>
      </c>
      <c r="D21" s="5">
        <v>2.6040000000000001</v>
      </c>
      <c r="E21" s="5">
        <v>1.1359999999999999</v>
      </c>
      <c r="F21" s="5">
        <v>0.34</v>
      </c>
      <c r="G21" s="5">
        <v>0.22500000000000001</v>
      </c>
      <c r="H21" s="5">
        <v>0.36199999999999999</v>
      </c>
      <c r="I21" s="5">
        <v>17.751000000000001</v>
      </c>
    </row>
    <row r="22" spans="1:9" x14ac:dyDescent="0.2">
      <c r="A22" s="1">
        <v>1975</v>
      </c>
      <c r="B22" s="5">
        <v>7.6159999999999997</v>
      </c>
      <c r="C22" s="5">
        <v>5.2610000000000001</v>
      </c>
      <c r="D22" s="5">
        <v>2.528</v>
      </c>
      <c r="E22" s="5">
        <v>1.03</v>
      </c>
      <c r="F22" s="5">
        <v>0.28699999999999998</v>
      </c>
      <c r="G22" s="5">
        <v>0.22900000000000001</v>
      </c>
      <c r="H22" s="5">
        <v>0.41799999999999998</v>
      </c>
      <c r="I22" s="5">
        <v>17.367999999999999</v>
      </c>
    </row>
    <row r="23" spans="1:9" x14ac:dyDescent="0.2">
      <c r="A23" s="1">
        <v>1976</v>
      </c>
      <c r="B23" s="5">
        <v>7.3680000000000003</v>
      </c>
      <c r="C23" s="5">
        <v>5.0819999999999999</v>
      </c>
      <c r="D23" s="5">
        <v>2.3180000000000001</v>
      </c>
      <c r="E23" s="5">
        <v>0.95</v>
      </c>
      <c r="F23" s="5">
        <v>0.29199999999999998</v>
      </c>
      <c r="G23" s="5">
        <v>0.22800000000000001</v>
      </c>
      <c r="H23" s="5">
        <v>0.44900000000000001</v>
      </c>
      <c r="I23" s="5">
        <v>16.687999999999999</v>
      </c>
    </row>
    <row r="24" spans="1:9" x14ac:dyDescent="0.2">
      <c r="A24" s="1">
        <v>1977</v>
      </c>
      <c r="B24" s="5">
        <v>7.7869999999999999</v>
      </c>
      <c r="C24" s="5">
        <v>5.26</v>
      </c>
      <c r="D24" s="5">
        <v>2.7120000000000002</v>
      </c>
      <c r="E24" s="5">
        <v>0.86699999999999999</v>
      </c>
      <c r="F24" s="5">
        <v>0.36199999999999999</v>
      </c>
      <c r="G24" s="5">
        <v>0.254</v>
      </c>
      <c r="H24" s="5">
        <v>0.32300000000000001</v>
      </c>
      <c r="I24" s="5">
        <v>17.564</v>
      </c>
    </row>
    <row r="25" spans="1:9" x14ac:dyDescent="0.2">
      <c r="A25" s="1">
        <v>1978</v>
      </c>
      <c r="B25" s="5">
        <v>7.9610000000000003</v>
      </c>
      <c r="C25" s="5">
        <v>5.3209999999999997</v>
      </c>
      <c r="D25" s="5">
        <v>2.637</v>
      </c>
      <c r="E25" s="5">
        <v>0.80800000000000005</v>
      </c>
      <c r="F25" s="5">
        <v>0.23200000000000001</v>
      </c>
      <c r="G25" s="5">
        <v>0.28899999999999998</v>
      </c>
      <c r="H25" s="5">
        <v>0.32600000000000001</v>
      </c>
      <c r="I25" s="5">
        <v>17.574999999999999</v>
      </c>
    </row>
    <row r="26" spans="1:9" x14ac:dyDescent="0.2">
      <c r="A26" s="1">
        <v>1979</v>
      </c>
      <c r="B26" s="5">
        <v>8.4909999999999997</v>
      </c>
      <c r="C26" s="5">
        <v>5.4160000000000004</v>
      </c>
      <c r="D26" s="5">
        <v>2.56</v>
      </c>
      <c r="E26" s="5">
        <v>0.73099999999999998</v>
      </c>
      <c r="F26" s="5">
        <v>0.21099999999999999</v>
      </c>
      <c r="G26" s="5">
        <v>0.28999999999999998</v>
      </c>
      <c r="H26" s="5">
        <v>0.36099999999999999</v>
      </c>
      <c r="I26" s="5">
        <v>18.058</v>
      </c>
    </row>
    <row r="27" spans="1:9" x14ac:dyDescent="0.2">
      <c r="A27" s="1">
        <v>1980</v>
      </c>
      <c r="B27" s="5">
        <v>8.7420000000000009</v>
      </c>
      <c r="C27" s="5">
        <v>5.6520000000000001</v>
      </c>
      <c r="D27" s="5">
        <v>2.3140000000000001</v>
      </c>
      <c r="E27" s="5">
        <v>0.871</v>
      </c>
      <c r="F27" s="5">
        <v>0.22900000000000001</v>
      </c>
      <c r="G27" s="5">
        <v>0.25700000000000001</v>
      </c>
      <c r="H27" s="5">
        <v>0.45700000000000002</v>
      </c>
      <c r="I27" s="5">
        <v>18.521999999999998</v>
      </c>
    </row>
    <row r="28" spans="1:9" x14ac:dyDescent="0.2">
      <c r="A28" s="1">
        <v>1981</v>
      </c>
      <c r="B28" s="5">
        <v>9.125</v>
      </c>
      <c r="C28" s="5">
        <v>5.8319999999999999</v>
      </c>
      <c r="D28" s="5">
        <v>1.9510000000000001</v>
      </c>
      <c r="E28" s="5">
        <v>1.3029999999999999</v>
      </c>
      <c r="F28" s="5">
        <v>0.217</v>
      </c>
      <c r="G28" s="5">
        <v>0.25800000000000001</v>
      </c>
      <c r="H28" s="5">
        <v>0.44</v>
      </c>
      <c r="I28" s="5">
        <v>19.126000000000001</v>
      </c>
    </row>
    <row r="29" spans="1:9" x14ac:dyDescent="0.2">
      <c r="A29" s="1">
        <v>1982</v>
      </c>
      <c r="B29" s="5">
        <v>8.9860000000000007</v>
      </c>
      <c r="C29" s="5">
        <v>6.0810000000000004</v>
      </c>
      <c r="D29" s="5">
        <v>1.4850000000000001</v>
      </c>
      <c r="E29" s="5">
        <v>1.0960000000000001</v>
      </c>
      <c r="F29" s="5">
        <v>0.24099999999999999</v>
      </c>
      <c r="G29" s="5">
        <v>0.26700000000000002</v>
      </c>
      <c r="H29" s="5">
        <v>0.48799999999999999</v>
      </c>
      <c r="I29" s="5">
        <v>18.645</v>
      </c>
    </row>
    <row r="30" spans="1:9" x14ac:dyDescent="0.2">
      <c r="A30" s="1">
        <v>1983</v>
      </c>
      <c r="B30" s="5">
        <v>8.1709999999999994</v>
      </c>
      <c r="C30" s="5">
        <v>5.91</v>
      </c>
      <c r="D30" s="5">
        <v>1.0469999999999999</v>
      </c>
      <c r="E30" s="5">
        <v>0.998</v>
      </c>
      <c r="F30" s="5">
        <v>0.17100000000000001</v>
      </c>
      <c r="G30" s="5">
        <v>0.245</v>
      </c>
      <c r="H30" s="5">
        <v>0.441</v>
      </c>
      <c r="I30" s="5">
        <v>16.984000000000002</v>
      </c>
    </row>
    <row r="31" spans="1:9" x14ac:dyDescent="0.2">
      <c r="A31" s="1">
        <v>1984</v>
      </c>
      <c r="B31" s="5">
        <v>7.556</v>
      </c>
      <c r="C31" s="5">
        <v>6.0609999999999999</v>
      </c>
      <c r="D31" s="5">
        <v>1.4410000000000001</v>
      </c>
      <c r="E31" s="5">
        <v>0.94599999999999995</v>
      </c>
      <c r="F31" s="5">
        <v>0.152</v>
      </c>
      <c r="G31" s="5">
        <v>0.28799999999999998</v>
      </c>
      <c r="H31" s="5">
        <v>0.43099999999999999</v>
      </c>
      <c r="I31" s="5">
        <v>16.875</v>
      </c>
    </row>
    <row r="32" spans="1:9" x14ac:dyDescent="0.2">
      <c r="A32" s="1">
        <v>1985</v>
      </c>
      <c r="B32" s="5">
        <v>7.843</v>
      </c>
      <c r="C32" s="5">
        <v>6.2169999999999996</v>
      </c>
      <c r="D32" s="5">
        <v>1.4379999999999999</v>
      </c>
      <c r="E32" s="5">
        <v>0.84399999999999997</v>
      </c>
      <c r="F32" s="5">
        <v>0.151</v>
      </c>
      <c r="G32" s="5">
        <v>0.28299999999999997</v>
      </c>
      <c r="H32" s="5">
        <v>0.434</v>
      </c>
      <c r="I32" s="5">
        <v>17.21</v>
      </c>
    </row>
    <row r="33" spans="1:9" x14ac:dyDescent="0.2">
      <c r="A33" s="1">
        <v>1986</v>
      </c>
      <c r="B33" s="5">
        <v>7.71</v>
      </c>
      <c r="C33" s="5">
        <v>6.2720000000000002</v>
      </c>
      <c r="D33" s="5">
        <v>1.395</v>
      </c>
      <c r="E33" s="5">
        <v>0.72699999999999998</v>
      </c>
      <c r="F33" s="5">
        <v>0.154</v>
      </c>
      <c r="G33" s="5">
        <v>0.29399999999999998</v>
      </c>
      <c r="H33" s="5">
        <v>0.441</v>
      </c>
      <c r="I33" s="5">
        <v>16.992999999999999</v>
      </c>
    </row>
    <row r="34" spans="1:9" x14ac:dyDescent="0.2">
      <c r="A34" s="1">
        <v>1987</v>
      </c>
      <c r="B34" s="5">
        <v>8.234</v>
      </c>
      <c r="C34" s="5">
        <v>6.3620000000000001</v>
      </c>
      <c r="D34" s="5">
        <v>1.76</v>
      </c>
      <c r="E34" s="5">
        <v>0.68100000000000005</v>
      </c>
      <c r="F34" s="5">
        <v>0.157</v>
      </c>
      <c r="G34" s="5">
        <v>0.316</v>
      </c>
      <c r="H34" s="5">
        <v>0.40799999999999997</v>
      </c>
      <c r="I34" s="5">
        <v>17.917999999999999</v>
      </c>
    </row>
    <row r="35" spans="1:9" x14ac:dyDescent="0.2">
      <c r="A35" s="1">
        <v>1988</v>
      </c>
      <c r="B35" s="5">
        <v>7.8070000000000004</v>
      </c>
      <c r="C35" s="5">
        <v>6.5060000000000002</v>
      </c>
      <c r="D35" s="5">
        <v>1.839</v>
      </c>
      <c r="E35" s="5">
        <v>0.68600000000000005</v>
      </c>
      <c r="F35" s="5">
        <v>0.14799999999999999</v>
      </c>
      <c r="G35" s="5">
        <v>0.315</v>
      </c>
      <c r="H35" s="5">
        <v>0.39300000000000002</v>
      </c>
      <c r="I35" s="5">
        <v>17.693999999999999</v>
      </c>
    </row>
    <row r="36" spans="1:9" x14ac:dyDescent="0.2">
      <c r="A36" s="1">
        <v>1989</v>
      </c>
      <c r="B36" s="5">
        <v>8.0239999999999991</v>
      </c>
      <c r="C36" s="5">
        <v>6.4710000000000001</v>
      </c>
      <c r="D36" s="5">
        <v>1.86</v>
      </c>
      <c r="E36" s="5">
        <v>0.61899999999999999</v>
      </c>
      <c r="F36" s="5">
        <v>0.157</v>
      </c>
      <c r="G36" s="5">
        <v>0.29399999999999998</v>
      </c>
      <c r="H36" s="5">
        <v>0.41799999999999998</v>
      </c>
      <c r="I36" s="5">
        <v>17.843</v>
      </c>
    </row>
    <row r="37" spans="1:9" x14ac:dyDescent="0.2">
      <c r="A37" s="1">
        <v>1990</v>
      </c>
      <c r="B37" s="5">
        <v>7.915</v>
      </c>
      <c r="C37" s="5">
        <v>6.4429999999999996</v>
      </c>
      <c r="D37" s="5">
        <v>1.585</v>
      </c>
      <c r="E37" s="5">
        <v>0.59899999999999998</v>
      </c>
      <c r="F37" s="5">
        <v>0.19500000000000001</v>
      </c>
      <c r="G37" s="5">
        <v>0.28299999999999997</v>
      </c>
      <c r="H37" s="5">
        <v>0.47399999999999998</v>
      </c>
      <c r="I37" s="5">
        <v>17.495000000000001</v>
      </c>
    </row>
    <row r="38" spans="1:9" x14ac:dyDescent="0.2">
      <c r="A38" s="1">
        <v>1991</v>
      </c>
      <c r="B38" s="5">
        <v>7.6779999999999999</v>
      </c>
      <c r="C38" s="5">
        <v>6.4989999999999997</v>
      </c>
      <c r="D38" s="5">
        <v>1.61</v>
      </c>
      <c r="E38" s="5">
        <v>0.69599999999999995</v>
      </c>
      <c r="F38" s="5">
        <v>0.183</v>
      </c>
      <c r="G38" s="5">
        <v>0.26200000000000001</v>
      </c>
      <c r="H38" s="5">
        <v>0.38700000000000001</v>
      </c>
      <c r="I38" s="5">
        <v>17.314</v>
      </c>
    </row>
    <row r="39" spans="1:9" x14ac:dyDescent="0.2">
      <c r="A39" s="1">
        <v>1992</v>
      </c>
      <c r="B39" s="5">
        <v>7.4180000000000001</v>
      </c>
      <c r="C39" s="5">
        <v>6.4480000000000004</v>
      </c>
      <c r="D39" s="5">
        <v>1.5629999999999999</v>
      </c>
      <c r="E39" s="5">
        <v>0.71</v>
      </c>
      <c r="F39" s="5">
        <v>0.17399999999999999</v>
      </c>
      <c r="G39" s="5">
        <v>0.27100000000000002</v>
      </c>
      <c r="H39" s="5">
        <v>0.42399999999999999</v>
      </c>
      <c r="I39" s="5">
        <v>17.007000000000001</v>
      </c>
    </row>
    <row r="40" spans="1:9" x14ac:dyDescent="0.2">
      <c r="A40" s="1">
        <v>1993</v>
      </c>
      <c r="B40" s="5">
        <v>7.5229999999999997</v>
      </c>
      <c r="C40" s="5">
        <v>6.3209999999999997</v>
      </c>
      <c r="D40" s="5">
        <v>1.7350000000000001</v>
      </c>
      <c r="E40" s="5">
        <v>0.70899999999999996</v>
      </c>
      <c r="F40" s="5">
        <v>0.186</v>
      </c>
      <c r="G40" s="5">
        <v>0.27800000000000002</v>
      </c>
      <c r="H40" s="5">
        <v>0.28599999999999998</v>
      </c>
      <c r="I40" s="5">
        <v>17.036999999999999</v>
      </c>
    </row>
    <row r="41" spans="1:9" x14ac:dyDescent="0.2">
      <c r="A41" s="1">
        <v>1994</v>
      </c>
      <c r="B41" s="5">
        <v>7.5670000000000002</v>
      </c>
      <c r="C41" s="5">
        <v>6.43</v>
      </c>
      <c r="D41" s="5">
        <v>1.956</v>
      </c>
      <c r="E41" s="5">
        <v>0.76900000000000002</v>
      </c>
      <c r="F41" s="5">
        <v>0.21199999999999999</v>
      </c>
      <c r="G41" s="5">
        <v>0.28000000000000003</v>
      </c>
      <c r="H41" s="5">
        <v>0.32200000000000001</v>
      </c>
      <c r="I41" s="5">
        <v>17.536000000000001</v>
      </c>
    </row>
    <row r="42" spans="1:9" x14ac:dyDescent="0.2">
      <c r="A42" s="1">
        <v>1995</v>
      </c>
      <c r="B42" s="5">
        <v>7.8070000000000004</v>
      </c>
      <c r="C42" s="5">
        <v>6.4080000000000004</v>
      </c>
      <c r="D42" s="5">
        <v>2.077</v>
      </c>
      <c r="E42" s="5">
        <v>0.76</v>
      </c>
      <c r="F42" s="5">
        <v>0.19500000000000001</v>
      </c>
      <c r="G42" s="5">
        <v>0.255</v>
      </c>
      <c r="H42" s="5">
        <v>0.377</v>
      </c>
      <c r="I42" s="5">
        <v>17.88</v>
      </c>
    </row>
    <row r="43" spans="1:9" x14ac:dyDescent="0.2">
      <c r="A43" s="1">
        <v>1996</v>
      </c>
      <c r="B43" s="5">
        <v>8.2550000000000008</v>
      </c>
      <c r="C43" s="5">
        <v>6.407</v>
      </c>
      <c r="D43" s="5">
        <v>2.161</v>
      </c>
      <c r="E43" s="5">
        <v>0.67900000000000005</v>
      </c>
      <c r="F43" s="5">
        <v>0.216</v>
      </c>
      <c r="G43" s="5">
        <v>0.23499999999999999</v>
      </c>
      <c r="H43" s="5">
        <v>0.32100000000000001</v>
      </c>
      <c r="I43" s="5">
        <v>18.274000000000001</v>
      </c>
    </row>
    <row r="44" spans="1:9" x14ac:dyDescent="0.2">
      <c r="A44" s="1">
        <v>1997</v>
      </c>
      <c r="B44" s="5">
        <v>8.7260000000000009</v>
      </c>
      <c r="C44" s="5">
        <v>6.3819999999999997</v>
      </c>
      <c r="D44" s="5">
        <v>2.157</v>
      </c>
      <c r="E44" s="5">
        <v>0.67400000000000004</v>
      </c>
      <c r="F44" s="5">
        <v>0.23499999999999999</v>
      </c>
      <c r="G44" s="5">
        <v>0.21199999999999999</v>
      </c>
      <c r="H44" s="5">
        <v>0.30099999999999999</v>
      </c>
      <c r="I44" s="5">
        <v>18.687000000000001</v>
      </c>
    </row>
    <row r="45" spans="1:9" x14ac:dyDescent="0.2">
      <c r="A45" s="1">
        <v>1998</v>
      </c>
      <c r="B45" s="5">
        <v>9.2780000000000005</v>
      </c>
      <c r="C45" s="5">
        <v>6.4029999999999996</v>
      </c>
      <c r="D45" s="5">
        <v>2.113</v>
      </c>
      <c r="E45" s="5">
        <v>0.64600000000000002</v>
      </c>
      <c r="F45" s="5">
        <v>0.27</v>
      </c>
      <c r="G45" s="5">
        <v>0.20499999999999999</v>
      </c>
      <c r="H45" s="5">
        <v>0.36499999999999999</v>
      </c>
      <c r="I45" s="5">
        <v>19.279</v>
      </c>
    </row>
    <row r="46" spans="1:9" x14ac:dyDescent="0.2">
      <c r="A46" s="1">
        <v>1999</v>
      </c>
      <c r="B46" s="5">
        <v>9.2780000000000005</v>
      </c>
      <c r="C46" s="5">
        <v>6.4539999999999997</v>
      </c>
      <c r="D46" s="5">
        <v>1.948</v>
      </c>
      <c r="E46" s="5">
        <v>0.74299999999999999</v>
      </c>
      <c r="F46" s="5">
        <v>0.29299999999999998</v>
      </c>
      <c r="G46" s="5">
        <v>0.193</v>
      </c>
      <c r="H46" s="5">
        <v>0.36799999999999999</v>
      </c>
      <c r="I46" s="5">
        <v>19.277999999999999</v>
      </c>
    </row>
    <row r="47" spans="1:9" x14ac:dyDescent="0.2">
      <c r="A47" s="1">
        <v>2000</v>
      </c>
      <c r="B47" s="5">
        <v>9.9280000000000008</v>
      </c>
      <c r="C47" s="5">
        <v>6.4530000000000003</v>
      </c>
      <c r="D47" s="5">
        <v>2.0489999999999999</v>
      </c>
      <c r="E47" s="5">
        <v>0.68100000000000005</v>
      </c>
      <c r="F47" s="5">
        <v>0.28699999999999998</v>
      </c>
      <c r="G47" s="5">
        <v>0.19700000000000001</v>
      </c>
      <c r="H47" s="5">
        <v>0.42299999999999999</v>
      </c>
      <c r="I47" s="5">
        <v>20.018000000000001</v>
      </c>
    </row>
    <row r="48" spans="1:9" x14ac:dyDescent="0.2">
      <c r="A48" s="1">
        <v>2001</v>
      </c>
      <c r="B48" s="5">
        <v>9.4469999999999992</v>
      </c>
      <c r="C48" s="5">
        <v>6.593</v>
      </c>
      <c r="D48" s="5">
        <v>1.4350000000000001</v>
      </c>
      <c r="E48" s="5">
        <v>0.629</v>
      </c>
      <c r="F48" s="5">
        <v>0.27</v>
      </c>
      <c r="G48" s="5">
        <v>0.184</v>
      </c>
      <c r="H48" s="5">
        <v>0.35799999999999998</v>
      </c>
      <c r="I48" s="5">
        <v>18.916</v>
      </c>
    </row>
    <row r="49" spans="1:9" x14ac:dyDescent="0.2">
      <c r="A49" s="1">
        <v>2002</v>
      </c>
      <c r="B49" s="5">
        <v>7.9260000000000002</v>
      </c>
      <c r="C49" s="5">
        <v>6.4710000000000001</v>
      </c>
      <c r="D49" s="5">
        <v>1.367</v>
      </c>
      <c r="E49" s="5">
        <v>0.61899999999999999</v>
      </c>
      <c r="F49" s="5">
        <v>0.245</v>
      </c>
      <c r="G49" s="5">
        <v>0.17199999999999999</v>
      </c>
      <c r="H49" s="5">
        <v>0.313</v>
      </c>
      <c r="I49" s="5">
        <v>17.113</v>
      </c>
    </row>
    <row r="50" spans="1:9" x14ac:dyDescent="0.2">
      <c r="A50" s="1">
        <v>2003</v>
      </c>
      <c r="B50" s="5">
        <v>7.0369999999999999</v>
      </c>
      <c r="C50" s="5">
        <v>6.3209999999999997</v>
      </c>
      <c r="D50" s="5">
        <v>1.1679999999999999</v>
      </c>
      <c r="E50" s="5">
        <v>0.59899999999999998</v>
      </c>
      <c r="F50" s="5">
        <v>0.19500000000000001</v>
      </c>
      <c r="G50" s="5">
        <v>0.17599999999999999</v>
      </c>
      <c r="H50" s="5">
        <v>0.30599999999999999</v>
      </c>
      <c r="I50" s="5">
        <v>15.802</v>
      </c>
    </row>
    <row r="51" spans="1:9" x14ac:dyDescent="0.2">
      <c r="A51" s="1">
        <v>2004</v>
      </c>
      <c r="B51" s="5">
        <v>6.7249999999999996</v>
      </c>
      <c r="C51" s="5">
        <v>6.0970000000000004</v>
      </c>
      <c r="D51" s="5">
        <v>1.5740000000000001</v>
      </c>
      <c r="E51" s="5">
        <v>0.58099999999999996</v>
      </c>
      <c r="F51" s="5">
        <v>0.20599999999999999</v>
      </c>
      <c r="G51" s="5">
        <v>0.17499999999999999</v>
      </c>
      <c r="H51" s="5">
        <v>0.27100000000000002</v>
      </c>
      <c r="I51" s="5">
        <v>15.631</v>
      </c>
    </row>
    <row r="52" spans="1:9" x14ac:dyDescent="0.2">
      <c r="A52" s="1">
        <v>2005</v>
      </c>
      <c r="B52" s="5">
        <v>7.2210000000000001</v>
      </c>
      <c r="C52" s="5">
        <v>6.1849999999999996</v>
      </c>
      <c r="D52" s="5">
        <v>2.1669999999999998</v>
      </c>
      <c r="E52" s="5">
        <v>0.56899999999999995</v>
      </c>
      <c r="F52" s="5">
        <v>0.193</v>
      </c>
      <c r="G52" s="5">
        <v>0.182</v>
      </c>
      <c r="H52" s="5">
        <v>0.255</v>
      </c>
      <c r="I52" s="5">
        <v>16.773</v>
      </c>
    </row>
    <row r="53" spans="1:9" x14ac:dyDescent="0.2">
      <c r="A53" s="1">
        <v>2006</v>
      </c>
      <c r="B53" s="5">
        <v>7.6550000000000002</v>
      </c>
      <c r="C53" s="5">
        <v>6.1440000000000001</v>
      </c>
      <c r="D53" s="5">
        <v>2.5950000000000002</v>
      </c>
      <c r="E53" s="5">
        <v>0.54200000000000004</v>
      </c>
      <c r="F53" s="5">
        <v>0.20399999999999999</v>
      </c>
      <c r="G53" s="5">
        <v>0.182</v>
      </c>
      <c r="H53" s="5">
        <v>0.32700000000000001</v>
      </c>
      <c r="I53" s="5">
        <v>17.649999999999999</v>
      </c>
    </row>
    <row r="54" spans="1:9" x14ac:dyDescent="0.2">
      <c r="A54" s="1">
        <v>2007</v>
      </c>
      <c r="B54" s="5">
        <v>8.1329999999999991</v>
      </c>
      <c r="C54" s="5">
        <v>6.0789999999999997</v>
      </c>
      <c r="D54" s="5">
        <v>2.5880000000000001</v>
      </c>
      <c r="E54" s="5">
        <v>0.45500000000000002</v>
      </c>
      <c r="F54" s="5">
        <v>0.182</v>
      </c>
      <c r="G54" s="5">
        <v>0.182</v>
      </c>
      <c r="H54" s="5">
        <v>0.33200000000000002</v>
      </c>
      <c r="I54" s="5">
        <v>17.951000000000001</v>
      </c>
    </row>
    <row r="55" spans="1:9" x14ac:dyDescent="0.2">
      <c r="A55" s="1">
        <v>2008</v>
      </c>
      <c r="B55" s="5">
        <v>7.7430000000000003</v>
      </c>
      <c r="C55" s="5">
        <v>6.0839999999999996</v>
      </c>
      <c r="D55" s="5">
        <v>2.0569999999999999</v>
      </c>
      <c r="E55" s="5">
        <v>0.45500000000000002</v>
      </c>
      <c r="F55" s="5">
        <v>0.19500000000000001</v>
      </c>
      <c r="G55" s="5">
        <v>0.186</v>
      </c>
      <c r="H55" s="5">
        <v>0.33800000000000002</v>
      </c>
      <c r="I55" s="5">
        <v>17.058</v>
      </c>
    </row>
    <row r="56" spans="1:9" x14ac:dyDescent="0.2">
      <c r="A56" s="1">
        <v>2009</v>
      </c>
      <c r="B56" s="5">
        <v>6.327</v>
      </c>
      <c r="C56" s="5">
        <v>6.1580000000000004</v>
      </c>
      <c r="D56" s="5">
        <v>0.95499999999999996</v>
      </c>
      <c r="E56" s="5">
        <v>0.432</v>
      </c>
      <c r="F56" s="5">
        <v>0.16200000000000001</v>
      </c>
      <c r="G56" s="5">
        <v>0.155</v>
      </c>
      <c r="H56" s="5">
        <v>0.36</v>
      </c>
      <c r="I56" s="5">
        <v>14.55</v>
      </c>
    </row>
    <row r="57" spans="1:9" x14ac:dyDescent="0.2">
      <c r="A57" s="1">
        <v>2010</v>
      </c>
      <c r="B57" s="5">
        <v>6.0369999999999999</v>
      </c>
      <c r="C57" s="5">
        <v>5.81</v>
      </c>
      <c r="D57" s="5">
        <v>1.286</v>
      </c>
      <c r="E57" s="5">
        <v>0.45</v>
      </c>
      <c r="F57" s="5">
        <v>0.127</v>
      </c>
      <c r="G57" s="5">
        <v>0.17</v>
      </c>
      <c r="H57" s="5">
        <v>0.65</v>
      </c>
      <c r="I57" s="5">
        <v>14.53</v>
      </c>
    </row>
    <row r="58" spans="1:9" x14ac:dyDescent="0.2">
      <c r="A58" s="1">
        <v>2011</v>
      </c>
      <c r="B58" s="5">
        <v>7.0570000000000004</v>
      </c>
      <c r="C58" s="5">
        <v>5.2939999999999996</v>
      </c>
      <c r="D58" s="5">
        <v>1.171</v>
      </c>
      <c r="E58" s="5">
        <v>0.46800000000000003</v>
      </c>
      <c r="F58" s="5">
        <v>4.8000000000000001E-2</v>
      </c>
      <c r="G58" s="5">
        <v>0.191</v>
      </c>
      <c r="H58" s="5">
        <v>0.66500000000000004</v>
      </c>
      <c r="I58" s="5">
        <v>14.893000000000001</v>
      </c>
    </row>
    <row r="59" spans="1:9" x14ac:dyDescent="0.2">
      <c r="A59" s="1">
        <v>2012</v>
      </c>
      <c r="B59" s="5">
        <v>7.0279999999999996</v>
      </c>
      <c r="C59" s="5">
        <v>5.2469999999999999</v>
      </c>
      <c r="D59" s="5">
        <v>1.504</v>
      </c>
      <c r="E59" s="5">
        <v>0.49099999999999999</v>
      </c>
      <c r="F59" s="5">
        <v>8.6999999999999994E-2</v>
      </c>
      <c r="G59" s="5">
        <v>0.188</v>
      </c>
      <c r="H59" s="5">
        <v>0.66300000000000003</v>
      </c>
      <c r="I59" s="5">
        <v>15.208</v>
      </c>
    </row>
    <row r="60" spans="1:9" x14ac:dyDescent="0.2">
      <c r="A60" s="1">
        <v>2013</v>
      </c>
      <c r="B60" s="5">
        <v>7.8879999999999999</v>
      </c>
      <c r="C60" s="5">
        <v>5.68</v>
      </c>
      <c r="D60" s="5">
        <v>1.639</v>
      </c>
      <c r="E60" s="5">
        <v>0.503</v>
      </c>
      <c r="F60" s="5">
        <v>0.113</v>
      </c>
      <c r="G60" s="5">
        <v>0.191</v>
      </c>
      <c r="H60" s="5">
        <v>0.61499999999999999</v>
      </c>
      <c r="I60" s="5">
        <v>16.63</v>
      </c>
    </row>
    <row r="61" spans="1:9" x14ac:dyDescent="0.2">
      <c r="A61" s="1">
        <v>2014</v>
      </c>
      <c r="B61" s="5">
        <v>8.0020000000000007</v>
      </c>
      <c r="C61" s="5">
        <v>5.8719999999999999</v>
      </c>
      <c r="D61" s="5">
        <v>1.84</v>
      </c>
      <c r="E61" s="5">
        <v>0.53600000000000003</v>
      </c>
      <c r="F61" s="5">
        <v>0.111</v>
      </c>
      <c r="G61" s="5">
        <v>0.19500000000000001</v>
      </c>
      <c r="H61" s="5">
        <v>0.78100000000000003</v>
      </c>
      <c r="I61" s="5">
        <v>17.337</v>
      </c>
    </row>
    <row r="62" spans="1:9" x14ac:dyDescent="0.2">
      <c r="A62" s="1">
        <v>2015</v>
      </c>
      <c r="B62" s="5">
        <v>8.4830000000000005</v>
      </c>
      <c r="C62" s="5">
        <v>5.8650000000000002</v>
      </c>
      <c r="D62" s="5">
        <v>1.893</v>
      </c>
      <c r="E62" s="5">
        <v>0.54100000000000004</v>
      </c>
      <c r="F62" s="5">
        <v>0.106</v>
      </c>
      <c r="G62" s="5">
        <v>0.193</v>
      </c>
      <c r="H62" s="5">
        <v>0.81200000000000006</v>
      </c>
      <c r="I62" s="5">
        <v>17.891999999999999</v>
      </c>
    </row>
    <row r="63" spans="1:9" x14ac:dyDescent="0.2">
      <c r="A63" s="1">
        <v>2016</v>
      </c>
      <c r="B63" s="5">
        <v>8.2940000000000005</v>
      </c>
      <c r="C63" s="5">
        <v>5.9820000000000002</v>
      </c>
      <c r="D63" s="5">
        <v>1.607</v>
      </c>
      <c r="E63" s="5">
        <v>0.51</v>
      </c>
      <c r="F63" s="5">
        <v>0.115</v>
      </c>
      <c r="G63" s="5">
        <v>0.187</v>
      </c>
      <c r="H63" s="5">
        <v>0.83699999999999997</v>
      </c>
      <c r="I63" s="5">
        <v>17.530999999999999</v>
      </c>
    </row>
    <row r="64" spans="1:9" x14ac:dyDescent="0.2">
      <c r="A64" s="1">
        <v>2017</v>
      </c>
      <c r="B64" s="5">
        <v>8.1920000000000002</v>
      </c>
      <c r="C64" s="5">
        <v>5.9969999999999999</v>
      </c>
      <c r="D64" s="5">
        <v>1.5329999999999999</v>
      </c>
      <c r="E64" s="5">
        <v>0.433</v>
      </c>
      <c r="F64" s="5">
        <v>0.11799999999999999</v>
      </c>
      <c r="G64" s="5">
        <v>0.17799999999999999</v>
      </c>
      <c r="H64" s="5">
        <v>0.66600000000000004</v>
      </c>
      <c r="I64" s="5">
        <v>17.116</v>
      </c>
    </row>
    <row r="65" spans="1:9" x14ac:dyDescent="0.2">
      <c r="A65" s="1">
        <v>2018</v>
      </c>
      <c r="B65" s="5">
        <v>8.2379999999999995</v>
      </c>
      <c r="C65" s="5">
        <v>5.7290000000000001</v>
      </c>
      <c r="D65" s="5">
        <v>1.002</v>
      </c>
      <c r="E65" s="5">
        <v>0.46500000000000002</v>
      </c>
      <c r="F65" s="5">
        <v>0.112</v>
      </c>
      <c r="G65" s="5">
        <v>0.20200000000000001</v>
      </c>
      <c r="H65" s="5">
        <v>0.54600000000000004</v>
      </c>
      <c r="I65" s="5">
        <v>16.294</v>
      </c>
    </row>
    <row r="66" spans="1:9" x14ac:dyDescent="0.2">
      <c r="A66" s="1">
        <v>2019</v>
      </c>
      <c r="B66" s="5">
        <v>8.07</v>
      </c>
      <c r="C66" s="5">
        <v>5.84</v>
      </c>
      <c r="D66" s="5">
        <v>1.0820000000000001</v>
      </c>
      <c r="E66" s="5">
        <v>0.46500000000000002</v>
      </c>
      <c r="F66" s="5">
        <v>7.8E-2</v>
      </c>
      <c r="G66" s="5">
        <v>0.33300000000000002</v>
      </c>
      <c r="H66" s="5">
        <v>0.40300000000000002</v>
      </c>
      <c r="I66" s="5">
        <v>16.271000000000001</v>
      </c>
    </row>
    <row r="67" spans="1:9" x14ac:dyDescent="0.2">
      <c r="A67" s="1">
        <v>2020</v>
      </c>
      <c r="B67" s="5">
        <v>7.5449999999999999</v>
      </c>
      <c r="C67" s="5">
        <v>6.1440000000000001</v>
      </c>
      <c r="D67" s="5">
        <v>0.99399999999999999</v>
      </c>
      <c r="E67" s="5">
        <v>0.40699999999999997</v>
      </c>
      <c r="F67" s="5">
        <v>8.3000000000000004E-2</v>
      </c>
      <c r="G67" s="5">
        <v>0.32200000000000001</v>
      </c>
      <c r="H67" s="5">
        <v>0.55200000000000005</v>
      </c>
      <c r="I67" s="5">
        <v>16.047000000000001</v>
      </c>
    </row>
    <row r="68" spans="1:9" x14ac:dyDescent="0.2">
      <c r="A68" s="1">
        <v>2021</v>
      </c>
      <c r="B68" s="5">
        <v>8.8870000000000005</v>
      </c>
      <c r="C68" s="5">
        <v>5.7119999999999997</v>
      </c>
      <c r="D68" s="5">
        <v>1.6160000000000001</v>
      </c>
      <c r="E68" s="5">
        <v>0.32700000000000001</v>
      </c>
      <c r="F68" s="5">
        <v>0.11799999999999999</v>
      </c>
      <c r="G68" s="5">
        <v>0.34799999999999998</v>
      </c>
      <c r="H68" s="5">
        <v>0.58399999999999996</v>
      </c>
      <c r="I68" s="5">
        <v>17.593</v>
      </c>
    </row>
    <row r="69" spans="1:9" x14ac:dyDescent="0.2">
      <c r="A69" s="1">
        <v>2022</v>
      </c>
      <c r="B69" s="5">
        <v>10.315</v>
      </c>
      <c r="C69" s="5">
        <v>5.8140000000000001</v>
      </c>
      <c r="D69" s="5">
        <v>1.665</v>
      </c>
      <c r="E69" s="5">
        <v>0.34399999999999997</v>
      </c>
      <c r="F69" s="5">
        <v>0.128</v>
      </c>
      <c r="G69" s="5">
        <v>0.39200000000000002</v>
      </c>
      <c r="H69" s="5">
        <v>0.53600000000000003</v>
      </c>
      <c r="I69" s="5">
        <v>19.192</v>
      </c>
    </row>
    <row r="70" spans="1:9" x14ac:dyDescent="0.2">
      <c r="A70" s="1">
        <v>2023</v>
      </c>
      <c r="B70" s="5">
        <v>7.9640000000000004</v>
      </c>
      <c r="C70" s="5">
        <v>5.907</v>
      </c>
      <c r="D70" s="5">
        <v>1.5349999999999999</v>
      </c>
      <c r="E70" s="5">
        <v>0.27700000000000002</v>
      </c>
      <c r="F70" s="5">
        <v>0.123</v>
      </c>
      <c r="G70" s="5">
        <v>0.29399999999999998</v>
      </c>
      <c r="H70" s="5">
        <v>0.14899999999999999</v>
      </c>
      <c r="I70" s="5">
        <v>16.248999999999999</v>
      </c>
    </row>
    <row r="71" spans="1:9" x14ac:dyDescent="0.2">
      <c r="A71" s="1">
        <v>2024</v>
      </c>
      <c r="B71" s="5">
        <v>8.4160000000000004</v>
      </c>
      <c r="C71" s="5">
        <v>5.9279999999999999</v>
      </c>
      <c r="D71" s="5">
        <v>1.8380000000000001</v>
      </c>
      <c r="E71" s="5">
        <v>0.35199999999999998</v>
      </c>
      <c r="F71" s="5">
        <v>0.11</v>
      </c>
      <c r="G71" s="5">
        <v>0.26700000000000002</v>
      </c>
      <c r="H71" s="5">
        <v>0.15</v>
      </c>
      <c r="I71" s="5">
        <v>17.059999999999999</v>
      </c>
    </row>
    <row r="72" spans="1:9" x14ac:dyDescent="0.2">
      <c r="A72" s="8"/>
      <c r="B72" s="8"/>
      <c r="C72" s="8"/>
      <c r="D72" s="8"/>
      <c r="E72" s="8"/>
      <c r="F72" s="8"/>
      <c r="G72" s="8"/>
      <c r="H72" s="8"/>
      <c r="I72" s="8"/>
    </row>
    <row r="74" spans="1:9" x14ac:dyDescent="0.2">
      <c r="A74" s="16" t="s">
        <v>24</v>
      </c>
      <c r="B74" s="16"/>
      <c r="C74" s="16"/>
      <c r="D74" s="16"/>
      <c r="E74" s="16"/>
      <c r="F74" s="16"/>
      <c r="G74" s="16"/>
      <c r="H74" s="16"/>
      <c r="I74" s="16"/>
    </row>
    <row r="75" spans="1:9" x14ac:dyDescent="0.2">
      <c r="A75" s="8"/>
      <c r="B75" s="8"/>
      <c r="C75" s="8"/>
      <c r="D75" s="8"/>
      <c r="E75" s="8"/>
      <c r="F75" s="8"/>
      <c r="G75" s="8"/>
      <c r="H75" s="8"/>
      <c r="I75" s="8"/>
    </row>
    <row r="77" spans="1:9" x14ac:dyDescent="0.2">
      <c r="A77" s="17" t="s">
        <v>27</v>
      </c>
      <c r="B77" s="17"/>
      <c r="C77" s="17"/>
    </row>
  </sheetData>
  <mergeCells count="2">
    <mergeCell ref="A74:I74"/>
    <mergeCell ref="A77:C77"/>
  </mergeCells>
  <hyperlinks>
    <hyperlink ref="A2" r:id="rId1" xr:uid="{00000000-0004-0000-0400-000000000000}"/>
    <hyperlink ref="A77" location="Contents!A1" display="Back to Table of Contents" xr:uid="{00000000-0004-0000-04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9"/>
  <sheetViews>
    <sheetView workbookViewId="0">
      <selection activeCell="G10" sqref="G10"/>
    </sheetView>
  </sheetViews>
  <sheetFormatPr baseColWidth="10" defaultColWidth="8.83203125" defaultRowHeight="15" x14ac:dyDescent="0.2"/>
  <cols>
    <col min="1" max="1" width="12.6640625" style="1" customWidth="1"/>
    <col min="2" max="7" width="20.6640625" style="5" customWidth="1"/>
  </cols>
  <sheetData>
    <row r="1" spans="1:14" s="1" customFormat="1" ht="14" x14ac:dyDescent="0.15">
      <c r="A1" s="1" t="s">
        <v>0</v>
      </c>
    </row>
    <row r="2" spans="1:14" x14ac:dyDescent="0.2">
      <c r="A2" s="2" t="s">
        <v>1</v>
      </c>
    </row>
    <row r="5" spans="1:14" x14ac:dyDescent="0.2">
      <c r="A5" s="4" t="s">
        <v>8</v>
      </c>
    </row>
    <row r="6" spans="1:14" x14ac:dyDescent="0.2">
      <c r="A6" s="1" t="s">
        <v>23</v>
      </c>
    </row>
    <row r="7" spans="1:14" x14ac:dyDescent="0.2">
      <c r="A7" s="6"/>
      <c r="B7" s="6"/>
      <c r="C7" s="6"/>
      <c r="D7" s="6"/>
      <c r="E7" s="6"/>
      <c r="F7" s="6"/>
    </row>
    <row r="8" spans="1:14" x14ac:dyDescent="0.2">
      <c r="C8" s="15" t="s">
        <v>36</v>
      </c>
      <c r="D8" s="15"/>
    </row>
    <row r="9" spans="1:14" ht="16" x14ac:dyDescent="0.2">
      <c r="A9" s="7"/>
      <c r="B9" s="7" t="s">
        <v>37</v>
      </c>
      <c r="C9" s="7" t="s">
        <v>38</v>
      </c>
      <c r="D9" s="7" t="s">
        <v>39</v>
      </c>
      <c r="E9" s="7" t="s">
        <v>40</v>
      </c>
      <c r="F9" s="7" t="s">
        <v>21</v>
      </c>
      <c r="G9" s="5" t="s">
        <v>53</v>
      </c>
      <c r="H9" s="11" t="s">
        <v>54</v>
      </c>
      <c r="I9" s="11" t="s">
        <v>55</v>
      </c>
      <c r="K9" s="11" t="s">
        <v>56</v>
      </c>
    </row>
    <row r="10" spans="1:14" x14ac:dyDescent="0.2">
      <c r="A10" s="1">
        <v>1962</v>
      </c>
      <c r="B10" s="5">
        <v>72.075000000000003</v>
      </c>
      <c r="C10" s="5">
        <v>35.048999999999999</v>
      </c>
      <c r="D10" s="5">
        <v>-7.1920000000000002</v>
      </c>
      <c r="E10" s="5">
        <v>6.8890000000000002</v>
      </c>
      <c r="F10" s="5">
        <v>106.821</v>
      </c>
      <c r="G10" s="10">
        <f>E10/'1. Rev, Outlays, Surplus, Debt'!H10</f>
        <v>2.7777105761864443E-2</v>
      </c>
      <c r="H10" s="9">
        <f t="shared" ref="H10:H41" si="0">K10/100</f>
        <v>7.4200000000000002E-2</v>
      </c>
      <c r="I10" s="12">
        <f>G10-H10</f>
        <v>-4.6422894238135559E-2</v>
      </c>
      <c r="K10">
        <v>7.42</v>
      </c>
      <c r="M10" s="9"/>
      <c r="N10" s="12"/>
    </row>
    <row r="11" spans="1:14" x14ac:dyDescent="0.2">
      <c r="A11" s="1">
        <v>1963</v>
      </c>
      <c r="B11" s="5">
        <v>75.293000000000006</v>
      </c>
      <c r="C11" s="5">
        <v>36.753</v>
      </c>
      <c r="D11" s="5">
        <v>-8.4700000000000006</v>
      </c>
      <c r="E11" s="5">
        <v>7.74</v>
      </c>
      <c r="F11" s="5">
        <v>111.316</v>
      </c>
      <c r="G11" s="10">
        <f>E11/'1. Rev, Outlays, Surplus, Debt'!H11</f>
        <v>3.0475080518785093E-2</v>
      </c>
      <c r="H11" s="9">
        <f t="shared" si="0"/>
        <v>5.5500000000000001E-2</v>
      </c>
      <c r="I11" s="12">
        <f t="shared" ref="I11:I72" si="1">G11-H11</f>
        <v>-2.5024919481214908E-2</v>
      </c>
      <c r="K11">
        <v>5.55</v>
      </c>
      <c r="M11" s="9"/>
      <c r="N11" s="12"/>
    </row>
    <row r="12" spans="1:14" x14ac:dyDescent="0.2">
      <c r="A12" s="1">
        <v>1964</v>
      </c>
      <c r="B12" s="5">
        <v>79.135999999999996</v>
      </c>
      <c r="C12" s="5">
        <v>39.33</v>
      </c>
      <c r="D12" s="5">
        <v>-8.1370000000000005</v>
      </c>
      <c r="E12" s="5">
        <v>8.1989999999999998</v>
      </c>
      <c r="F12" s="5">
        <v>118.52800000000001</v>
      </c>
      <c r="G12" s="10">
        <f>E12/'1. Rev, Outlays, Surplus, Debt'!H12</f>
        <v>3.1921479157014432E-2</v>
      </c>
      <c r="H12" s="9">
        <f t="shared" si="0"/>
        <v>7.3700000000000002E-2</v>
      </c>
      <c r="I12" s="12">
        <f t="shared" si="1"/>
        <v>-4.177852084298557E-2</v>
      </c>
      <c r="K12">
        <v>7.37</v>
      </c>
      <c r="M12" s="9"/>
      <c r="N12" s="12"/>
    </row>
    <row r="13" spans="1:14" x14ac:dyDescent="0.2">
      <c r="A13" s="1">
        <v>1965</v>
      </c>
      <c r="B13" s="5">
        <v>77.793999999999997</v>
      </c>
      <c r="C13" s="5">
        <v>40.021999999999998</v>
      </c>
      <c r="D13" s="5">
        <v>-8.1780000000000008</v>
      </c>
      <c r="E13" s="5">
        <v>8.5909999999999993</v>
      </c>
      <c r="F13" s="5">
        <v>118.229</v>
      </c>
      <c r="G13" s="10">
        <f>E13/'1. Rev, Outlays, Surplus, Debt'!H13</f>
        <v>3.294372991586713E-2</v>
      </c>
      <c r="H13" s="9">
        <f t="shared" si="0"/>
        <v>8.4499999999999992E-2</v>
      </c>
      <c r="I13" s="12">
        <f t="shared" si="1"/>
        <v>-5.1556270084132862E-2</v>
      </c>
      <c r="K13">
        <v>8.4499999999999993</v>
      </c>
      <c r="M13" s="9"/>
      <c r="N13" s="12"/>
    </row>
    <row r="14" spans="1:14" x14ac:dyDescent="0.2">
      <c r="A14" s="1">
        <v>1966</v>
      </c>
      <c r="B14" s="5">
        <v>90.143000000000001</v>
      </c>
      <c r="C14" s="5">
        <v>44.314999999999998</v>
      </c>
      <c r="D14" s="5">
        <v>-9.3130000000000006</v>
      </c>
      <c r="E14" s="5">
        <v>9.3859999999999992</v>
      </c>
      <c r="F14" s="5">
        <v>134.53100000000001</v>
      </c>
      <c r="G14" s="10">
        <f>E14/'1. Rev, Outlays, Surplus, Debt'!H14</f>
        <v>3.5591587856541554E-2</v>
      </c>
      <c r="H14" s="9">
        <f t="shared" si="0"/>
        <v>9.5799999999999996E-2</v>
      </c>
      <c r="I14" s="12">
        <f t="shared" si="1"/>
        <v>-6.0208412143458442E-2</v>
      </c>
      <c r="K14">
        <v>9.58</v>
      </c>
      <c r="M14" s="9"/>
      <c r="N14" s="12"/>
    </row>
    <row r="15" spans="1:14" x14ac:dyDescent="0.2">
      <c r="A15" s="1">
        <v>1967</v>
      </c>
      <c r="B15" s="5">
        <v>106.473</v>
      </c>
      <c r="C15" s="5">
        <v>51.496000000000002</v>
      </c>
      <c r="D15" s="5">
        <v>-10.773</v>
      </c>
      <c r="E15" s="5">
        <v>10.268000000000001</v>
      </c>
      <c r="F15" s="5">
        <v>157.464</v>
      </c>
      <c r="G15" s="10">
        <f>E15/'1. Rev, Outlays, Surplus, Debt'!H15</f>
        <v>3.8510872908118492E-2</v>
      </c>
      <c r="H15" s="9">
        <f t="shared" si="0"/>
        <v>5.7200000000000001E-2</v>
      </c>
      <c r="I15" s="12">
        <f t="shared" si="1"/>
        <v>-1.8689127091881509E-2</v>
      </c>
      <c r="K15">
        <v>5.72</v>
      </c>
      <c r="M15" s="9"/>
      <c r="N15" s="12"/>
    </row>
    <row r="16" spans="1:14" x14ac:dyDescent="0.2">
      <c r="A16" s="1">
        <v>1968</v>
      </c>
      <c r="B16" s="5">
        <v>117.97799999999999</v>
      </c>
      <c r="C16" s="5">
        <v>60.131</v>
      </c>
      <c r="D16" s="5">
        <v>-11.065</v>
      </c>
      <c r="E16" s="5">
        <v>11.09</v>
      </c>
      <c r="F16" s="5">
        <v>178.13399999999999</v>
      </c>
      <c r="G16" s="10">
        <f>E16/'1. Rev, Outlays, Surplus, Debt'!H16</f>
        <v>3.8301473000742541E-2</v>
      </c>
      <c r="H16" s="9">
        <f t="shared" si="0"/>
        <v>9.3800000000000008E-2</v>
      </c>
      <c r="I16" s="12">
        <f t="shared" si="1"/>
        <v>-5.5498526999257468E-2</v>
      </c>
      <c r="K16">
        <v>9.3800000000000008</v>
      </c>
      <c r="M16" s="9"/>
      <c r="N16" s="12"/>
    </row>
    <row r="17" spans="1:14" x14ac:dyDescent="0.2">
      <c r="A17" s="1">
        <v>1969</v>
      </c>
      <c r="B17" s="5">
        <v>117.31699999999999</v>
      </c>
      <c r="C17" s="5">
        <v>64.942999999999998</v>
      </c>
      <c r="D17" s="5">
        <v>-11.32</v>
      </c>
      <c r="E17" s="5">
        <v>12.699</v>
      </c>
      <c r="F17" s="5">
        <v>183.63900000000001</v>
      </c>
      <c r="G17" s="10">
        <f>E17/'1. Rev, Outlays, Surplus, Debt'!H17</f>
        <v>4.5662116875458451E-2</v>
      </c>
      <c r="H17" s="9">
        <f t="shared" si="0"/>
        <v>8.1799999999999998E-2</v>
      </c>
      <c r="I17" s="12">
        <f t="shared" si="1"/>
        <v>-3.6137883124541546E-2</v>
      </c>
      <c r="K17">
        <v>8.18</v>
      </c>
      <c r="M17" s="9"/>
      <c r="N17" s="12"/>
    </row>
    <row r="18" spans="1:14" x14ac:dyDescent="0.2">
      <c r="A18" s="1">
        <v>1970</v>
      </c>
      <c r="B18" s="5">
        <v>120.254</v>
      </c>
      <c r="C18" s="5">
        <v>72.912000000000006</v>
      </c>
      <c r="D18" s="5">
        <v>-11.897</v>
      </c>
      <c r="E18" s="5">
        <v>14.38</v>
      </c>
      <c r="F18" s="5">
        <v>195.649</v>
      </c>
      <c r="G18" s="10">
        <f>E18/'1. Rev, Outlays, Surplus, Debt'!H18</f>
        <v>5.0777194754200249E-2</v>
      </c>
      <c r="H18" s="9">
        <f t="shared" si="0"/>
        <v>5.4800000000000001E-2</v>
      </c>
      <c r="I18" s="12">
        <f t="shared" si="1"/>
        <v>-4.0228052457997529E-3</v>
      </c>
      <c r="K18">
        <v>5.48</v>
      </c>
      <c r="M18" s="9"/>
      <c r="N18" s="12"/>
    </row>
    <row r="19" spans="1:14" x14ac:dyDescent="0.2">
      <c r="A19" s="1">
        <v>1971</v>
      </c>
      <c r="B19" s="5">
        <v>122.53100000000001</v>
      </c>
      <c r="C19" s="5">
        <v>87.18</v>
      </c>
      <c r="D19" s="5">
        <v>-14.38</v>
      </c>
      <c r="E19" s="5">
        <v>14.840999999999999</v>
      </c>
      <c r="F19" s="5">
        <v>210.172</v>
      </c>
      <c r="G19" s="10">
        <f>E19/'1. Rev, Outlays, Surplus, Debt'!H19</f>
        <v>4.8974217669789502E-2</v>
      </c>
      <c r="H19" s="9">
        <f t="shared" si="0"/>
        <v>8.5299999999999987E-2</v>
      </c>
      <c r="I19" s="12">
        <f t="shared" si="1"/>
        <v>-3.6325782330210485E-2</v>
      </c>
      <c r="K19">
        <v>8.5299999999999994</v>
      </c>
      <c r="M19" s="9"/>
      <c r="N19" s="12"/>
    </row>
    <row r="20" spans="1:14" x14ac:dyDescent="0.2">
      <c r="A20" s="1">
        <v>1972</v>
      </c>
      <c r="B20" s="5">
        <v>128.54400000000001</v>
      </c>
      <c r="C20" s="5">
        <v>101.084</v>
      </c>
      <c r="D20" s="5">
        <v>-14.423999999999999</v>
      </c>
      <c r="E20" s="5">
        <v>15.478</v>
      </c>
      <c r="F20" s="5">
        <v>230.68199999999999</v>
      </c>
      <c r="G20" s="10">
        <f>E20/'1. Rev, Outlays, Surplus, Debt'!H20</f>
        <v>4.801211004507145E-2</v>
      </c>
      <c r="H20" s="9">
        <f t="shared" si="0"/>
        <v>9.8100000000000007E-2</v>
      </c>
      <c r="I20" s="12">
        <f t="shared" si="1"/>
        <v>-5.0087889954928556E-2</v>
      </c>
      <c r="K20">
        <v>9.81</v>
      </c>
      <c r="M20" s="9"/>
      <c r="N20" s="12"/>
    </row>
    <row r="21" spans="1:14" x14ac:dyDescent="0.2">
      <c r="A21" s="1">
        <v>1973</v>
      </c>
      <c r="B21" s="5">
        <v>130.39500000000001</v>
      </c>
      <c r="C21" s="5">
        <v>116.553</v>
      </c>
      <c r="D21" s="5">
        <v>-18.588999999999999</v>
      </c>
      <c r="E21" s="5">
        <v>17.349</v>
      </c>
      <c r="F21" s="5">
        <v>245.708</v>
      </c>
      <c r="G21" s="10">
        <f>E21/'1. Rev, Outlays, Surplus, Debt'!H21</f>
        <v>5.0890264292628551E-2</v>
      </c>
      <c r="H21" s="9">
        <f t="shared" si="0"/>
        <v>0.1143</v>
      </c>
      <c r="I21" s="12">
        <f t="shared" si="1"/>
        <v>-6.3409735707371448E-2</v>
      </c>
      <c r="K21">
        <v>11.43</v>
      </c>
      <c r="M21" s="9"/>
      <c r="N21" s="12"/>
    </row>
    <row r="22" spans="1:14" x14ac:dyDescent="0.2">
      <c r="A22" s="1">
        <v>1974</v>
      </c>
      <c r="B22" s="5">
        <v>138.20699999999999</v>
      </c>
      <c r="C22" s="5">
        <v>132.49299999999999</v>
      </c>
      <c r="D22" s="5">
        <v>-22.79</v>
      </c>
      <c r="E22" s="5">
        <v>21.449000000000002</v>
      </c>
      <c r="F22" s="5">
        <v>269.35899999999998</v>
      </c>
      <c r="G22" s="10">
        <f>E22/'1. Rev, Outlays, Surplus, Debt'!H22</f>
        <v>6.2406349742070828E-2</v>
      </c>
      <c r="H22" s="9">
        <f t="shared" si="0"/>
        <v>8.4100000000000008E-2</v>
      </c>
      <c r="I22" s="12">
        <f t="shared" si="1"/>
        <v>-2.169365025792918E-2</v>
      </c>
      <c r="K22">
        <v>8.41</v>
      </c>
      <c r="M22" s="9"/>
      <c r="N22" s="12"/>
    </row>
    <row r="23" spans="1:14" x14ac:dyDescent="0.2">
      <c r="A23" s="1">
        <v>1975</v>
      </c>
      <c r="B23" s="5">
        <v>157.964</v>
      </c>
      <c r="C23" s="5">
        <v>170.84100000000001</v>
      </c>
      <c r="D23" s="5">
        <v>-19.718</v>
      </c>
      <c r="E23" s="5">
        <v>23.244</v>
      </c>
      <c r="F23" s="5">
        <v>332.33100000000002</v>
      </c>
      <c r="G23" s="10">
        <f>E23/'1. Rev, Outlays, Surplus, Debt'!H23</f>
        <v>5.8890296427666584E-2</v>
      </c>
      <c r="H23" s="9">
        <f t="shared" si="0"/>
        <v>9.0399999999999994E-2</v>
      </c>
      <c r="I23" s="12">
        <f t="shared" si="1"/>
        <v>-3.150970357233341E-2</v>
      </c>
      <c r="K23">
        <v>9.0399999999999991</v>
      </c>
      <c r="M23" s="9"/>
      <c r="N23" s="12"/>
    </row>
    <row r="24" spans="1:14" x14ac:dyDescent="0.2">
      <c r="A24" s="1">
        <v>1976</v>
      </c>
      <c r="B24" s="5">
        <v>175.577</v>
      </c>
      <c r="C24" s="5">
        <v>189.66</v>
      </c>
      <c r="D24" s="5">
        <v>-20.172000000000001</v>
      </c>
      <c r="E24" s="5">
        <v>26.727</v>
      </c>
      <c r="F24" s="5">
        <v>371.79199999999997</v>
      </c>
      <c r="G24" s="10">
        <f>E24/'1. Rev, Outlays, Surplus, Debt'!H24</f>
        <v>5.5984030297190637E-2</v>
      </c>
      <c r="H24" s="9">
        <f t="shared" si="0"/>
        <v>0.1119</v>
      </c>
      <c r="I24" s="12">
        <f t="shared" si="1"/>
        <v>-5.5915969702809362E-2</v>
      </c>
      <c r="K24">
        <v>11.19</v>
      </c>
      <c r="M24" s="9"/>
      <c r="N24" s="12"/>
    </row>
    <row r="25" spans="1:14" x14ac:dyDescent="0.2">
      <c r="A25" s="1">
        <v>1977</v>
      </c>
      <c r="B25" s="5">
        <v>197.07300000000001</v>
      </c>
      <c r="C25" s="5">
        <v>203.773</v>
      </c>
      <c r="D25" s="5">
        <v>-21.529</v>
      </c>
      <c r="E25" s="5">
        <v>29.901</v>
      </c>
      <c r="F25" s="5">
        <v>409.21800000000002</v>
      </c>
      <c r="G25" s="10">
        <f>E25/'1. Rev, Outlays, Surplus, Debt'!H25</f>
        <v>5.4454165331157663E-2</v>
      </c>
      <c r="H25" s="9">
        <f t="shared" si="0"/>
        <v>0.11119999999999999</v>
      </c>
      <c r="I25" s="12">
        <f t="shared" si="1"/>
        <v>-5.6745834668842331E-2</v>
      </c>
      <c r="K25">
        <v>11.12</v>
      </c>
      <c r="M25" s="9"/>
      <c r="N25" s="12"/>
    </row>
    <row r="26" spans="1:14" x14ac:dyDescent="0.2">
      <c r="A26" s="1">
        <v>1978</v>
      </c>
      <c r="B26" s="5">
        <v>218.71</v>
      </c>
      <c r="C26" s="5">
        <v>227.30500000000001</v>
      </c>
      <c r="D26" s="5">
        <v>-22.727</v>
      </c>
      <c r="E26" s="5">
        <v>35.457999999999998</v>
      </c>
      <c r="F26" s="5">
        <v>458.74599999999998</v>
      </c>
      <c r="G26" s="10">
        <f>E26/'1. Rev, Outlays, Surplus, Debt'!H26</f>
        <v>5.8403033307748306E-2</v>
      </c>
      <c r="H26" s="9">
        <f t="shared" si="0"/>
        <v>0.12960000000000002</v>
      </c>
      <c r="I26" s="12">
        <f t="shared" si="1"/>
        <v>-7.1196966692251715E-2</v>
      </c>
      <c r="K26">
        <v>12.96</v>
      </c>
      <c r="M26" s="9"/>
      <c r="N26" s="12"/>
    </row>
    <row r="27" spans="1:14" x14ac:dyDescent="0.2">
      <c r="A27" s="1">
        <v>1979</v>
      </c>
      <c r="B27" s="5">
        <v>239.99799999999999</v>
      </c>
      <c r="C27" s="5">
        <v>246.952</v>
      </c>
      <c r="D27" s="5">
        <v>-25.553999999999998</v>
      </c>
      <c r="E27" s="5">
        <v>42.633000000000003</v>
      </c>
      <c r="F27" s="5">
        <v>504.029</v>
      </c>
      <c r="G27" s="10">
        <f>E27/'1. Rev, Outlays, Surplus, Debt'!H27</f>
        <v>6.6582227872298561E-2</v>
      </c>
      <c r="H27" s="9">
        <f t="shared" si="0"/>
        <v>0.11720000000000001</v>
      </c>
      <c r="I27" s="12">
        <f t="shared" si="1"/>
        <v>-5.0617772127701452E-2</v>
      </c>
      <c r="K27">
        <v>11.72</v>
      </c>
      <c r="M27" s="9"/>
      <c r="N27" s="12"/>
    </row>
    <row r="28" spans="1:14" x14ac:dyDescent="0.2">
      <c r="A28" s="1">
        <v>1980</v>
      </c>
      <c r="B28" s="5">
        <v>276.32299999999998</v>
      </c>
      <c r="C28" s="5">
        <v>292.07900000000001</v>
      </c>
      <c r="D28" s="5">
        <v>-29.994</v>
      </c>
      <c r="E28" s="5">
        <v>52.533000000000001</v>
      </c>
      <c r="F28" s="5">
        <v>590.94100000000003</v>
      </c>
      <c r="G28" s="10">
        <f>E28/'1. Rev, Outlays, Surplus, Debt'!H28</f>
        <v>7.3790283499760509E-2</v>
      </c>
      <c r="H28" s="9">
        <f t="shared" si="0"/>
        <v>8.7499999999999994E-2</v>
      </c>
      <c r="I28" s="12">
        <f t="shared" si="1"/>
        <v>-1.3709716500239486E-2</v>
      </c>
      <c r="K28">
        <v>8.75</v>
      </c>
      <c r="M28" s="9"/>
      <c r="N28" s="12"/>
    </row>
    <row r="29" spans="1:14" x14ac:dyDescent="0.2">
      <c r="A29" s="1">
        <v>1981</v>
      </c>
      <c r="B29" s="5">
        <v>307.91300000000001</v>
      </c>
      <c r="C29" s="5">
        <v>340.56900000000002</v>
      </c>
      <c r="D29" s="5">
        <v>-39.006999999999998</v>
      </c>
      <c r="E29" s="5">
        <v>68.766000000000005</v>
      </c>
      <c r="F29" s="5">
        <v>678.24099999999999</v>
      </c>
      <c r="G29" s="10">
        <f>E29/'1. Rev, Outlays, Surplus, Debt'!H29</f>
        <v>8.7110626923905199E-2</v>
      </c>
      <c r="H29" s="9">
        <f t="shared" si="0"/>
        <v>0.12240000000000001</v>
      </c>
      <c r="I29" s="12">
        <f t="shared" si="1"/>
        <v>-3.528937307609481E-2</v>
      </c>
      <c r="K29">
        <v>12.24</v>
      </c>
      <c r="M29" s="9"/>
      <c r="N29" s="12"/>
    </row>
    <row r="30" spans="1:14" x14ac:dyDescent="0.2">
      <c r="A30" s="1">
        <v>1982</v>
      </c>
      <c r="B30" s="5">
        <v>325.952</v>
      </c>
      <c r="C30" s="5">
        <v>371.95299999999997</v>
      </c>
      <c r="D30" s="5">
        <v>-37.194000000000003</v>
      </c>
      <c r="E30" s="5">
        <v>85.031999999999996</v>
      </c>
      <c r="F30" s="5">
        <v>745.74300000000005</v>
      </c>
      <c r="G30" s="10">
        <f>E30/'1. Rev, Outlays, Surplus, Debt'!H30</f>
        <v>9.1968742395154526E-2</v>
      </c>
      <c r="H30" s="9">
        <f t="shared" si="0"/>
        <v>4.2599999999999999E-2</v>
      </c>
      <c r="I30" s="12">
        <f t="shared" si="1"/>
        <v>4.9368742395154527E-2</v>
      </c>
      <c r="K30">
        <v>4.26</v>
      </c>
      <c r="M30" s="9"/>
      <c r="N30" s="12"/>
    </row>
    <row r="31" spans="1:14" x14ac:dyDescent="0.2">
      <c r="A31" s="1">
        <v>1983</v>
      </c>
      <c r="B31" s="5">
        <v>353.31</v>
      </c>
      <c r="C31" s="5">
        <v>410.86500000000001</v>
      </c>
      <c r="D31" s="5">
        <v>-45.618000000000002</v>
      </c>
      <c r="E31" s="5">
        <v>89.808000000000007</v>
      </c>
      <c r="F31" s="5">
        <v>808.36500000000001</v>
      </c>
      <c r="G31" s="10">
        <f>E31/'1. Rev, Outlays, Surplus, Debt'!H31</f>
        <v>7.8968193952524829E-2</v>
      </c>
      <c r="H31" s="9">
        <f t="shared" si="0"/>
        <v>8.6800000000000002E-2</v>
      </c>
      <c r="I31" s="12">
        <f t="shared" si="1"/>
        <v>-7.8318060474751733E-3</v>
      </c>
      <c r="K31">
        <v>8.68</v>
      </c>
      <c r="M31" s="9"/>
      <c r="N31" s="12"/>
    </row>
    <row r="32" spans="1:14" x14ac:dyDescent="0.2">
      <c r="A32" s="1">
        <v>1984</v>
      </c>
      <c r="B32" s="5">
        <v>379.447</v>
      </c>
      <c r="C32" s="5">
        <v>406.221</v>
      </c>
      <c r="D32" s="5">
        <v>-44.963999999999999</v>
      </c>
      <c r="E32" s="5">
        <v>111.102</v>
      </c>
      <c r="F32" s="5">
        <v>851.80600000000004</v>
      </c>
      <c r="G32" s="10">
        <f>E32/'1. Rev, Outlays, Surplus, Debt'!H32</f>
        <v>8.5006981770883158E-2</v>
      </c>
      <c r="H32" s="9">
        <f t="shared" si="0"/>
        <v>0.11109999999999999</v>
      </c>
      <c r="I32" s="12">
        <f t="shared" si="1"/>
        <v>-2.6093018229116832E-2</v>
      </c>
      <c r="K32">
        <v>11.11</v>
      </c>
      <c r="M32" s="9"/>
      <c r="N32" s="12"/>
    </row>
    <row r="33" spans="1:14" x14ac:dyDescent="0.2">
      <c r="A33" s="1">
        <v>1985</v>
      </c>
      <c r="B33" s="5">
        <v>415.79199999999997</v>
      </c>
      <c r="C33" s="5">
        <v>449.423</v>
      </c>
      <c r="D33" s="5">
        <v>-48.348999999999997</v>
      </c>
      <c r="E33" s="5">
        <v>129.47800000000001</v>
      </c>
      <c r="F33" s="5">
        <v>946.34400000000005</v>
      </c>
      <c r="G33" s="10">
        <f>E33/'1. Rev, Outlays, Surplus, Debt'!H33</f>
        <v>8.5902896646895696E-2</v>
      </c>
      <c r="H33" s="9">
        <f t="shared" si="0"/>
        <v>7.46E-2</v>
      </c>
      <c r="I33" s="12">
        <f t="shared" si="1"/>
        <v>1.1302896646895697E-2</v>
      </c>
      <c r="K33">
        <v>7.46</v>
      </c>
      <c r="M33" s="9"/>
      <c r="N33" s="12"/>
    </row>
    <row r="34" spans="1:14" x14ac:dyDescent="0.2">
      <c r="A34" s="1">
        <v>1986</v>
      </c>
      <c r="B34" s="5">
        <v>438.52</v>
      </c>
      <c r="C34" s="5">
        <v>463.61500000000001</v>
      </c>
      <c r="D34" s="5">
        <v>-47.77</v>
      </c>
      <c r="E34" s="5">
        <v>136.017</v>
      </c>
      <c r="F34" s="5">
        <v>990.38199999999995</v>
      </c>
      <c r="G34" s="10">
        <f>E34/'1. Rev, Outlays, Surplus, Debt'!H34</f>
        <v>7.8142710971876153E-2</v>
      </c>
      <c r="H34" s="9">
        <f t="shared" si="0"/>
        <v>5.5500000000000001E-2</v>
      </c>
      <c r="I34" s="12">
        <f t="shared" si="1"/>
        <v>2.2642710971876152E-2</v>
      </c>
      <c r="K34">
        <v>5.55</v>
      </c>
      <c r="M34" s="9"/>
      <c r="N34" s="12"/>
    </row>
    <row r="35" spans="1:14" x14ac:dyDescent="0.2">
      <c r="A35" s="1">
        <v>1987</v>
      </c>
      <c r="B35" s="5">
        <v>444.161</v>
      </c>
      <c r="C35" s="5">
        <v>474.07</v>
      </c>
      <c r="D35" s="5">
        <v>-52.825000000000003</v>
      </c>
      <c r="E35" s="5">
        <v>138.61099999999999</v>
      </c>
      <c r="F35" s="5">
        <v>1004.0170000000001</v>
      </c>
      <c r="G35" s="10">
        <f>E35/'1. Rev, Outlays, Surplus, Debt'!H35</f>
        <v>7.3348739226766671E-2</v>
      </c>
      <c r="H35" s="9">
        <f t="shared" si="0"/>
        <v>6.0199999999999997E-2</v>
      </c>
      <c r="I35" s="12">
        <f t="shared" si="1"/>
        <v>1.3148739226766674E-2</v>
      </c>
      <c r="K35">
        <v>6.02</v>
      </c>
      <c r="M35" s="9"/>
      <c r="N35" s="12"/>
    </row>
    <row r="36" spans="1:14" x14ac:dyDescent="0.2">
      <c r="A36" s="1">
        <v>1988</v>
      </c>
      <c r="B36" s="5">
        <v>464.41699999999997</v>
      </c>
      <c r="C36" s="5">
        <v>503.52</v>
      </c>
      <c r="D36" s="5">
        <v>-55.325000000000003</v>
      </c>
      <c r="E36" s="5">
        <v>151.803</v>
      </c>
      <c r="F36" s="5">
        <v>1064.415</v>
      </c>
      <c r="G36" s="10">
        <f>E36/'1. Rev, Outlays, Surplus, Debt'!H36</f>
        <v>7.3991916615974915E-2</v>
      </c>
      <c r="H36" s="9">
        <f t="shared" si="0"/>
        <v>7.85E-2</v>
      </c>
      <c r="I36" s="12">
        <f t="shared" si="1"/>
        <v>-4.5080833840250856E-3</v>
      </c>
      <c r="K36">
        <v>7.85</v>
      </c>
      <c r="M36" s="9"/>
      <c r="N36" s="12"/>
    </row>
    <row r="37" spans="1:14" x14ac:dyDescent="0.2">
      <c r="A37" s="1">
        <v>1989</v>
      </c>
      <c r="B37" s="5">
        <v>488.83199999999999</v>
      </c>
      <c r="C37" s="5">
        <v>544.14300000000003</v>
      </c>
      <c r="D37" s="5">
        <v>-58.213000000000001</v>
      </c>
      <c r="E37" s="5">
        <v>168.98099999999999</v>
      </c>
      <c r="F37" s="5">
        <v>1143.7429999999999</v>
      </c>
      <c r="G37" s="10">
        <f>E37/'1. Rev, Outlays, Surplus, Debt'!H37</f>
        <v>7.713505538828401E-2</v>
      </c>
      <c r="H37" s="9">
        <f t="shared" si="0"/>
        <v>7.7399999999999997E-2</v>
      </c>
      <c r="I37" s="12">
        <f t="shared" si="1"/>
        <v>-2.6494461171598649E-4</v>
      </c>
      <c r="K37">
        <v>7.74</v>
      </c>
      <c r="M37" s="9"/>
      <c r="N37" s="12"/>
    </row>
    <row r="38" spans="1:14" x14ac:dyDescent="0.2">
      <c r="A38" s="1">
        <v>1990</v>
      </c>
      <c r="B38" s="5">
        <v>500.57799999999997</v>
      </c>
      <c r="C38" s="5">
        <v>625.60599999999999</v>
      </c>
      <c r="D38" s="5">
        <v>-57.537999999999997</v>
      </c>
      <c r="E38" s="5">
        <v>184.34700000000001</v>
      </c>
      <c r="F38" s="5">
        <v>1252.9929999999999</v>
      </c>
      <c r="G38" s="10">
        <f>E38/'1. Rev, Outlays, Surplus, Debt'!H38</f>
        <v>7.6443112709708827E-2</v>
      </c>
      <c r="H38" s="9">
        <f t="shared" si="0"/>
        <v>5.7000000000000002E-2</v>
      </c>
      <c r="I38" s="12">
        <f t="shared" si="1"/>
        <v>1.9443112709708825E-2</v>
      </c>
      <c r="K38">
        <v>5.7</v>
      </c>
      <c r="M38" s="9"/>
      <c r="N38" s="12"/>
    </row>
    <row r="39" spans="1:14" x14ac:dyDescent="0.2">
      <c r="A39" s="1">
        <v>1991</v>
      </c>
      <c r="B39" s="5">
        <v>533.27800000000002</v>
      </c>
      <c r="C39" s="5">
        <v>701.95600000000002</v>
      </c>
      <c r="D39" s="5">
        <v>-105.45699999999999</v>
      </c>
      <c r="E39" s="5">
        <v>194.44800000000001</v>
      </c>
      <c r="F39" s="5">
        <v>1324.2249999999999</v>
      </c>
      <c r="G39" s="10">
        <f>E39/'1. Rev, Outlays, Surplus, Debt'!H39</f>
        <v>7.2312410677728034E-2</v>
      </c>
      <c r="H39" s="9">
        <f t="shared" si="0"/>
        <v>3.27E-2</v>
      </c>
      <c r="I39" s="12">
        <f t="shared" si="1"/>
        <v>3.9612410677728034E-2</v>
      </c>
      <c r="K39">
        <v>3.27</v>
      </c>
      <c r="M39" s="9"/>
      <c r="N39" s="12"/>
    </row>
    <row r="40" spans="1:14" x14ac:dyDescent="0.2">
      <c r="A40" s="1">
        <v>1992</v>
      </c>
      <c r="B40" s="5">
        <v>533.80399999999997</v>
      </c>
      <c r="C40" s="5">
        <v>717.69</v>
      </c>
      <c r="D40" s="5">
        <v>-69.308000000000007</v>
      </c>
      <c r="E40" s="5">
        <v>199.34399999999999</v>
      </c>
      <c r="F40" s="5">
        <v>1381.53</v>
      </c>
      <c r="G40" s="10">
        <f>E40/'1. Rev, Outlays, Surplus, Debt'!H40</f>
        <v>6.6453825785393855E-2</v>
      </c>
      <c r="H40" s="9">
        <f t="shared" si="0"/>
        <v>5.8799999999999998E-2</v>
      </c>
      <c r="I40" s="12">
        <f t="shared" si="1"/>
        <v>7.6538257853938571E-3</v>
      </c>
      <c r="K40">
        <v>5.88</v>
      </c>
      <c r="M40" s="9"/>
      <c r="N40" s="12"/>
    </row>
    <row r="41" spans="1:14" x14ac:dyDescent="0.2">
      <c r="A41" s="1">
        <v>1993</v>
      </c>
      <c r="B41" s="5">
        <v>539.75300000000004</v>
      </c>
      <c r="C41" s="5">
        <v>736.81700000000001</v>
      </c>
      <c r="D41" s="5">
        <v>-65.897999999999996</v>
      </c>
      <c r="E41" s="5">
        <v>198.71299999999999</v>
      </c>
      <c r="F41" s="5">
        <v>1409.385</v>
      </c>
      <c r="G41" s="10">
        <f>E41/'1. Rev, Outlays, Surplus, Debt'!H41</f>
        <v>6.1172652595311648E-2</v>
      </c>
      <c r="H41" s="9">
        <f t="shared" si="0"/>
        <v>5.1900000000000002E-2</v>
      </c>
      <c r="I41" s="12">
        <f t="shared" si="1"/>
        <v>9.2726525953116465E-3</v>
      </c>
      <c r="K41">
        <v>5.19</v>
      </c>
      <c r="M41" s="9"/>
      <c r="N41" s="12"/>
    </row>
    <row r="42" spans="1:14" x14ac:dyDescent="0.2">
      <c r="A42" s="1">
        <v>1994</v>
      </c>
      <c r="B42" s="5">
        <v>541.34</v>
      </c>
      <c r="C42" s="5">
        <v>785.98199999999997</v>
      </c>
      <c r="D42" s="5">
        <v>-68.501999999999995</v>
      </c>
      <c r="E42" s="5">
        <v>202.93199999999999</v>
      </c>
      <c r="F42" s="5">
        <v>1461.752</v>
      </c>
      <c r="G42" s="10">
        <f>E42/'1. Rev, Outlays, Surplus, Debt'!H42</f>
        <v>5.9111027609439377E-2</v>
      </c>
      <c r="H42" s="9">
        <f t="shared" ref="H42:H72" si="2">K42/100</f>
        <v>6.25E-2</v>
      </c>
      <c r="I42" s="12">
        <f t="shared" si="1"/>
        <v>-3.3889723905606225E-3</v>
      </c>
      <c r="K42">
        <v>6.25</v>
      </c>
      <c r="M42" s="9"/>
      <c r="N42" s="12"/>
    </row>
    <row r="43" spans="1:14" x14ac:dyDescent="0.2">
      <c r="A43" s="1">
        <v>1995</v>
      </c>
      <c r="B43" s="5">
        <v>544.76099999999997</v>
      </c>
      <c r="C43" s="5">
        <v>817.50699999999995</v>
      </c>
      <c r="D43" s="5">
        <v>-78.66</v>
      </c>
      <c r="E43" s="5">
        <v>232.13399999999999</v>
      </c>
      <c r="F43" s="5">
        <v>1515.742</v>
      </c>
      <c r="G43" s="10">
        <f>E43/'1. Rev, Outlays, Surplus, Debt'!H43</f>
        <v>6.4403345043166943E-2</v>
      </c>
      <c r="H43" s="9">
        <f t="shared" si="2"/>
        <v>4.8399999999999999E-2</v>
      </c>
      <c r="I43" s="12">
        <f t="shared" si="1"/>
        <v>1.6003345043166944E-2</v>
      </c>
      <c r="K43">
        <v>4.84</v>
      </c>
      <c r="M43" s="9"/>
      <c r="N43" s="12"/>
    </row>
    <row r="44" spans="1:14" x14ac:dyDescent="0.2">
      <c r="A44" s="1">
        <v>1996</v>
      </c>
      <c r="B44" s="5">
        <v>532.73299999999995</v>
      </c>
      <c r="C44" s="5">
        <v>857.66700000000003</v>
      </c>
      <c r="D44" s="5">
        <v>-70.968999999999994</v>
      </c>
      <c r="E44" s="5">
        <v>241.053</v>
      </c>
      <c r="F44" s="5">
        <v>1560.4839999999999</v>
      </c>
      <c r="G44" s="10">
        <f>E44/'1. Rev, Outlays, Surplus, Debt'!H44</f>
        <v>6.4554977902145996E-2</v>
      </c>
      <c r="H44" s="9">
        <f t="shared" si="2"/>
        <v>5.67E-2</v>
      </c>
      <c r="I44" s="12">
        <f t="shared" si="1"/>
        <v>7.8549779021459959E-3</v>
      </c>
      <c r="K44">
        <v>5.67</v>
      </c>
      <c r="M44" s="9"/>
      <c r="N44" s="12"/>
    </row>
    <row r="45" spans="1:14" x14ac:dyDescent="0.2">
      <c r="A45" s="1">
        <v>1997</v>
      </c>
      <c r="B45" s="5">
        <v>547.03700000000003</v>
      </c>
      <c r="C45" s="5">
        <v>895.52300000000002</v>
      </c>
      <c r="D45" s="5">
        <v>-85.427999999999997</v>
      </c>
      <c r="E45" s="5">
        <v>243.98400000000001</v>
      </c>
      <c r="F45" s="5">
        <v>1601.116</v>
      </c>
      <c r="G45" s="10">
        <f>E45/'1. Rev, Outlays, Surplus, Debt'!H45</f>
        <v>6.4677028394017094E-2</v>
      </c>
      <c r="H45" s="9">
        <f t="shared" si="2"/>
        <v>6.25E-2</v>
      </c>
      <c r="I45" s="12">
        <f t="shared" si="1"/>
        <v>2.1770283940170942E-3</v>
      </c>
      <c r="K45">
        <v>6.25</v>
      </c>
      <c r="M45" s="9"/>
      <c r="N45" s="12"/>
    </row>
    <row r="46" spans="1:14" x14ac:dyDescent="0.2">
      <c r="A46" s="1">
        <v>1998</v>
      </c>
      <c r="B46" s="5">
        <v>551.995</v>
      </c>
      <c r="C46" s="5">
        <v>942.89200000000005</v>
      </c>
      <c r="D46" s="5">
        <v>-83.546999999999997</v>
      </c>
      <c r="E46" s="5">
        <v>241.11799999999999</v>
      </c>
      <c r="F46" s="5">
        <v>1652.4580000000001</v>
      </c>
      <c r="G46" s="10">
        <f>E46/'1. Rev, Outlays, Surplus, Debt'!H46</f>
        <v>6.4797523527323514E-2</v>
      </c>
      <c r="H46" s="9">
        <f t="shared" si="2"/>
        <v>5.6600000000000004E-2</v>
      </c>
      <c r="I46" s="12">
        <f t="shared" si="1"/>
        <v>8.1975235273235095E-3</v>
      </c>
      <c r="K46">
        <v>5.66</v>
      </c>
      <c r="M46" s="9"/>
      <c r="N46" s="12"/>
    </row>
    <row r="47" spans="1:14" x14ac:dyDescent="0.2">
      <c r="A47" s="1">
        <v>1999</v>
      </c>
      <c r="B47" s="5">
        <v>572.11300000000006</v>
      </c>
      <c r="C47" s="5">
        <v>979.48400000000004</v>
      </c>
      <c r="D47" s="5">
        <v>-79.510000000000005</v>
      </c>
      <c r="E47" s="5">
        <v>229.755</v>
      </c>
      <c r="F47" s="5">
        <v>1701.8420000000001</v>
      </c>
      <c r="G47" s="10">
        <f>E47/'1. Rev, Outlays, Surplus, Debt'!H47</f>
        <v>6.3252213503991753E-2</v>
      </c>
      <c r="H47" s="9">
        <f t="shared" si="2"/>
        <v>6.2699999999999992E-2</v>
      </c>
      <c r="I47" s="12">
        <f t="shared" si="1"/>
        <v>5.5221350399176083E-4</v>
      </c>
      <c r="K47">
        <v>6.27</v>
      </c>
      <c r="M47" s="9"/>
      <c r="N47" s="12"/>
    </row>
    <row r="48" spans="1:14" x14ac:dyDescent="0.2">
      <c r="A48" s="1">
        <v>2000</v>
      </c>
      <c r="B48" s="5">
        <v>614.62599999999998</v>
      </c>
      <c r="C48" s="5">
        <v>1032.489</v>
      </c>
      <c r="D48" s="5">
        <v>-81.114000000000004</v>
      </c>
      <c r="E48" s="5">
        <v>222.94900000000001</v>
      </c>
      <c r="F48" s="5">
        <v>1788.95</v>
      </c>
      <c r="G48" s="10">
        <f>E48/'1. Rev, Outlays, Surplus, Debt'!H48</f>
        <v>6.5384696598396866E-2</v>
      </c>
      <c r="H48" s="9">
        <f t="shared" si="2"/>
        <v>6.4399999999999999E-2</v>
      </c>
      <c r="I48" s="12">
        <f t="shared" si="1"/>
        <v>9.8469659839686696E-4</v>
      </c>
      <c r="K48">
        <v>6.44</v>
      </c>
      <c r="M48" s="9"/>
      <c r="N48" s="12"/>
    </row>
    <row r="49" spans="1:14" x14ac:dyDescent="0.2">
      <c r="A49" s="1">
        <v>2001</v>
      </c>
      <c r="B49" s="5">
        <v>649.04100000000005</v>
      </c>
      <c r="C49" s="5">
        <v>1096.972</v>
      </c>
      <c r="D49" s="5">
        <v>-89.334000000000003</v>
      </c>
      <c r="E49" s="5">
        <v>206.167</v>
      </c>
      <c r="F49" s="5">
        <v>1862.846</v>
      </c>
      <c r="G49" s="10">
        <f>E49/'1. Rev, Outlays, Surplus, Debt'!H49</f>
        <v>6.2105695991854483E-2</v>
      </c>
      <c r="H49" s="9">
        <f t="shared" si="2"/>
        <v>3.2300000000000002E-2</v>
      </c>
      <c r="I49" s="12">
        <f t="shared" si="1"/>
        <v>2.9805695991854481E-2</v>
      </c>
      <c r="K49">
        <v>3.23</v>
      </c>
      <c r="M49" s="9"/>
      <c r="N49" s="12"/>
    </row>
    <row r="50" spans="1:14" x14ac:dyDescent="0.2">
      <c r="A50" s="1">
        <v>2002</v>
      </c>
      <c r="B50" s="5">
        <v>733.95</v>
      </c>
      <c r="C50" s="5">
        <v>1196.42</v>
      </c>
      <c r="D50" s="5">
        <v>-90.424999999999997</v>
      </c>
      <c r="E50" s="5">
        <v>170.94900000000001</v>
      </c>
      <c r="F50" s="5">
        <v>2010.894</v>
      </c>
      <c r="G50" s="10">
        <f>E50/'1. Rev, Outlays, Surplus, Debt'!H50</f>
        <v>4.8284853776112316E-2</v>
      </c>
      <c r="H50" s="9">
        <f t="shared" si="2"/>
        <v>3.2799999999999996E-2</v>
      </c>
      <c r="I50" s="12">
        <f t="shared" si="1"/>
        <v>1.548485377611232E-2</v>
      </c>
      <c r="K50">
        <v>3.28</v>
      </c>
      <c r="M50" s="9"/>
      <c r="N50" s="12"/>
    </row>
    <row r="51" spans="1:14" x14ac:dyDescent="0.2">
      <c r="A51" s="1">
        <v>2003</v>
      </c>
      <c r="B51" s="5">
        <v>824.33900000000006</v>
      </c>
      <c r="C51" s="5">
        <v>1283.4760000000001</v>
      </c>
      <c r="D51" s="5">
        <v>-100.989</v>
      </c>
      <c r="E51" s="5">
        <v>153.07300000000001</v>
      </c>
      <c r="F51" s="5">
        <v>2159.8989999999999</v>
      </c>
      <c r="G51" s="10">
        <f>E51/'1. Rev, Outlays, Surplus, Debt'!H51</f>
        <v>3.9114661948570606E-2</v>
      </c>
      <c r="H51" s="9">
        <f t="shared" si="2"/>
        <v>4.8300000000000003E-2</v>
      </c>
      <c r="I51" s="12">
        <f t="shared" si="1"/>
        <v>-9.1853380514293967E-3</v>
      </c>
      <c r="K51">
        <v>4.83</v>
      </c>
      <c r="M51" s="9"/>
      <c r="N51" s="12"/>
    </row>
    <row r="52" spans="1:14" x14ac:dyDescent="0.2">
      <c r="A52" s="1">
        <v>2004</v>
      </c>
      <c r="B52" s="5">
        <v>895.06500000000005</v>
      </c>
      <c r="C52" s="5">
        <v>1346.4359999999999</v>
      </c>
      <c r="D52" s="5">
        <v>-108.905</v>
      </c>
      <c r="E52" s="5">
        <v>160.245</v>
      </c>
      <c r="F52" s="5">
        <v>2292.8409999999999</v>
      </c>
      <c r="G52" s="10">
        <f>E52/'1. Rev, Outlays, Surplus, Debt'!H52</f>
        <v>3.7304937395589481E-2</v>
      </c>
      <c r="H52" s="9">
        <f t="shared" si="2"/>
        <v>6.6400000000000001E-2</v>
      </c>
      <c r="I52" s="12">
        <f t="shared" si="1"/>
        <v>-2.909506260441052E-2</v>
      </c>
      <c r="K52">
        <v>6.64</v>
      </c>
      <c r="M52" s="9"/>
      <c r="N52" s="12"/>
    </row>
    <row r="53" spans="1:14" x14ac:dyDescent="0.2">
      <c r="A53" s="1">
        <v>2005</v>
      </c>
      <c r="B53" s="5">
        <v>968.54100000000005</v>
      </c>
      <c r="C53" s="5">
        <v>1448.1030000000001</v>
      </c>
      <c r="D53" s="5">
        <v>-128.673</v>
      </c>
      <c r="E53" s="5">
        <v>183.98599999999999</v>
      </c>
      <c r="F53" s="5">
        <v>2471.9569999999999</v>
      </c>
      <c r="G53" s="10">
        <f>E53/'1. Rev, Outlays, Surplus, Debt'!H53</f>
        <v>4.0064787949685245E-2</v>
      </c>
      <c r="H53" s="9">
        <f t="shared" si="2"/>
        <v>6.7299999999999999E-2</v>
      </c>
      <c r="I53" s="12">
        <f t="shared" si="1"/>
        <v>-2.7235212050314754E-2</v>
      </c>
      <c r="K53">
        <v>6.73</v>
      </c>
      <c r="M53" s="9"/>
      <c r="N53" s="12"/>
    </row>
    <row r="54" spans="1:14" x14ac:dyDescent="0.2">
      <c r="A54" s="1">
        <v>2006</v>
      </c>
      <c r="B54" s="5">
        <v>1016.624</v>
      </c>
      <c r="C54" s="5">
        <v>1556.135</v>
      </c>
      <c r="D54" s="5">
        <v>-144.31200000000001</v>
      </c>
      <c r="E54" s="5">
        <v>226.60300000000001</v>
      </c>
      <c r="F54" s="5">
        <v>2655.05</v>
      </c>
      <c r="G54" s="10">
        <f>E54/'1. Rev, Outlays, Surplus, Debt'!H54</f>
        <v>4.6925722493317425E-2</v>
      </c>
      <c r="H54" s="9">
        <f t="shared" si="2"/>
        <v>5.9500000000000004E-2</v>
      </c>
      <c r="I54" s="12">
        <f t="shared" si="1"/>
        <v>-1.257427750668258E-2</v>
      </c>
      <c r="K54">
        <v>5.95</v>
      </c>
      <c r="M54" s="9"/>
      <c r="N54" s="12"/>
    </row>
    <row r="55" spans="1:14" x14ac:dyDescent="0.2">
      <c r="A55" s="1">
        <v>2007</v>
      </c>
      <c r="B55" s="5">
        <v>1041.5899999999999</v>
      </c>
      <c r="C55" s="5">
        <v>1627.9159999999999</v>
      </c>
      <c r="D55" s="5">
        <v>-177.929</v>
      </c>
      <c r="E55" s="5">
        <v>237.10900000000001</v>
      </c>
      <c r="F55" s="5">
        <v>2728.6860000000001</v>
      </c>
      <c r="G55" s="10">
        <f>E55/'1. Rev, Outlays, Surplus, Debt'!H55</f>
        <v>4.7090948414628506E-2</v>
      </c>
      <c r="H55" s="9">
        <f t="shared" si="2"/>
        <v>4.7699999999999992E-2</v>
      </c>
      <c r="I55" s="12">
        <f t="shared" si="1"/>
        <v>-6.0905158537148674E-4</v>
      </c>
      <c r="K55">
        <v>4.7699999999999996</v>
      </c>
      <c r="M55" s="9"/>
      <c r="N55" s="12"/>
    </row>
    <row r="56" spans="1:14" x14ac:dyDescent="0.2">
      <c r="A56" s="1">
        <v>2008</v>
      </c>
      <c r="B56" s="5">
        <v>1134.884</v>
      </c>
      <c r="C56" s="5">
        <v>1780.3309999999999</v>
      </c>
      <c r="D56" s="5">
        <v>-185.428</v>
      </c>
      <c r="E56" s="5">
        <v>252.75700000000001</v>
      </c>
      <c r="F56" s="5">
        <v>2982.5439999999999</v>
      </c>
      <c r="G56" s="10">
        <f>E56/'1. Rev, Outlays, Surplus, Debt'!H56</f>
        <v>4.3555888713693661E-2</v>
      </c>
      <c r="H56" s="9">
        <f t="shared" si="2"/>
        <v>2.0400000000000001E-2</v>
      </c>
      <c r="I56" s="12">
        <f t="shared" si="1"/>
        <v>2.3155888713693659E-2</v>
      </c>
      <c r="K56">
        <v>2.04</v>
      </c>
      <c r="M56" s="9"/>
      <c r="N56" s="12"/>
    </row>
    <row r="57" spans="1:14" x14ac:dyDescent="0.2">
      <c r="A57" s="1">
        <v>2009</v>
      </c>
      <c r="B57" s="5">
        <v>1237.5360000000001</v>
      </c>
      <c r="C57" s="5">
        <v>2287.819</v>
      </c>
      <c r="D57" s="5">
        <v>-194.58</v>
      </c>
      <c r="E57" s="5">
        <v>186.90199999999999</v>
      </c>
      <c r="F57" s="5">
        <v>3517.6770000000001</v>
      </c>
      <c r="G57" s="10">
        <f>E57/'1. Rev, Outlays, Surplus, Debt'!H57</f>
        <v>2.4772598856390313E-2</v>
      </c>
      <c r="H57" s="9">
        <f t="shared" si="2"/>
        <v>-1.9799999999999998E-2</v>
      </c>
      <c r="I57" s="12">
        <f t="shared" si="1"/>
        <v>4.4572598856390311E-2</v>
      </c>
      <c r="K57">
        <v>-1.98</v>
      </c>
      <c r="M57" s="9"/>
      <c r="N57" s="12"/>
    </row>
    <row r="58" spans="1:14" x14ac:dyDescent="0.2">
      <c r="A58" s="1">
        <v>2010</v>
      </c>
      <c r="B58" s="5">
        <v>1347.1659999999999</v>
      </c>
      <c r="C58" s="5">
        <v>2110.1979999999999</v>
      </c>
      <c r="D58" s="5">
        <v>-196.47900000000001</v>
      </c>
      <c r="E58" s="5">
        <v>196.19399999999999</v>
      </c>
      <c r="F58" s="5">
        <v>3457.0790000000002</v>
      </c>
      <c r="G58" s="10">
        <f>E58/'1. Rev, Outlays, Surplus, Debt'!H58</f>
        <v>2.1753694083146889E-2</v>
      </c>
      <c r="H58" s="9">
        <f t="shared" si="2"/>
        <v>3.9399999999999998E-2</v>
      </c>
      <c r="I58" s="12">
        <f t="shared" si="1"/>
        <v>-1.7646305916853108E-2</v>
      </c>
      <c r="K58">
        <v>3.94</v>
      </c>
      <c r="M58" s="9"/>
      <c r="N58" s="12"/>
    </row>
    <row r="59" spans="1:14" x14ac:dyDescent="0.2">
      <c r="A59" s="1">
        <v>2011</v>
      </c>
      <c r="B59" s="5">
        <v>1347.1369999999999</v>
      </c>
      <c r="C59" s="5">
        <v>2234.8240000000001</v>
      </c>
      <c r="D59" s="5">
        <v>-208.858</v>
      </c>
      <c r="E59" s="5">
        <v>229.96199999999999</v>
      </c>
      <c r="F59" s="5">
        <v>3603.0650000000001</v>
      </c>
      <c r="G59" s="10">
        <f>E59/'1. Rev, Outlays, Surplus, Debt'!H59</f>
        <v>2.2705149500103029E-2</v>
      </c>
      <c r="H59" s="9">
        <f t="shared" si="2"/>
        <v>3.6600000000000001E-2</v>
      </c>
      <c r="I59" s="12">
        <f t="shared" si="1"/>
        <v>-1.3894850499896971E-2</v>
      </c>
      <c r="K59">
        <v>3.66</v>
      </c>
      <c r="M59" s="9"/>
      <c r="N59" s="12"/>
    </row>
    <row r="60" spans="1:14" x14ac:dyDescent="0.2">
      <c r="A60" s="1">
        <v>2012</v>
      </c>
      <c r="B60" s="5">
        <v>1275.7049999999999</v>
      </c>
      <c r="C60" s="5">
        <v>2258.6979999999999</v>
      </c>
      <c r="D60" s="5">
        <v>-228.24799999999999</v>
      </c>
      <c r="E60" s="5">
        <v>220.40799999999999</v>
      </c>
      <c r="F60" s="5">
        <v>3526.5630000000001</v>
      </c>
      <c r="G60" s="10">
        <f>E60/'1. Rev, Outlays, Surplus, Debt'!H60</f>
        <v>1.9537757340110668E-2</v>
      </c>
      <c r="H60" s="9">
        <f t="shared" si="2"/>
        <v>4.1900000000000007E-2</v>
      </c>
      <c r="I60" s="12">
        <f t="shared" si="1"/>
        <v>-2.2362242659889339E-2</v>
      </c>
      <c r="K60">
        <v>4.1900000000000004</v>
      </c>
      <c r="M60" s="9"/>
      <c r="N60" s="12"/>
    </row>
    <row r="61" spans="1:14" x14ac:dyDescent="0.2">
      <c r="A61" s="1">
        <v>2013</v>
      </c>
      <c r="B61" s="5">
        <v>1202.3620000000001</v>
      </c>
      <c r="C61" s="5">
        <v>2336.3119999999999</v>
      </c>
      <c r="D61" s="5">
        <v>-304.678</v>
      </c>
      <c r="E61" s="5">
        <v>220.88499999999999</v>
      </c>
      <c r="F61" s="5">
        <v>3454.8809999999999</v>
      </c>
      <c r="G61" s="10">
        <f>E61/'1. Rev, Outlays, Surplus, Debt'!H61</f>
        <v>1.8433638525766242E-2</v>
      </c>
      <c r="H61" s="9">
        <f t="shared" si="2"/>
        <v>3.8599999999999995E-2</v>
      </c>
      <c r="I61" s="12">
        <f t="shared" si="1"/>
        <v>-2.0166361474233754E-2</v>
      </c>
      <c r="K61">
        <v>3.86</v>
      </c>
      <c r="M61" s="9"/>
      <c r="N61" s="12"/>
    </row>
    <row r="62" spans="1:14" x14ac:dyDescent="0.2">
      <c r="A62" s="1">
        <v>2014</v>
      </c>
      <c r="B62" s="5">
        <v>1178.867</v>
      </c>
      <c r="C62" s="5">
        <v>2375.7669999999998</v>
      </c>
      <c r="D62" s="5">
        <v>-277.30599999999998</v>
      </c>
      <c r="E62" s="5">
        <v>228.95599999999999</v>
      </c>
      <c r="F62" s="5">
        <v>3506.2840000000001</v>
      </c>
      <c r="G62" s="10">
        <f>E62/'1. Rev, Outlays, Surplus, Debt'!H62</f>
        <v>1.7915321553010708E-2</v>
      </c>
      <c r="H62" s="9">
        <f t="shared" si="2"/>
        <v>4.3099999999999999E-2</v>
      </c>
      <c r="I62" s="12">
        <f t="shared" si="1"/>
        <v>-2.5184678446989291E-2</v>
      </c>
      <c r="K62">
        <v>4.3099999999999996</v>
      </c>
      <c r="M62" s="9"/>
      <c r="N62" s="12"/>
    </row>
    <row r="63" spans="1:14" x14ac:dyDescent="0.2">
      <c r="A63" s="1">
        <v>2015</v>
      </c>
      <c r="B63" s="5">
        <v>1172.1410000000001</v>
      </c>
      <c r="C63" s="5">
        <v>2554.8939999999998</v>
      </c>
      <c r="D63" s="5">
        <v>-258.36599999999999</v>
      </c>
      <c r="E63" s="5">
        <v>223.18100000000001</v>
      </c>
      <c r="F63" s="5">
        <v>3691.85</v>
      </c>
      <c r="G63" s="10">
        <f>E63/'1. Rev, Outlays, Surplus, Debt'!H63</f>
        <v>1.7015037023054291E-2</v>
      </c>
      <c r="H63" s="9">
        <f t="shared" si="2"/>
        <v>3.9E-2</v>
      </c>
      <c r="I63" s="12">
        <f t="shared" si="1"/>
        <v>-2.1984962976945709E-2</v>
      </c>
      <c r="K63">
        <v>3.9</v>
      </c>
      <c r="M63" s="9"/>
      <c r="N63" s="12"/>
    </row>
    <row r="64" spans="1:14" x14ac:dyDescent="0.2">
      <c r="A64" s="1">
        <v>2016</v>
      </c>
      <c r="B64" s="5">
        <v>1185.2550000000001</v>
      </c>
      <c r="C64" s="5">
        <v>2664.8910000000001</v>
      </c>
      <c r="D64" s="5">
        <v>-237.56399999999999</v>
      </c>
      <c r="E64" s="5">
        <v>240.03299999999999</v>
      </c>
      <c r="F64" s="5">
        <v>3852.6149999999998</v>
      </c>
      <c r="G64" s="10">
        <f>E64/'1. Rev, Outlays, Surplus, Debt'!H64</f>
        <v>1.6942360977394655E-2</v>
      </c>
      <c r="H64" s="9">
        <f t="shared" si="2"/>
        <v>2.7900000000000001E-2</v>
      </c>
      <c r="I64" s="12">
        <f t="shared" si="1"/>
        <v>-1.0957639022605346E-2</v>
      </c>
      <c r="K64">
        <v>2.79</v>
      </c>
      <c r="M64" s="9"/>
      <c r="N64" s="12"/>
    </row>
    <row r="65" spans="1:14" x14ac:dyDescent="0.2">
      <c r="A65" s="1">
        <v>2017</v>
      </c>
      <c r="B65" s="5">
        <v>1200.31</v>
      </c>
      <c r="C65" s="5">
        <v>2772.22</v>
      </c>
      <c r="D65" s="5">
        <v>-253.447</v>
      </c>
      <c r="E65" s="5">
        <v>262.55099999999999</v>
      </c>
      <c r="F65" s="5">
        <v>3981.634</v>
      </c>
      <c r="G65" s="10">
        <f>E65/'1. Rev, Outlays, Surplus, Debt'!H65</f>
        <v>1.7902703083078522E-2</v>
      </c>
      <c r="H65" s="9">
        <f t="shared" si="2"/>
        <v>4.2900000000000001E-2</v>
      </c>
      <c r="I65" s="12">
        <f t="shared" si="1"/>
        <v>-2.4997296916921478E-2</v>
      </c>
      <c r="K65">
        <v>4.29</v>
      </c>
      <c r="M65" s="9"/>
      <c r="N65" s="12"/>
    </row>
    <row r="66" spans="1:14" x14ac:dyDescent="0.2">
      <c r="A66" s="1">
        <v>2018</v>
      </c>
      <c r="B66" s="5">
        <v>1261.5170000000001</v>
      </c>
      <c r="C66" s="5">
        <v>2782.136</v>
      </c>
      <c r="D66" s="5">
        <v>-259.64699999999999</v>
      </c>
      <c r="E66" s="5">
        <v>324.97500000000002</v>
      </c>
      <c r="F66" s="5">
        <v>4108.9809999999998</v>
      </c>
      <c r="G66" s="10">
        <f>E66/'1. Rev, Outlays, Surplus, Debt'!H66</f>
        <v>2.063390060183877E-2</v>
      </c>
      <c r="H66" s="9">
        <f t="shared" si="2"/>
        <v>5.33E-2</v>
      </c>
      <c r="I66" s="12">
        <f t="shared" si="1"/>
        <v>-3.266609939816123E-2</v>
      </c>
      <c r="K66">
        <v>5.33</v>
      </c>
      <c r="M66" s="9"/>
      <c r="N66" s="12"/>
    </row>
    <row r="67" spans="1:14" x14ac:dyDescent="0.2">
      <c r="A67" s="1">
        <v>2019</v>
      </c>
      <c r="B67" s="5">
        <v>1338</v>
      </c>
      <c r="C67" s="5">
        <v>3009.7779999999998</v>
      </c>
      <c r="D67" s="5">
        <v>-275.98399999999998</v>
      </c>
      <c r="E67" s="5">
        <v>375.15800000000002</v>
      </c>
      <c r="F67" s="5">
        <v>4446.9520000000002</v>
      </c>
      <c r="G67" s="10">
        <f>E67/'1. Rev, Outlays, Surplus, Debt'!H67</f>
        <v>2.2329902920711638E-2</v>
      </c>
      <c r="H67" s="9">
        <f t="shared" si="2"/>
        <v>4.2800000000000005E-2</v>
      </c>
      <c r="I67" s="12">
        <f t="shared" si="1"/>
        <v>-2.0470097079288367E-2</v>
      </c>
      <c r="K67">
        <v>4.28</v>
      </c>
      <c r="M67" s="9"/>
      <c r="N67" s="12"/>
    </row>
    <row r="68" spans="1:14" x14ac:dyDescent="0.2">
      <c r="A68" s="1">
        <v>2020</v>
      </c>
      <c r="B68" s="5">
        <v>1627.883</v>
      </c>
      <c r="C68" s="5">
        <v>4858.09</v>
      </c>
      <c r="D68" s="5">
        <v>-277.82299999999998</v>
      </c>
      <c r="E68" s="5">
        <v>345.47</v>
      </c>
      <c r="F68" s="5">
        <v>6553.62</v>
      </c>
      <c r="G68" s="10">
        <f>E68/'1. Rev, Outlays, Surplus, Debt'!H68</f>
        <v>1.6437904598487992E-2</v>
      </c>
      <c r="H68" s="9">
        <f t="shared" si="2"/>
        <v>-8.6E-3</v>
      </c>
      <c r="I68" s="12">
        <f t="shared" si="1"/>
        <v>2.5037904598487992E-2</v>
      </c>
      <c r="K68">
        <v>-0.86</v>
      </c>
      <c r="M68" s="9"/>
      <c r="N68" s="12"/>
    </row>
    <row r="69" spans="1:14" x14ac:dyDescent="0.2">
      <c r="A69" s="1">
        <v>2021</v>
      </c>
      <c r="B69" s="5">
        <v>1636.4090000000001</v>
      </c>
      <c r="C69" s="5">
        <v>5167.076</v>
      </c>
      <c r="D69" s="5">
        <v>-333.36200000000002</v>
      </c>
      <c r="E69" s="5">
        <v>352.33800000000002</v>
      </c>
      <c r="F69" s="5">
        <v>6822.4610000000002</v>
      </c>
      <c r="G69" s="10">
        <f>E69/'1. Rev, Outlays, Surplus, Debt'!H69</f>
        <v>1.5811226330593554E-2</v>
      </c>
      <c r="H69" s="9">
        <f t="shared" si="2"/>
        <v>0.109</v>
      </c>
      <c r="I69" s="12">
        <f t="shared" si="1"/>
        <v>-9.3188773669406449E-2</v>
      </c>
      <c r="K69">
        <v>10.9</v>
      </c>
      <c r="M69" s="9"/>
      <c r="N69" s="12"/>
    </row>
    <row r="70" spans="1:14" x14ac:dyDescent="0.2">
      <c r="A70" s="1">
        <v>2022</v>
      </c>
      <c r="B70" s="5">
        <v>1664.55</v>
      </c>
      <c r="C70" s="5">
        <v>4637.8500000000004</v>
      </c>
      <c r="D70" s="5">
        <v>-505.02800000000002</v>
      </c>
      <c r="E70" s="5">
        <v>475.887</v>
      </c>
      <c r="F70" s="5">
        <v>6273.259</v>
      </c>
      <c r="G70" s="10">
        <f>E70/'1. Rev, Outlays, Surplus, Debt'!H70</f>
        <v>1.9621418730411289E-2</v>
      </c>
      <c r="H70" s="9">
        <f t="shared" si="2"/>
        <v>9.820000000000001E-2</v>
      </c>
      <c r="I70" s="12">
        <f t="shared" si="1"/>
        <v>-7.8578581269588721E-2</v>
      </c>
      <c r="K70">
        <v>9.82</v>
      </c>
      <c r="M70" s="9"/>
      <c r="N70" s="12"/>
    </row>
    <row r="71" spans="1:14" x14ac:dyDescent="0.2">
      <c r="A71" s="1">
        <v>2023</v>
      </c>
      <c r="B71" s="5">
        <v>1718.1320000000001</v>
      </c>
      <c r="C71" s="5">
        <v>4102.8720000000003</v>
      </c>
      <c r="D71" s="5">
        <v>-344.59899999999999</v>
      </c>
      <c r="E71" s="5">
        <v>658.26700000000005</v>
      </c>
      <c r="F71" s="5">
        <v>6134.6719999999996</v>
      </c>
      <c r="G71" s="10">
        <f>E71/'1. Rev, Outlays, Surplus, Debt'!H71</f>
        <v>2.5090600169952269E-2</v>
      </c>
      <c r="H71" s="9">
        <f t="shared" si="2"/>
        <v>6.59E-2</v>
      </c>
      <c r="I71" s="12">
        <f t="shared" si="1"/>
        <v>-4.0809399830047735E-2</v>
      </c>
      <c r="K71">
        <v>6.59</v>
      </c>
      <c r="M71" s="9"/>
      <c r="N71" s="12"/>
    </row>
    <row r="72" spans="1:14" x14ac:dyDescent="0.2">
      <c r="A72" s="1">
        <v>2024</v>
      </c>
      <c r="B72" s="5">
        <v>1809.797</v>
      </c>
      <c r="C72" s="5">
        <v>4413.4970000000003</v>
      </c>
      <c r="D72" s="5">
        <v>-353.928</v>
      </c>
      <c r="E72" s="5">
        <v>881.11900000000003</v>
      </c>
      <c r="F72" s="5">
        <v>6750.4849999999997</v>
      </c>
      <c r="G72" s="10">
        <f>E72/'1. Rev, Outlays, Surplus, Debt'!H72</f>
        <v>3.1246115818495297E-2</v>
      </c>
      <c r="H72" s="9">
        <f t="shared" si="2"/>
        <v>5.28E-2</v>
      </c>
      <c r="I72" s="12">
        <f t="shared" si="1"/>
        <v>-2.1553884181504702E-2</v>
      </c>
      <c r="K72">
        <v>5.28</v>
      </c>
      <c r="M72" s="9"/>
      <c r="N72" s="12"/>
    </row>
    <row r="73" spans="1:14" x14ac:dyDescent="0.2">
      <c r="A73" s="8"/>
      <c r="B73" s="8"/>
      <c r="C73" s="8"/>
      <c r="D73" s="8"/>
      <c r="E73" s="8"/>
      <c r="F73" s="8"/>
    </row>
    <row r="75" spans="1:14" x14ac:dyDescent="0.2">
      <c r="A75" s="16" t="s">
        <v>24</v>
      </c>
      <c r="B75" s="16"/>
      <c r="C75" s="16"/>
      <c r="D75" s="16"/>
      <c r="E75" s="16"/>
      <c r="F75" s="16"/>
    </row>
    <row r="76" spans="1:14" x14ac:dyDescent="0.2">
      <c r="A76" s="16" t="s">
        <v>41</v>
      </c>
      <c r="B76" s="16"/>
      <c r="C76" s="16"/>
      <c r="D76" s="16"/>
      <c r="E76" s="16"/>
      <c r="F76" s="16"/>
    </row>
    <row r="77" spans="1:14" x14ac:dyDescent="0.2">
      <c r="A77" s="8"/>
      <c r="B77" s="8"/>
      <c r="C77" s="8"/>
      <c r="D77" s="8"/>
      <c r="E77" s="8"/>
      <c r="F77" s="8"/>
    </row>
    <row r="79" spans="1:14" x14ac:dyDescent="0.2">
      <c r="A79" s="17" t="s">
        <v>27</v>
      </c>
      <c r="B79" s="17"/>
      <c r="C79" s="17"/>
    </row>
  </sheetData>
  <mergeCells count="4">
    <mergeCell ref="C8:D8"/>
    <mergeCell ref="A75:F75"/>
    <mergeCell ref="A76:F76"/>
    <mergeCell ref="A79:C79"/>
  </mergeCells>
  <hyperlinks>
    <hyperlink ref="A2" r:id="rId1" xr:uid="{00000000-0004-0000-0500-000000000000}"/>
    <hyperlink ref="A79" location="Contents!A1" display="Back to Table of Contents" xr:uid="{00000000-0004-0000-0500-000001000000}"/>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79"/>
  <sheetViews>
    <sheetView workbookViewId="0"/>
  </sheetViews>
  <sheetFormatPr baseColWidth="10" defaultColWidth="8.83203125" defaultRowHeight="15" x14ac:dyDescent="0.2"/>
  <cols>
    <col min="1" max="1" width="12.6640625" style="1" customWidth="1"/>
    <col min="2" max="7" width="20.6640625" style="5" customWidth="1"/>
  </cols>
  <sheetData>
    <row r="1" spans="1:6" s="1" customFormat="1" ht="14" x14ac:dyDescent="0.15">
      <c r="A1" s="1" t="s">
        <v>0</v>
      </c>
    </row>
    <row r="2" spans="1:6" x14ac:dyDescent="0.2">
      <c r="A2" s="2" t="s">
        <v>1</v>
      </c>
    </row>
    <row r="5" spans="1:6" x14ac:dyDescent="0.2">
      <c r="A5" s="4" t="s">
        <v>9</v>
      </c>
    </row>
    <row r="6" spans="1:6" x14ac:dyDescent="0.2">
      <c r="A6" s="1" t="s">
        <v>28</v>
      </c>
    </row>
    <row r="7" spans="1:6" x14ac:dyDescent="0.2">
      <c r="A7" s="6"/>
      <c r="B7" s="6"/>
      <c r="C7" s="6"/>
      <c r="D7" s="6"/>
      <c r="E7" s="6"/>
      <c r="F7" s="6"/>
    </row>
    <row r="8" spans="1:6" x14ac:dyDescent="0.2">
      <c r="C8" s="15" t="s">
        <v>36</v>
      </c>
      <c r="D8" s="15"/>
    </row>
    <row r="9" spans="1:6" ht="16" x14ac:dyDescent="0.2">
      <c r="A9" s="7"/>
      <c r="B9" s="7" t="s">
        <v>37</v>
      </c>
      <c r="C9" s="7" t="s">
        <v>38</v>
      </c>
      <c r="D9" s="7" t="s">
        <v>39</v>
      </c>
      <c r="E9" s="7" t="s">
        <v>40</v>
      </c>
      <c r="F9" s="7" t="s">
        <v>21</v>
      </c>
    </row>
    <row r="10" spans="1:6" x14ac:dyDescent="0.2">
      <c r="A10" s="1">
        <v>1962</v>
      </c>
      <c r="B10" s="5">
        <v>12.305999999999999</v>
      </c>
      <c r="C10" s="5">
        <v>5.984</v>
      </c>
      <c r="D10" s="5">
        <v>-1.228</v>
      </c>
      <c r="E10" s="5">
        <v>1.1759999999999999</v>
      </c>
      <c r="F10" s="5">
        <v>18.239000000000001</v>
      </c>
    </row>
    <row r="11" spans="1:6" x14ac:dyDescent="0.2">
      <c r="A11" s="1">
        <v>1963</v>
      </c>
      <c r="B11" s="5">
        <v>12.179</v>
      </c>
      <c r="C11" s="5">
        <v>5.9450000000000003</v>
      </c>
      <c r="D11" s="5">
        <v>-1.37</v>
      </c>
      <c r="E11" s="5">
        <v>1.252</v>
      </c>
      <c r="F11" s="5">
        <v>18.006</v>
      </c>
    </row>
    <row r="12" spans="1:6" x14ac:dyDescent="0.2">
      <c r="A12" s="1">
        <v>1964</v>
      </c>
      <c r="B12" s="5">
        <v>11.959</v>
      </c>
      <c r="C12" s="5">
        <v>5.944</v>
      </c>
      <c r="D12" s="5">
        <v>-1.23</v>
      </c>
      <c r="E12" s="5">
        <v>1.2390000000000001</v>
      </c>
      <c r="F12" s="5">
        <v>17.913</v>
      </c>
    </row>
    <row r="13" spans="1:6" x14ac:dyDescent="0.2">
      <c r="A13" s="1">
        <v>1965</v>
      </c>
      <c r="B13" s="5">
        <v>10.967000000000001</v>
      </c>
      <c r="C13" s="5">
        <v>5.6420000000000003</v>
      </c>
      <c r="D13" s="5">
        <v>-1.153</v>
      </c>
      <c r="E13" s="5">
        <v>1.2110000000000001</v>
      </c>
      <c r="F13" s="5">
        <v>16.667999999999999</v>
      </c>
    </row>
    <row r="14" spans="1:6" x14ac:dyDescent="0.2">
      <c r="A14" s="1">
        <v>1966</v>
      </c>
      <c r="B14" s="5">
        <v>11.55</v>
      </c>
      <c r="C14" s="5">
        <v>5.6779999999999999</v>
      </c>
      <c r="D14" s="5">
        <v>-1.1930000000000001</v>
      </c>
      <c r="E14" s="5">
        <v>1.2030000000000001</v>
      </c>
      <c r="F14" s="5">
        <v>17.236999999999998</v>
      </c>
    </row>
    <row r="15" spans="1:6" x14ac:dyDescent="0.2">
      <c r="A15" s="1">
        <v>1967</v>
      </c>
      <c r="B15" s="5">
        <v>12.728</v>
      </c>
      <c r="C15" s="5">
        <v>6.1559999999999997</v>
      </c>
      <c r="D15" s="5">
        <v>-1.288</v>
      </c>
      <c r="E15" s="5">
        <v>1.2270000000000001</v>
      </c>
      <c r="F15" s="5">
        <v>18.824000000000002</v>
      </c>
    </row>
    <row r="16" spans="1:6" x14ac:dyDescent="0.2">
      <c r="A16" s="1">
        <v>1968</v>
      </c>
      <c r="B16" s="5">
        <v>13.144</v>
      </c>
      <c r="C16" s="5">
        <v>6.6989999999999998</v>
      </c>
      <c r="D16" s="5">
        <v>-1.2330000000000001</v>
      </c>
      <c r="E16" s="5">
        <v>1.236</v>
      </c>
      <c r="F16" s="5">
        <v>19.846</v>
      </c>
    </row>
    <row r="17" spans="1:6" x14ac:dyDescent="0.2">
      <c r="A17" s="1">
        <v>1969</v>
      </c>
      <c r="B17" s="5">
        <v>11.968</v>
      </c>
      <c r="C17" s="5">
        <v>6.625</v>
      </c>
      <c r="D17" s="5">
        <v>-1.155</v>
      </c>
      <c r="E17" s="5">
        <v>1.2949999999999999</v>
      </c>
      <c r="F17" s="5">
        <v>18.733000000000001</v>
      </c>
    </row>
    <row r="18" spans="1:6" x14ac:dyDescent="0.2">
      <c r="A18" s="1">
        <v>1970</v>
      </c>
      <c r="B18" s="5">
        <v>11.489000000000001</v>
      </c>
      <c r="C18" s="5">
        <v>6.9660000000000002</v>
      </c>
      <c r="D18" s="5">
        <v>-1.137</v>
      </c>
      <c r="E18" s="5">
        <v>1.3740000000000001</v>
      </c>
      <c r="F18" s="5">
        <v>18.692</v>
      </c>
    </row>
    <row r="19" spans="1:6" x14ac:dyDescent="0.2">
      <c r="A19" s="1">
        <v>1971</v>
      </c>
      <c r="B19" s="5">
        <v>10.974</v>
      </c>
      <c r="C19" s="5">
        <v>7.8079999999999998</v>
      </c>
      <c r="D19" s="5">
        <v>-1.288</v>
      </c>
      <c r="E19" s="5">
        <v>1.329</v>
      </c>
      <c r="F19" s="5">
        <v>18.823</v>
      </c>
    </row>
    <row r="20" spans="1:6" x14ac:dyDescent="0.2">
      <c r="A20" s="1">
        <v>1972</v>
      </c>
      <c r="B20" s="5">
        <v>10.569000000000001</v>
      </c>
      <c r="C20" s="5">
        <v>8.3109999999999999</v>
      </c>
      <c r="D20" s="5">
        <v>-1.1859999999999999</v>
      </c>
      <c r="E20" s="5">
        <v>1.2729999999999999</v>
      </c>
      <c r="F20" s="5">
        <v>18.966999999999999</v>
      </c>
    </row>
    <row r="21" spans="1:6" x14ac:dyDescent="0.2">
      <c r="A21" s="1">
        <v>1973</v>
      </c>
      <c r="B21" s="5">
        <v>9.6389999999999993</v>
      </c>
      <c r="C21" s="5">
        <v>8.6159999999999997</v>
      </c>
      <c r="D21" s="5">
        <v>-1.3740000000000001</v>
      </c>
      <c r="E21" s="5">
        <v>1.2829999999999999</v>
      </c>
      <c r="F21" s="5">
        <v>18.164000000000001</v>
      </c>
    </row>
    <row r="22" spans="1:6" x14ac:dyDescent="0.2">
      <c r="A22" s="1">
        <v>1974</v>
      </c>
      <c r="B22" s="5">
        <v>9.32</v>
      </c>
      <c r="C22" s="5">
        <v>8.9350000000000005</v>
      </c>
      <c r="D22" s="5">
        <v>-1.5369999999999999</v>
      </c>
      <c r="E22" s="5">
        <v>1.446</v>
      </c>
      <c r="F22" s="5">
        <v>18.164999999999999</v>
      </c>
    </row>
    <row r="23" spans="1:6" x14ac:dyDescent="0.2">
      <c r="A23" s="1">
        <v>1975</v>
      </c>
      <c r="B23" s="5">
        <v>9.83</v>
      </c>
      <c r="C23" s="5">
        <v>10.632</v>
      </c>
      <c r="D23" s="5">
        <v>-1.2270000000000001</v>
      </c>
      <c r="E23" s="5">
        <v>1.446</v>
      </c>
      <c r="F23" s="5">
        <v>20.681000000000001</v>
      </c>
    </row>
    <row r="24" spans="1:6" x14ac:dyDescent="0.2">
      <c r="A24" s="1">
        <v>1976</v>
      </c>
      <c r="B24" s="5">
        <v>9.83</v>
      </c>
      <c r="C24" s="5">
        <v>10.619</v>
      </c>
      <c r="D24" s="5">
        <v>-1.129</v>
      </c>
      <c r="E24" s="5">
        <v>1.496</v>
      </c>
      <c r="F24" s="5">
        <v>20.815999999999999</v>
      </c>
    </row>
    <row r="25" spans="1:6" x14ac:dyDescent="0.2">
      <c r="A25" s="1">
        <v>1977</v>
      </c>
      <c r="B25" s="5">
        <v>9.7349999999999994</v>
      </c>
      <c r="C25" s="5">
        <v>10.066000000000001</v>
      </c>
      <c r="D25" s="5">
        <v>-1.0640000000000001</v>
      </c>
      <c r="E25" s="5">
        <v>1.4770000000000001</v>
      </c>
      <c r="F25" s="5">
        <v>20.215</v>
      </c>
    </row>
    <row r="26" spans="1:6" x14ac:dyDescent="0.2">
      <c r="A26" s="1">
        <v>1978</v>
      </c>
      <c r="B26" s="5">
        <v>9.6199999999999992</v>
      </c>
      <c r="C26" s="5">
        <v>9.9979999999999993</v>
      </c>
      <c r="D26" s="5">
        <v>-1</v>
      </c>
      <c r="E26" s="5">
        <v>1.56</v>
      </c>
      <c r="F26" s="5">
        <v>20.178000000000001</v>
      </c>
    </row>
    <row r="27" spans="1:6" x14ac:dyDescent="0.2">
      <c r="A27" s="1">
        <v>1979</v>
      </c>
      <c r="B27" s="5">
        <v>9.3550000000000004</v>
      </c>
      <c r="C27" s="5">
        <v>9.6259999999999994</v>
      </c>
      <c r="D27" s="5">
        <v>-0.996</v>
      </c>
      <c r="E27" s="5">
        <v>1.6619999999999999</v>
      </c>
      <c r="F27" s="5">
        <v>19.646000000000001</v>
      </c>
    </row>
    <row r="28" spans="1:6" x14ac:dyDescent="0.2">
      <c r="A28" s="1">
        <v>1980</v>
      </c>
      <c r="B28" s="5">
        <v>9.8970000000000002</v>
      </c>
      <c r="C28" s="5">
        <v>10.462</v>
      </c>
      <c r="D28" s="5">
        <v>-1.0740000000000001</v>
      </c>
      <c r="E28" s="5">
        <v>1.8819999999999999</v>
      </c>
      <c r="F28" s="5">
        <v>21.166</v>
      </c>
    </row>
    <row r="29" spans="1:6" x14ac:dyDescent="0.2">
      <c r="A29" s="1">
        <v>1981</v>
      </c>
      <c r="B29" s="5">
        <v>9.827</v>
      </c>
      <c r="C29" s="5">
        <v>10.87</v>
      </c>
      <c r="D29" s="5">
        <v>-1.2450000000000001</v>
      </c>
      <c r="E29" s="5">
        <v>2.1949999999999998</v>
      </c>
      <c r="F29" s="5">
        <v>21.646999999999998</v>
      </c>
    </row>
    <row r="30" spans="1:6" x14ac:dyDescent="0.2">
      <c r="A30" s="1">
        <v>1982</v>
      </c>
      <c r="B30" s="5">
        <v>9.8379999999999992</v>
      </c>
      <c r="C30" s="5">
        <v>11.226000000000001</v>
      </c>
      <c r="D30" s="5">
        <v>-1.123</v>
      </c>
      <c r="E30" s="5">
        <v>2.5659999999999998</v>
      </c>
      <c r="F30" s="5">
        <v>22.507000000000001</v>
      </c>
    </row>
    <row r="31" spans="1:6" x14ac:dyDescent="0.2">
      <c r="A31" s="1">
        <v>1983</v>
      </c>
      <c r="B31" s="5">
        <v>9.9920000000000009</v>
      </c>
      <c r="C31" s="5">
        <v>11.619</v>
      </c>
      <c r="D31" s="5">
        <v>-1.29</v>
      </c>
      <c r="E31" s="5">
        <v>2.54</v>
      </c>
      <c r="F31" s="5">
        <v>22.861000000000001</v>
      </c>
    </row>
    <row r="32" spans="1:6" x14ac:dyDescent="0.2">
      <c r="A32" s="1">
        <v>1984</v>
      </c>
      <c r="B32" s="5">
        <v>9.6080000000000005</v>
      </c>
      <c r="C32" s="5">
        <v>10.286</v>
      </c>
      <c r="D32" s="5">
        <v>-1.139</v>
      </c>
      <c r="E32" s="5">
        <v>2.8130000000000002</v>
      </c>
      <c r="F32" s="5">
        <v>21.568999999999999</v>
      </c>
    </row>
    <row r="33" spans="1:6" x14ac:dyDescent="0.2">
      <c r="A33" s="1">
        <v>1985</v>
      </c>
      <c r="B33" s="5">
        <v>9.7490000000000006</v>
      </c>
      <c r="C33" s="5">
        <v>10.537000000000001</v>
      </c>
      <c r="D33" s="5">
        <v>-1.1339999999999999</v>
      </c>
      <c r="E33" s="5">
        <v>3.036</v>
      </c>
      <c r="F33" s="5">
        <v>22.187999999999999</v>
      </c>
    </row>
    <row r="34" spans="1:6" x14ac:dyDescent="0.2">
      <c r="A34" s="1">
        <v>1986</v>
      </c>
      <c r="B34" s="5">
        <v>9.6880000000000006</v>
      </c>
      <c r="C34" s="5">
        <v>10.243</v>
      </c>
      <c r="D34" s="5">
        <v>-1.0549999999999999</v>
      </c>
      <c r="E34" s="5">
        <v>3.0049999999999999</v>
      </c>
      <c r="F34" s="5">
        <v>21.881</v>
      </c>
    </row>
    <row r="35" spans="1:6" x14ac:dyDescent="0.2">
      <c r="A35" s="1">
        <v>1987</v>
      </c>
      <c r="B35" s="5">
        <v>9.3160000000000007</v>
      </c>
      <c r="C35" s="5">
        <v>9.9429999999999996</v>
      </c>
      <c r="D35" s="5">
        <v>-1.1080000000000001</v>
      </c>
      <c r="E35" s="5">
        <v>2.907</v>
      </c>
      <c r="F35" s="5">
        <v>21.059000000000001</v>
      </c>
    </row>
    <row r="36" spans="1:6" x14ac:dyDescent="0.2">
      <c r="A36" s="1">
        <v>1988</v>
      </c>
      <c r="B36" s="5">
        <v>9.0380000000000003</v>
      </c>
      <c r="C36" s="5">
        <v>9.7989999999999995</v>
      </c>
      <c r="D36" s="5">
        <v>-1.077</v>
      </c>
      <c r="E36" s="5">
        <v>2.9540000000000002</v>
      </c>
      <c r="F36" s="5">
        <v>20.713999999999999</v>
      </c>
    </row>
    <row r="37" spans="1:6" x14ac:dyDescent="0.2">
      <c r="A37" s="1">
        <v>1989</v>
      </c>
      <c r="B37" s="5">
        <v>8.8000000000000007</v>
      </c>
      <c r="C37" s="5">
        <v>9.7959999999999994</v>
      </c>
      <c r="D37" s="5">
        <v>-1.048</v>
      </c>
      <c r="E37" s="5">
        <v>3.0419999999999998</v>
      </c>
      <c r="F37" s="5">
        <v>20.591000000000001</v>
      </c>
    </row>
    <row r="38" spans="1:6" x14ac:dyDescent="0.2">
      <c r="A38" s="1">
        <v>1990</v>
      </c>
      <c r="B38" s="5">
        <v>8.4860000000000007</v>
      </c>
      <c r="C38" s="5">
        <v>10.606</v>
      </c>
      <c r="D38" s="5">
        <v>-0.97499999999999998</v>
      </c>
      <c r="E38" s="5">
        <v>3.125</v>
      </c>
      <c r="F38" s="5">
        <v>21.242000000000001</v>
      </c>
    </row>
    <row r="39" spans="1:6" x14ac:dyDescent="0.2">
      <c r="A39" s="1">
        <v>1991</v>
      </c>
      <c r="B39" s="5">
        <v>8.7520000000000007</v>
      </c>
      <c r="C39" s="5">
        <v>11.52</v>
      </c>
      <c r="D39" s="5">
        <v>-1.7310000000000001</v>
      </c>
      <c r="E39" s="5">
        <v>3.1909999999999998</v>
      </c>
      <c r="F39" s="5">
        <v>21.733000000000001</v>
      </c>
    </row>
    <row r="40" spans="1:6" x14ac:dyDescent="0.2">
      <c r="A40" s="1">
        <v>1992</v>
      </c>
      <c r="B40" s="5">
        <v>8.32</v>
      </c>
      <c r="C40" s="5">
        <v>11.186</v>
      </c>
      <c r="D40" s="5">
        <v>-1.08</v>
      </c>
      <c r="E40" s="5">
        <v>3.1070000000000002</v>
      </c>
      <c r="F40" s="5">
        <v>21.532</v>
      </c>
    </row>
    <row r="41" spans="1:6" x14ac:dyDescent="0.2">
      <c r="A41" s="1">
        <v>1993</v>
      </c>
      <c r="B41" s="5">
        <v>7.9660000000000002</v>
      </c>
      <c r="C41" s="5">
        <v>10.875</v>
      </c>
      <c r="D41" s="5">
        <v>-0.97299999999999998</v>
      </c>
      <c r="E41" s="5">
        <v>2.9329999999999998</v>
      </c>
      <c r="F41" s="5">
        <v>20.802</v>
      </c>
    </row>
    <row r="42" spans="1:6" x14ac:dyDescent="0.2">
      <c r="A42" s="1">
        <v>1994</v>
      </c>
      <c r="B42" s="5">
        <v>7.5430000000000001</v>
      </c>
      <c r="C42" s="5">
        <v>10.952</v>
      </c>
      <c r="D42" s="5">
        <v>-0.95399999999999996</v>
      </c>
      <c r="E42" s="5">
        <v>2.8279999999999998</v>
      </c>
      <c r="F42" s="5">
        <v>20.367999999999999</v>
      </c>
    </row>
    <row r="43" spans="1:6" x14ac:dyDescent="0.2">
      <c r="A43" s="1">
        <v>1995</v>
      </c>
      <c r="B43" s="5">
        <v>7.2050000000000001</v>
      </c>
      <c r="C43" s="5">
        <v>10.813000000000001</v>
      </c>
      <c r="D43" s="5">
        <v>-1.04</v>
      </c>
      <c r="E43" s="5">
        <v>3.07</v>
      </c>
      <c r="F43" s="5">
        <v>20.047999999999998</v>
      </c>
    </row>
    <row r="44" spans="1:6" x14ac:dyDescent="0.2">
      <c r="A44" s="1">
        <v>1996</v>
      </c>
      <c r="B44" s="5">
        <v>6.7</v>
      </c>
      <c r="C44" s="5">
        <v>10.786</v>
      </c>
      <c r="D44" s="5">
        <v>-0.89300000000000002</v>
      </c>
      <c r="E44" s="5">
        <v>3.032</v>
      </c>
      <c r="F44" s="5">
        <v>19.625</v>
      </c>
    </row>
    <row r="45" spans="1:6" x14ac:dyDescent="0.2">
      <c r="A45" s="1">
        <v>1997</v>
      </c>
      <c r="B45" s="5">
        <v>6.4729999999999999</v>
      </c>
      <c r="C45" s="5">
        <v>10.597</v>
      </c>
      <c r="D45" s="5">
        <v>-1.0109999999999999</v>
      </c>
      <c r="E45" s="5">
        <v>2.887</v>
      </c>
      <c r="F45" s="5">
        <v>18.946000000000002</v>
      </c>
    </row>
    <row r="46" spans="1:6" x14ac:dyDescent="0.2">
      <c r="A46" s="1">
        <v>1998</v>
      </c>
      <c r="B46" s="5">
        <v>6.181</v>
      </c>
      <c r="C46" s="5">
        <v>10.558</v>
      </c>
      <c r="D46" s="5">
        <v>-0.93500000000000005</v>
      </c>
      <c r="E46" s="5">
        <v>2.7</v>
      </c>
      <c r="F46" s="5">
        <v>18.503</v>
      </c>
    </row>
    <row r="47" spans="1:6" x14ac:dyDescent="0.2">
      <c r="A47" s="1">
        <v>1999</v>
      </c>
      <c r="B47" s="5">
        <v>6.0350000000000001</v>
      </c>
      <c r="C47" s="5">
        <v>10.333</v>
      </c>
      <c r="D47" s="5">
        <v>-0.83899999999999997</v>
      </c>
      <c r="E47" s="5">
        <v>2.4239999999999999</v>
      </c>
      <c r="F47" s="5">
        <v>17.952999999999999</v>
      </c>
    </row>
    <row r="48" spans="1:6" x14ac:dyDescent="0.2">
      <c r="A48" s="1">
        <v>2000</v>
      </c>
      <c r="B48" s="5">
        <v>6.0750000000000002</v>
      </c>
      <c r="C48" s="5">
        <v>10.205</v>
      </c>
      <c r="D48" s="5">
        <v>-0.80200000000000005</v>
      </c>
      <c r="E48" s="5">
        <v>2.2040000000000002</v>
      </c>
      <c r="F48" s="5">
        <v>17.681999999999999</v>
      </c>
    </row>
    <row r="49" spans="1:6" x14ac:dyDescent="0.2">
      <c r="A49" s="1">
        <v>2001</v>
      </c>
      <c r="B49" s="5">
        <v>6.1660000000000004</v>
      </c>
      <c r="C49" s="5">
        <v>10.422000000000001</v>
      </c>
      <c r="D49" s="5">
        <v>-0.84899999999999998</v>
      </c>
      <c r="E49" s="5">
        <v>1.9590000000000001</v>
      </c>
      <c r="F49" s="5">
        <v>17.698</v>
      </c>
    </row>
    <row r="50" spans="1:6" x14ac:dyDescent="0.2">
      <c r="A50" s="1">
        <v>2002</v>
      </c>
      <c r="B50" s="5">
        <v>6.7779999999999996</v>
      </c>
      <c r="C50" s="5">
        <v>11.048</v>
      </c>
      <c r="D50" s="5">
        <v>-0.83499999999999996</v>
      </c>
      <c r="E50" s="5">
        <v>1.579</v>
      </c>
      <c r="F50" s="5">
        <v>18.57</v>
      </c>
    </row>
    <row r="51" spans="1:6" x14ac:dyDescent="0.2">
      <c r="A51" s="1">
        <v>2003</v>
      </c>
      <c r="B51" s="5">
        <v>7.3090000000000002</v>
      </c>
      <c r="C51" s="5">
        <v>11.38</v>
      </c>
      <c r="D51" s="5">
        <v>-0.89500000000000002</v>
      </c>
      <c r="E51" s="5">
        <v>1.357</v>
      </c>
      <c r="F51" s="5">
        <v>19.149999999999999</v>
      </c>
    </row>
    <row r="52" spans="1:6" x14ac:dyDescent="0.2">
      <c r="A52" s="1">
        <v>2004</v>
      </c>
      <c r="B52" s="5">
        <v>7.4409999999999998</v>
      </c>
      <c r="C52" s="5">
        <v>11.194000000000001</v>
      </c>
      <c r="D52" s="5">
        <v>-0.90500000000000003</v>
      </c>
      <c r="E52" s="5">
        <v>1.3320000000000001</v>
      </c>
      <c r="F52" s="5">
        <v>19.062000000000001</v>
      </c>
    </row>
    <row r="53" spans="1:6" x14ac:dyDescent="0.2">
      <c r="A53" s="1">
        <v>2005</v>
      </c>
      <c r="B53" s="5">
        <v>7.5430000000000001</v>
      </c>
      <c r="C53" s="5">
        <v>11.278</v>
      </c>
      <c r="D53" s="5">
        <v>-1.002</v>
      </c>
      <c r="E53" s="5">
        <v>1.4330000000000001</v>
      </c>
      <c r="F53" s="5">
        <v>19.251999999999999</v>
      </c>
    </row>
    <row r="54" spans="1:6" x14ac:dyDescent="0.2">
      <c r="A54" s="1">
        <v>2006</v>
      </c>
      <c r="B54" s="5">
        <v>7.4550000000000001</v>
      </c>
      <c r="C54" s="5">
        <v>11.411</v>
      </c>
      <c r="D54" s="5">
        <v>-1.0580000000000001</v>
      </c>
      <c r="E54" s="5">
        <v>1.6619999999999999</v>
      </c>
      <c r="F54" s="5">
        <v>19.47</v>
      </c>
    </row>
    <row r="55" spans="1:6" x14ac:dyDescent="0.2">
      <c r="A55" s="1">
        <v>2007</v>
      </c>
      <c r="B55" s="5">
        <v>7.2809999999999997</v>
      </c>
      <c r="C55" s="5">
        <v>11.38</v>
      </c>
      <c r="D55" s="5">
        <v>-1.244</v>
      </c>
      <c r="E55" s="5">
        <v>1.657</v>
      </c>
      <c r="F55" s="5">
        <v>19.074999999999999</v>
      </c>
    </row>
    <row r="56" spans="1:6" x14ac:dyDescent="0.2">
      <c r="A56" s="1">
        <v>2008</v>
      </c>
      <c r="B56" s="5">
        <v>7.67</v>
      </c>
      <c r="C56" s="5">
        <v>12.032</v>
      </c>
      <c r="D56" s="5">
        <v>-1.2529999999999999</v>
      </c>
      <c r="E56" s="5">
        <v>1.708</v>
      </c>
      <c r="F56" s="5">
        <v>20.157</v>
      </c>
    </row>
    <row r="57" spans="1:6" x14ac:dyDescent="0.2">
      <c r="A57" s="1">
        <v>2009</v>
      </c>
      <c r="B57" s="5">
        <v>8.5540000000000003</v>
      </c>
      <c r="C57" s="5">
        <v>15.814</v>
      </c>
      <c r="D57" s="5">
        <v>-1.345</v>
      </c>
      <c r="E57" s="5">
        <v>1.292</v>
      </c>
      <c r="F57" s="5">
        <v>24.315000000000001</v>
      </c>
    </row>
    <row r="58" spans="1:6" x14ac:dyDescent="0.2">
      <c r="A58" s="1">
        <v>2010</v>
      </c>
      <c r="B58" s="5">
        <v>9.0510000000000002</v>
      </c>
      <c r="C58" s="5">
        <v>14.177</v>
      </c>
      <c r="D58" s="5">
        <v>-1.32</v>
      </c>
      <c r="E58" s="5">
        <v>1.3180000000000001</v>
      </c>
      <c r="F58" s="5">
        <v>23.225999999999999</v>
      </c>
    </row>
    <row r="59" spans="1:6" x14ac:dyDescent="0.2">
      <c r="A59" s="1">
        <v>2011</v>
      </c>
      <c r="B59" s="5">
        <v>8.7100000000000009</v>
      </c>
      <c r="C59" s="5">
        <v>14.449</v>
      </c>
      <c r="D59" s="5">
        <v>-1.35</v>
      </c>
      <c r="E59" s="5">
        <v>1.4870000000000001</v>
      </c>
      <c r="F59" s="5">
        <v>23.295999999999999</v>
      </c>
    </row>
    <row r="60" spans="1:6" x14ac:dyDescent="0.2">
      <c r="A60" s="1">
        <v>2012</v>
      </c>
      <c r="B60" s="5">
        <v>7.9189999999999996</v>
      </c>
      <c r="C60" s="5">
        <v>14.021000000000001</v>
      </c>
      <c r="D60" s="5">
        <v>-1.417</v>
      </c>
      <c r="E60" s="5">
        <v>1.3680000000000001</v>
      </c>
      <c r="F60" s="5">
        <v>21.890999999999998</v>
      </c>
    </row>
    <row r="61" spans="1:6" x14ac:dyDescent="0.2">
      <c r="A61" s="1">
        <v>2013</v>
      </c>
      <c r="B61" s="5">
        <v>7.2050000000000001</v>
      </c>
      <c r="C61" s="5">
        <v>14</v>
      </c>
      <c r="D61" s="5">
        <v>-1.8260000000000001</v>
      </c>
      <c r="E61" s="5">
        <v>1.3240000000000001</v>
      </c>
      <c r="F61" s="5">
        <v>20.702999999999999</v>
      </c>
    </row>
    <row r="62" spans="1:6" x14ac:dyDescent="0.2">
      <c r="A62" s="1">
        <v>2014</v>
      </c>
      <c r="B62" s="5">
        <v>6.7640000000000002</v>
      </c>
      <c r="C62" s="5">
        <v>13.632</v>
      </c>
      <c r="D62" s="5">
        <v>-1.591</v>
      </c>
      <c r="E62" s="5">
        <v>1.3140000000000001</v>
      </c>
      <c r="F62" s="5">
        <v>20.119</v>
      </c>
    </row>
    <row r="63" spans="1:6" x14ac:dyDescent="0.2">
      <c r="A63" s="1">
        <v>2015</v>
      </c>
      <c r="B63" s="5">
        <v>6.4530000000000003</v>
      </c>
      <c r="C63" s="5">
        <v>14.066000000000001</v>
      </c>
      <c r="D63" s="5">
        <v>-1.4219999999999999</v>
      </c>
      <c r="E63" s="5">
        <v>1.2290000000000001</v>
      </c>
      <c r="F63" s="5">
        <v>20.324999999999999</v>
      </c>
    </row>
    <row r="64" spans="1:6" x14ac:dyDescent="0.2">
      <c r="A64" s="1">
        <v>2016</v>
      </c>
      <c r="B64" s="5">
        <v>6.3579999999999997</v>
      </c>
      <c r="C64" s="5">
        <v>14.295999999999999</v>
      </c>
      <c r="D64" s="5">
        <v>-1.274</v>
      </c>
      <c r="E64" s="5">
        <v>1.288</v>
      </c>
      <c r="F64" s="5">
        <v>20.667000000000002</v>
      </c>
    </row>
    <row r="65" spans="1:6" x14ac:dyDescent="0.2">
      <c r="A65" s="1">
        <v>2017</v>
      </c>
      <c r="B65" s="5">
        <v>6.1950000000000003</v>
      </c>
      <c r="C65" s="5">
        <v>14.308</v>
      </c>
      <c r="D65" s="5">
        <v>-1.3080000000000001</v>
      </c>
      <c r="E65" s="5">
        <v>1.355</v>
      </c>
      <c r="F65" s="5">
        <v>20.55</v>
      </c>
    </row>
    <row r="66" spans="1:6" x14ac:dyDescent="0.2">
      <c r="A66" s="1">
        <v>2018</v>
      </c>
      <c r="B66" s="5">
        <v>6.173</v>
      </c>
      <c r="C66" s="5">
        <v>13.614000000000001</v>
      </c>
      <c r="D66" s="5">
        <v>-1.2709999999999999</v>
      </c>
      <c r="E66" s="5">
        <v>1.59</v>
      </c>
      <c r="F66" s="5">
        <v>20.106000000000002</v>
      </c>
    </row>
    <row r="67" spans="1:6" x14ac:dyDescent="0.2">
      <c r="A67" s="1">
        <v>2019</v>
      </c>
      <c r="B67" s="5">
        <v>6.2859999999999996</v>
      </c>
      <c r="C67" s="5">
        <v>14.14</v>
      </c>
      <c r="D67" s="5">
        <v>-1.2969999999999999</v>
      </c>
      <c r="E67" s="5">
        <v>1.762</v>
      </c>
      <c r="F67" s="5">
        <v>20.890999999999998</v>
      </c>
    </row>
    <row r="68" spans="1:6" x14ac:dyDescent="0.2">
      <c r="A68" s="1">
        <v>2020</v>
      </c>
      <c r="B68" s="5">
        <v>7.6349999999999998</v>
      </c>
      <c r="C68" s="5">
        <v>22.786000000000001</v>
      </c>
      <c r="D68" s="5">
        <v>-1.3029999999999999</v>
      </c>
      <c r="E68" s="5">
        <v>1.62</v>
      </c>
      <c r="F68" s="5">
        <v>30.739000000000001</v>
      </c>
    </row>
    <row r="69" spans="1:6" x14ac:dyDescent="0.2">
      <c r="A69" s="1">
        <v>2021</v>
      </c>
      <c r="B69" s="5">
        <v>7.1139999999999999</v>
      </c>
      <c r="C69" s="5">
        <v>22.462</v>
      </c>
      <c r="D69" s="5">
        <v>-1.4490000000000001</v>
      </c>
      <c r="E69" s="5">
        <v>1.532</v>
      </c>
      <c r="F69" s="5">
        <v>29.658000000000001</v>
      </c>
    </row>
    <row r="70" spans="1:6" x14ac:dyDescent="0.2">
      <c r="A70" s="1">
        <v>2022</v>
      </c>
      <c r="B70" s="5">
        <v>6.5229999999999997</v>
      </c>
      <c r="C70" s="5">
        <v>18.175000000000001</v>
      </c>
      <c r="D70" s="5">
        <v>-1.9790000000000001</v>
      </c>
      <c r="E70" s="5">
        <v>1.865</v>
      </c>
      <c r="F70" s="5">
        <v>24.584</v>
      </c>
    </row>
    <row r="71" spans="1:6" x14ac:dyDescent="0.2">
      <c r="A71" s="1">
        <v>2023</v>
      </c>
      <c r="B71" s="5">
        <v>6.2869999999999999</v>
      </c>
      <c r="C71" s="5">
        <v>15.012</v>
      </c>
      <c r="D71" s="5">
        <v>-1.2609999999999999</v>
      </c>
      <c r="E71" s="5">
        <v>2.4089999999999998</v>
      </c>
      <c r="F71" s="5">
        <v>22.446999999999999</v>
      </c>
    </row>
    <row r="72" spans="1:6" x14ac:dyDescent="0.2">
      <c r="A72" s="1">
        <v>2024</v>
      </c>
      <c r="B72" s="5">
        <v>6.2779999999999996</v>
      </c>
      <c r="C72" s="5">
        <v>15.31</v>
      </c>
      <c r="D72" s="5">
        <v>-1.228</v>
      </c>
      <c r="E72" s="5">
        <v>3.056</v>
      </c>
      <c r="F72" s="5">
        <v>23.416</v>
      </c>
    </row>
    <row r="73" spans="1:6" x14ac:dyDescent="0.2">
      <c r="A73" s="8"/>
      <c r="B73" s="8"/>
      <c r="C73" s="8"/>
      <c r="D73" s="8"/>
      <c r="E73" s="8"/>
      <c r="F73" s="8"/>
    </row>
    <row r="75" spans="1:6" x14ac:dyDescent="0.2">
      <c r="A75" s="16" t="s">
        <v>24</v>
      </c>
      <c r="B75" s="16"/>
      <c r="C75" s="16"/>
      <c r="D75" s="16"/>
      <c r="E75" s="16"/>
      <c r="F75" s="16"/>
    </row>
    <row r="76" spans="1:6" x14ac:dyDescent="0.2">
      <c r="A76" s="16" t="s">
        <v>41</v>
      </c>
      <c r="B76" s="16"/>
      <c r="C76" s="16"/>
      <c r="D76" s="16"/>
      <c r="E76" s="16"/>
      <c r="F76" s="16"/>
    </row>
    <row r="77" spans="1:6" x14ac:dyDescent="0.2">
      <c r="A77" s="8"/>
      <c r="B77" s="8"/>
      <c r="C77" s="8"/>
      <c r="D77" s="8"/>
      <c r="E77" s="8"/>
      <c r="F77" s="8"/>
    </row>
    <row r="79" spans="1:6" x14ac:dyDescent="0.2">
      <c r="A79" s="17" t="s">
        <v>27</v>
      </c>
      <c r="B79" s="17"/>
      <c r="C79" s="17"/>
    </row>
  </sheetData>
  <mergeCells count="4">
    <mergeCell ref="C8:D8"/>
    <mergeCell ref="A75:F75"/>
    <mergeCell ref="A76:F76"/>
    <mergeCell ref="A79:C79"/>
  </mergeCells>
  <hyperlinks>
    <hyperlink ref="A2" r:id="rId1" xr:uid="{00000000-0004-0000-0600-000000000000}"/>
    <hyperlink ref="A79" location="Contents!A1" display="Back to Table of Contents" xr:uid="{00000000-0004-0000-06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77"/>
  <sheetViews>
    <sheetView workbookViewId="0">
      <selection activeCell="C1" sqref="C1"/>
    </sheetView>
  </sheetViews>
  <sheetFormatPr baseColWidth="10" defaultColWidth="8.83203125" defaultRowHeight="15" x14ac:dyDescent="0.2"/>
  <cols>
    <col min="1" max="1" width="12.6640625" style="1" customWidth="1"/>
    <col min="2" max="5" width="20.6640625" style="5" customWidth="1"/>
  </cols>
  <sheetData>
    <row r="1" spans="1:4" s="1" customFormat="1" ht="14" x14ac:dyDescent="0.15">
      <c r="A1" s="1" t="s">
        <v>0</v>
      </c>
    </row>
    <row r="2" spans="1:4" x14ac:dyDescent="0.2">
      <c r="A2" s="2" t="s">
        <v>1</v>
      </c>
    </row>
    <row r="5" spans="1:4" x14ac:dyDescent="0.2">
      <c r="A5" s="4" t="s">
        <v>10</v>
      </c>
    </row>
    <row r="6" spans="1:4" x14ac:dyDescent="0.2">
      <c r="A6" s="1" t="s">
        <v>23</v>
      </c>
    </row>
    <row r="7" spans="1:4" x14ac:dyDescent="0.2">
      <c r="A7" s="6"/>
      <c r="B7" s="6"/>
      <c r="C7" s="6"/>
      <c r="D7" s="6"/>
    </row>
    <row r="8" spans="1:4" ht="16" x14ac:dyDescent="0.2">
      <c r="A8" s="7"/>
      <c r="B8" s="7" t="s">
        <v>42</v>
      </c>
      <c r="C8" s="7" t="s">
        <v>43</v>
      </c>
      <c r="D8" s="7" t="s">
        <v>21</v>
      </c>
    </row>
    <row r="9" spans="1:4" x14ac:dyDescent="0.2">
      <c r="A9" s="1">
        <v>1962</v>
      </c>
      <c r="B9" s="5">
        <v>52.55</v>
      </c>
      <c r="C9" s="5">
        <v>19.524999999999999</v>
      </c>
      <c r="D9" s="5">
        <v>72.075000000000003</v>
      </c>
    </row>
    <row r="10" spans="1:4" x14ac:dyDescent="0.2">
      <c r="A10" s="1">
        <v>1963</v>
      </c>
      <c r="B10" s="5">
        <v>53.718000000000004</v>
      </c>
      <c r="C10" s="5">
        <v>21.574999999999999</v>
      </c>
      <c r="D10" s="5">
        <v>75.293000000000006</v>
      </c>
    </row>
    <row r="11" spans="1:4" x14ac:dyDescent="0.2">
      <c r="A11" s="1">
        <v>1964</v>
      </c>
      <c r="B11" s="5">
        <v>55.037999999999997</v>
      </c>
      <c r="C11" s="5">
        <v>24.097999999999999</v>
      </c>
      <c r="D11" s="5">
        <v>79.135999999999996</v>
      </c>
    </row>
    <row r="12" spans="1:4" x14ac:dyDescent="0.2">
      <c r="A12" s="1">
        <v>1965</v>
      </c>
      <c r="B12" s="5">
        <v>51.023000000000003</v>
      </c>
      <c r="C12" s="5">
        <v>26.771000000000001</v>
      </c>
      <c r="D12" s="5">
        <v>77.793999999999997</v>
      </c>
    </row>
    <row r="13" spans="1:4" x14ac:dyDescent="0.2">
      <c r="A13" s="1">
        <v>1966</v>
      </c>
      <c r="B13" s="5">
        <v>58.997999999999998</v>
      </c>
      <c r="C13" s="5">
        <v>31.145</v>
      </c>
      <c r="D13" s="5">
        <v>90.143000000000001</v>
      </c>
    </row>
    <row r="14" spans="1:4" x14ac:dyDescent="0.2">
      <c r="A14" s="1">
        <v>1967</v>
      </c>
      <c r="B14" s="5">
        <v>71.989999999999995</v>
      </c>
      <c r="C14" s="5">
        <v>34.482999999999997</v>
      </c>
      <c r="D14" s="5">
        <v>106.473</v>
      </c>
    </row>
    <row r="15" spans="1:4" x14ac:dyDescent="0.2">
      <c r="A15" s="1">
        <v>1968</v>
      </c>
      <c r="B15" s="5">
        <v>82.152000000000001</v>
      </c>
      <c r="C15" s="5">
        <v>35.826000000000001</v>
      </c>
      <c r="D15" s="5">
        <v>117.97799999999999</v>
      </c>
    </row>
    <row r="16" spans="1:4" x14ac:dyDescent="0.2">
      <c r="A16" s="1">
        <v>1969</v>
      </c>
      <c r="B16" s="5">
        <v>82.715000000000003</v>
      </c>
      <c r="C16" s="5">
        <v>34.601999999999997</v>
      </c>
      <c r="D16" s="5">
        <v>117.31699999999999</v>
      </c>
    </row>
    <row r="17" spans="1:4" x14ac:dyDescent="0.2">
      <c r="A17" s="1">
        <v>1970</v>
      </c>
      <c r="B17" s="5">
        <v>81.912000000000006</v>
      </c>
      <c r="C17" s="5">
        <v>38.341999999999999</v>
      </c>
      <c r="D17" s="5">
        <v>120.254</v>
      </c>
    </row>
    <row r="18" spans="1:4" x14ac:dyDescent="0.2">
      <c r="A18" s="1">
        <v>1971</v>
      </c>
      <c r="B18" s="5">
        <v>79.009</v>
      </c>
      <c r="C18" s="5">
        <v>43.521999999999998</v>
      </c>
      <c r="D18" s="5">
        <v>122.53100000000001</v>
      </c>
    </row>
    <row r="19" spans="1:4" x14ac:dyDescent="0.2">
      <c r="A19" s="1">
        <v>1972</v>
      </c>
      <c r="B19" s="5">
        <v>79.337999999999994</v>
      </c>
      <c r="C19" s="5">
        <v>49.206000000000003</v>
      </c>
      <c r="D19" s="5">
        <v>128.54400000000001</v>
      </c>
    </row>
    <row r="20" spans="1:4" x14ac:dyDescent="0.2">
      <c r="A20" s="1">
        <v>1973</v>
      </c>
      <c r="B20" s="5">
        <v>77.094999999999999</v>
      </c>
      <c r="C20" s="5">
        <v>53.3</v>
      </c>
      <c r="D20" s="5">
        <v>130.39500000000001</v>
      </c>
    </row>
    <row r="21" spans="1:4" x14ac:dyDescent="0.2">
      <c r="A21" s="1">
        <v>1974</v>
      </c>
      <c r="B21" s="5">
        <v>80.72</v>
      </c>
      <c r="C21" s="5">
        <v>57.487000000000002</v>
      </c>
      <c r="D21" s="5">
        <v>138.20699999999999</v>
      </c>
    </row>
    <row r="22" spans="1:4" x14ac:dyDescent="0.2">
      <c r="A22" s="1">
        <v>1975</v>
      </c>
      <c r="B22" s="5">
        <v>87.614999999999995</v>
      </c>
      <c r="C22" s="5">
        <v>70.349000000000004</v>
      </c>
      <c r="D22" s="5">
        <v>157.964</v>
      </c>
    </row>
    <row r="23" spans="1:4" x14ac:dyDescent="0.2">
      <c r="A23" s="1">
        <v>1976</v>
      </c>
      <c r="B23" s="5">
        <v>89.876000000000005</v>
      </c>
      <c r="C23" s="5">
        <v>85.700999999999993</v>
      </c>
      <c r="D23" s="5">
        <v>175.577</v>
      </c>
    </row>
    <row r="24" spans="1:4" x14ac:dyDescent="0.2">
      <c r="A24" s="1">
        <v>1977</v>
      </c>
      <c r="B24" s="5">
        <v>97.516999999999996</v>
      </c>
      <c r="C24" s="5">
        <v>99.555999999999997</v>
      </c>
      <c r="D24" s="5">
        <v>197.07300000000001</v>
      </c>
    </row>
    <row r="25" spans="1:4" x14ac:dyDescent="0.2">
      <c r="A25" s="1">
        <v>1978</v>
      </c>
      <c r="B25" s="5">
        <v>104.649</v>
      </c>
      <c r="C25" s="5">
        <v>114.06100000000001</v>
      </c>
      <c r="D25" s="5">
        <v>218.71</v>
      </c>
    </row>
    <row r="26" spans="1:4" x14ac:dyDescent="0.2">
      <c r="A26" s="1">
        <v>1979</v>
      </c>
      <c r="B26" s="5">
        <v>116.777</v>
      </c>
      <c r="C26" s="5">
        <v>123.221</v>
      </c>
      <c r="D26" s="5">
        <v>239.99799999999999</v>
      </c>
    </row>
    <row r="27" spans="1:4" x14ac:dyDescent="0.2">
      <c r="A27" s="1">
        <v>1980</v>
      </c>
      <c r="B27" s="5">
        <v>134.62899999999999</v>
      </c>
      <c r="C27" s="5">
        <v>141.69399999999999</v>
      </c>
      <c r="D27" s="5">
        <v>276.32299999999998</v>
      </c>
    </row>
    <row r="28" spans="1:4" x14ac:dyDescent="0.2">
      <c r="A28" s="1">
        <v>1981</v>
      </c>
      <c r="B28" s="5">
        <v>157.964</v>
      </c>
      <c r="C28" s="5">
        <v>149.94900000000001</v>
      </c>
      <c r="D28" s="5">
        <v>307.91300000000001</v>
      </c>
    </row>
    <row r="29" spans="1:4" x14ac:dyDescent="0.2">
      <c r="A29" s="1">
        <v>1982</v>
      </c>
      <c r="B29" s="5">
        <v>185.93299999999999</v>
      </c>
      <c r="C29" s="5">
        <v>140.01900000000001</v>
      </c>
      <c r="D29" s="5">
        <v>325.952</v>
      </c>
    </row>
    <row r="30" spans="1:4" x14ac:dyDescent="0.2">
      <c r="A30" s="1">
        <v>1983</v>
      </c>
      <c r="B30" s="5">
        <v>209.88200000000001</v>
      </c>
      <c r="C30" s="5">
        <v>143.428</v>
      </c>
      <c r="D30" s="5">
        <v>353.31</v>
      </c>
    </row>
    <row r="31" spans="1:4" x14ac:dyDescent="0.2">
      <c r="A31" s="1">
        <v>1984</v>
      </c>
      <c r="B31" s="5">
        <v>228.04499999999999</v>
      </c>
      <c r="C31" s="5">
        <v>151.40199999999999</v>
      </c>
      <c r="D31" s="5">
        <v>379.447</v>
      </c>
    </row>
    <row r="32" spans="1:4" x14ac:dyDescent="0.2">
      <c r="A32" s="1">
        <v>1985</v>
      </c>
      <c r="B32" s="5">
        <v>253.10900000000001</v>
      </c>
      <c r="C32" s="5">
        <v>162.68299999999999</v>
      </c>
      <c r="D32" s="5">
        <v>415.79199999999997</v>
      </c>
    </row>
    <row r="33" spans="1:4" x14ac:dyDescent="0.2">
      <c r="A33" s="1">
        <v>1986</v>
      </c>
      <c r="B33" s="5">
        <v>273.83199999999999</v>
      </c>
      <c r="C33" s="5">
        <v>164.68799999999999</v>
      </c>
      <c r="D33" s="5">
        <v>438.52</v>
      </c>
    </row>
    <row r="34" spans="1:4" x14ac:dyDescent="0.2">
      <c r="A34" s="1">
        <v>1987</v>
      </c>
      <c r="B34" s="5">
        <v>282.517</v>
      </c>
      <c r="C34" s="5">
        <v>161.64400000000001</v>
      </c>
      <c r="D34" s="5">
        <v>444.161</v>
      </c>
    </row>
    <row r="35" spans="1:4" x14ac:dyDescent="0.2">
      <c r="A35" s="1">
        <v>1988</v>
      </c>
      <c r="B35" s="5">
        <v>290.91800000000001</v>
      </c>
      <c r="C35" s="5">
        <v>173.499</v>
      </c>
      <c r="D35" s="5">
        <v>464.41699999999997</v>
      </c>
    </row>
    <row r="36" spans="1:4" x14ac:dyDescent="0.2">
      <c r="A36" s="1">
        <v>1989</v>
      </c>
      <c r="B36" s="5">
        <v>304.03399999999999</v>
      </c>
      <c r="C36" s="5">
        <v>184.798</v>
      </c>
      <c r="D36" s="5">
        <v>488.83199999999999</v>
      </c>
    </row>
    <row r="37" spans="1:4" x14ac:dyDescent="0.2">
      <c r="A37" s="1">
        <v>1990</v>
      </c>
      <c r="B37" s="5">
        <v>300.14100000000002</v>
      </c>
      <c r="C37" s="5">
        <v>200.43700000000001</v>
      </c>
      <c r="D37" s="5">
        <v>500.57799999999997</v>
      </c>
    </row>
    <row r="38" spans="1:4" x14ac:dyDescent="0.2">
      <c r="A38" s="1">
        <v>1991</v>
      </c>
      <c r="B38" s="5">
        <v>319.70400000000001</v>
      </c>
      <c r="C38" s="5">
        <v>213.57400000000001</v>
      </c>
      <c r="D38" s="5">
        <v>533.27800000000002</v>
      </c>
    </row>
    <row r="39" spans="1:4" x14ac:dyDescent="0.2">
      <c r="A39" s="1">
        <v>1992</v>
      </c>
      <c r="B39" s="5">
        <v>302.60199999999998</v>
      </c>
      <c r="C39" s="5">
        <v>231.202</v>
      </c>
      <c r="D39" s="5">
        <v>533.80399999999997</v>
      </c>
    </row>
    <row r="40" spans="1:4" x14ac:dyDescent="0.2">
      <c r="A40" s="1">
        <v>1993</v>
      </c>
      <c r="B40" s="5">
        <v>292.43</v>
      </c>
      <c r="C40" s="5">
        <v>247.32300000000001</v>
      </c>
      <c r="D40" s="5">
        <v>539.75300000000004</v>
      </c>
    </row>
    <row r="41" spans="1:4" x14ac:dyDescent="0.2">
      <c r="A41" s="1">
        <v>1994</v>
      </c>
      <c r="B41" s="5">
        <v>282.26600000000002</v>
      </c>
      <c r="C41" s="5">
        <v>259.07400000000001</v>
      </c>
      <c r="D41" s="5">
        <v>541.34</v>
      </c>
    </row>
    <row r="42" spans="1:4" x14ac:dyDescent="0.2">
      <c r="A42" s="1">
        <v>1995</v>
      </c>
      <c r="B42" s="5">
        <v>273.56200000000001</v>
      </c>
      <c r="C42" s="5">
        <v>271.19900000000001</v>
      </c>
      <c r="D42" s="5">
        <v>544.76099999999997</v>
      </c>
    </row>
    <row r="43" spans="1:4" x14ac:dyDescent="0.2">
      <c r="A43" s="1">
        <v>1996</v>
      </c>
      <c r="B43" s="5">
        <v>265.96100000000001</v>
      </c>
      <c r="C43" s="5">
        <v>266.77199999999999</v>
      </c>
      <c r="D43" s="5">
        <v>532.73299999999995</v>
      </c>
    </row>
    <row r="44" spans="1:4" x14ac:dyDescent="0.2">
      <c r="A44" s="1">
        <v>1997</v>
      </c>
      <c r="B44" s="5">
        <v>271.67399999999998</v>
      </c>
      <c r="C44" s="5">
        <v>275.363</v>
      </c>
      <c r="D44" s="5">
        <v>547.03700000000003</v>
      </c>
    </row>
    <row r="45" spans="1:4" x14ac:dyDescent="0.2">
      <c r="A45" s="1">
        <v>1998</v>
      </c>
      <c r="B45" s="5">
        <v>270.25</v>
      </c>
      <c r="C45" s="5">
        <v>281.745</v>
      </c>
      <c r="D45" s="5">
        <v>551.995</v>
      </c>
    </row>
    <row r="46" spans="1:4" x14ac:dyDescent="0.2">
      <c r="A46" s="1">
        <v>1999</v>
      </c>
      <c r="B46" s="5">
        <v>275.46300000000002</v>
      </c>
      <c r="C46" s="5">
        <v>296.64999999999998</v>
      </c>
      <c r="D46" s="5">
        <v>572.11300000000006</v>
      </c>
    </row>
    <row r="47" spans="1:4" x14ac:dyDescent="0.2">
      <c r="A47" s="1">
        <v>2000</v>
      </c>
      <c r="B47" s="5">
        <v>294.96499999999997</v>
      </c>
      <c r="C47" s="5">
        <v>319.661</v>
      </c>
      <c r="D47" s="5">
        <v>614.62599999999998</v>
      </c>
    </row>
    <row r="48" spans="1:4" x14ac:dyDescent="0.2">
      <c r="A48" s="1">
        <v>2001</v>
      </c>
      <c r="B48" s="5">
        <v>306.07499999999999</v>
      </c>
      <c r="C48" s="5">
        <v>342.96600000000001</v>
      </c>
      <c r="D48" s="5">
        <v>649.04100000000005</v>
      </c>
    </row>
    <row r="49" spans="1:4" x14ac:dyDescent="0.2">
      <c r="A49" s="1">
        <v>2002</v>
      </c>
      <c r="B49" s="5">
        <v>348.952</v>
      </c>
      <c r="C49" s="5">
        <v>384.99799999999999</v>
      </c>
      <c r="D49" s="5">
        <v>733.95</v>
      </c>
    </row>
    <row r="50" spans="1:4" x14ac:dyDescent="0.2">
      <c r="A50" s="1">
        <v>2003</v>
      </c>
      <c r="B50" s="5">
        <v>404.94200000000001</v>
      </c>
      <c r="C50" s="5">
        <v>419.39699999999999</v>
      </c>
      <c r="D50" s="5">
        <v>824.33900000000006</v>
      </c>
    </row>
    <row r="51" spans="1:4" x14ac:dyDescent="0.2">
      <c r="A51" s="1">
        <v>2004</v>
      </c>
      <c r="B51" s="5">
        <v>454.05700000000002</v>
      </c>
      <c r="C51" s="5">
        <v>441.00799999999998</v>
      </c>
      <c r="D51" s="5">
        <v>895.06500000000005</v>
      </c>
    </row>
    <row r="52" spans="1:4" x14ac:dyDescent="0.2">
      <c r="A52" s="1">
        <v>2005</v>
      </c>
      <c r="B52" s="5">
        <v>493.60300000000001</v>
      </c>
      <c r="C52" s="5">
        <v>474.93799999999999</v>
      </c>
      <c r="D52" s="5">
        <v>968.54100000000005</v>
      </c>
    </row>
    <row r="53" spans="1:4" x14ac:dyDescent="0.2">
      <c r="A53" s="1">
        <v>2006</v>
      </c>
      <c r="B53" s="5">
        <v>519.96699999999998</v>
      </c>
      <c r="C53" s="5">
        <v>496.65699999999998</v>
      </c>
      <c r="D53" s="5">
        <v>1016.624</v>
      </c>
    </row>
    <row r="54" spans="1:4" x14ac:dyDescent="0.2">
      <c r="A54" s="1">
        <v>2007</v>
      </c>
      <c r="B54" s="5">
        <v>547.86800000000005</v>
      </c>
      <c r="C54" s="5">
        <v>493.72199999999998</v>
      </c>
      <c r="D54" s="5">
        <v>1041.5899999999999</v>
      </c>
    </row>
    <row r="55" spans="1:4" x14ac:dyDescent="0.2">
      <c r="A55" s="1">
        <v>2008</v>
      </c>
      <c r="B55" s="5">
        <v>612.43399999999997</v>
      </c>
      <c r="C55" s="5">
        <v>522.45000000000005</v>
      </c>
      <c r="D55" s="5">
        <v>1134.884</v>
      </c>
    </row>
    <row r="56" spans="1:4" x14ac:dyDescent="0.2">
      <c r="A56" s="1">
        <v>2009</v>
      </c>
      <c r="B56" s="5">
        <v>656.72400000000005</v>
      </c>
      <c r="C56" s="5">
        <v>580.81200000000001</v>
      </c>
      <c r="D56" s="5">
        <v>1237.5360000000001</v>
      </c>
    </row>
    <row r="57" spans="1:4" x14ac:dyDescent="0.2">
      <c r="A57" s="1">
        <v>2010</v>
      </c>
      <c r="B57" s="5">
        <v>688.85400000000004</v>
      </c>
      <c r="C57" s="5">
        <v>658.31200000000001</v>
      </c>
      <c r="D57" s="5">
        <v>1347.1659999999999</v>
      </c>
    </row>
    <row r="58" spans="1:4" x14ac:dyDescent="0.2">
      <c r="A58" s="1">
        <v>2011</v>
      </c>
      <c r="B58" s="5">
        <v>699.39200000000005</v>
      </c>
      <c r="C58" s="5">
        <v>647.745</v>
      </c>
      <c r="D58" s="5">
        <v>1347.1369999999999</v>
      </c>
    </row>
    <row r="59" spans="1:4" x14ac:dyDescent="0.2">
      <c r="A59" s="1">
        <v>2012</v>
      </c>
      <c r="B59" s="5">
        <v>670.52300000000002</v>
      </c>
      <c r="C59" s="5">
        <v>605.18200000000002</v>
      </c>
      <c r="D59" s="5">
        <v>1275.7049999999999</v>
      </c>
    </row>
    <row r="60" spans="1:4" x14ac:dyDescent="0.2">
      <c r="A60" s="1">
        <v>2013</v>
      </c>
      <c r="B60" s="5">
        <v>625.75</v>
      </c>
      <c r="C60" s="5">
        <v>576.61199999999997</v>
      </c>
      <c r="D60" s="5">
        <v>1202.3620000000001</v>
      </c>
    </row>
    <row r="61" spans="1:4" x14ac:dyDescent="0.2">
      <c r="A61" s="1">
        <v>2014</v>
      </c>
      <c r="B61" s="5">
        <v>596.44899999999996</v>
      </c>
      <c r="C61" s="5">
        <v>582.41800000000001</v>
      </c>
      <c r="D61" s="5">
        <v>1178.867</v>
      </c>
    </row>
    <row r="62" spans="1:4" x14ac:dyDescent="0.2">
      <c r="A62" s="1">
        <v>2015</v>
      </c>
      <c r="B62" s="5">
        <v>583.38499999999999</v>
      </c>
      <c r="C62" s="5">
        <v>588.75599999999997</v>
      </c>
      <c r="D62" s="5">
        <v>1172.1410000000001</v>
      </c>
    </row>
    <row r="63" spans="1:4" x14ac:dyDescent="0.2">
      <c r="A63" s="1">
        <v>2016</v>
      </c>
      <c r="B63" s="5">
        <v>584.83100000000002</v>
      </c>
      <c r="C63" s="5">
        <v>600.42399999999998</v>
      </c>
      <c r="D63" s="5">
        <v>1185.2550000000001</v>
      </c>
    </row>
    <row r="64" spans="1:4" x14ac:dyDescent="0.2">
      <c r="A64" s="1">
        <v>2017</v>
      </c>
      <c r="B64" s="5">
        <v>590.19200000000001</v>
      </c>
      <c r="C64" s="5">
        <v>610.11800000000005</v>
      </c>
      <c r="D64" s="5">
        <v>1200.31</v>
      </c>
    </row>
    <row r="65" spans="1:4" x14ac:dyDescent="0.2">
      <c r="A65" s="1">
        <v>2018</v>
      </c>
      <c r="B65" s="5">
        <v>622.68899999999996</v>
      </c>
      <c r="C65" s="5">
        <v>638.82799999999997</v>
      </c>
      <c r="D65" s="5">
        <v>1261.5170000000001</v>
      </c>
    </row>
    <row r="66" spans="1:4" x14ac:dyDescent="0.2">
      <c r="A66" s="1">
        <v>2019</v>
      </c>
      <c r="B66" s="5">
        <v>676.37</v>
      </c>
      <c r="C66" s="5">
        <v>661.63</v>
      </c>
      <c r="D66" s="5">
        <v>1338</v>
      </c>
    </row>
    <row r="67" spans="1:4" x14ac:dyDescent="0.2">
      <c r="A67" s="1">
        <v>2020</v>
      </c>
      <c r="B67" s="5">
        <v>713.822</v>
      </c>
      <c r="C67" s="5">
        <v>914.06100000000004</v>
      </c>
      <c r="D67" s="5">
        <v>1627.883</v>
      </c>
    </row>
    <row r="68" spans="1:4" x14ac:dyDescent="0.2">
      <c r="A68" s="1">
        <v>2021</v>
      </c>
      <c r="B68" s="5">
        <v>741.60699999999997</v>
      </c>
      <c r="C68" s="5">
        <v>894.80200000000002</v>
      </c>
      <c r="D68" s="5">
        <v>1636.4090000000001</v>
      </c>
    </row>
    <row r="69" spans="1:4" x14ac:dyDescent="0.2">
      <c r="A69" s="1">
        <v>2022</v>
      </c>
      <c r="B69" s="5">
        <v>752.12800000000004</v>
      </c>
      <c r="C69" s="5">
        <v>912.42200000000003</v>
      </c>
      <c r="D69" s="5">
        <v>1664.55</v>
      </c>
    </row>
    <row r="70" spans="1:4" x14ac:dyDescent="0.2">
      <c r="A70" s="1">
        <v>2023</v>
      </c>
      <c r="B70" s="5">
        <v>806.19100000000003</v>
      </c>
      <c r="C70" s="5">
        <v>911.94100000000003</v>
      </c>
      <c r="D70" s="5">
        <v>1718.1320000000001</v>
      </c>
    </row>
    <row r="71" spans="1:4" x14ac:dyDescent="0.2">
      <c r="A71" s="1">
        <v>2024</v>
      </c>
      <c r="B71" s="5">
        <v>849.95</v>
      </c>
      <c r="C71" s="5">
        <v>959.84699999999998</v>
      </c>
      <c r="D71" s="5">
        <v>1809.797</v>
      </c>
    </row>
    <row r="72" spans="1:4" x14ac:dyDescent="0.2">
      <c r="A72" s="8"/>
      <c r="B72" s="8"/>
      <c r="C72" s="8"/>
      <c r="D72" s="8"/>
    </row>
    <row r="74" spans="1:4" x14ac:dyDescent="0.2">
      <c r="A74" s="16" t="s">
        <v>24</v>
      </c>
      <c r="B74" s="16"/>
      <c r="C74" s="16"/>
      <c r="D74" s="16"/>
    </row>
    <row r="75" spans="1:4" x14ac:dyDescent="0.2">
      <c r="A75" s="8"/>
      <c r="B75" s="8"/>
      <c r="C75" s="8"/>
      <c r="D75" s="8"/>
    </row>
    <row r="77" spans="1:4" x14ac:dyDescent="0.2">
      <c r="A77" s="17" t="s">
        <v>27</v>
      </c>
      <c r="B77" s="17"/>
      <c r="C77" s="17"/>
    </row>
  </sheetData>
  <mergeCells count="2">
    <mergeCell ref="A74:D74"/>
    <mergeCell ref="A77:C77"/>
  </mergeCells>
  <hyperlinks>
    <hyperlink ref="A2" r:id="rId1" xr:uid="{00000000-0004-0000-0700-000000000000}"/>
    <hyperlink ref="A77" location="Contents!A1" display="Back to Table of Contents" xr:uid="{00000000-0004-0000-07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master</vt:lpstr>
      <vt:lpstr>Contents</vt:lpstr>
      <vt:lpstr>1. Rev, Outlays, Surplus, Debt</vt:lpstr>
      <vt:lpstr>1a. Rev, Outlays, Surplus (GDP)</vt:lpstr>
      <vt:lpstr>2. Revenues</vt:lpstr>
      <vt:lpstr>2a. Revenues as Share of GDP</vt:lpstr>
      <vt:lpstr>3. Outlays r-g</vt:lpstr>
      <vt:lpstr>3a. Outlays as Share of GDP</vt:lpstr>
      <vt:lpstr>4. Discretionary Outlays</vt:lpstr>
      <vt:lpstr>4a. Discretionary Outlays (GDP)</vt:lpstr>
      <vt:lpstr>5. Mandatory Outlays</vt:lpstr>
      <vt:lpstr>5a. Mandatory Outlays (GDP)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dc:creator>
  <cp:lastModifiedBy>Daniel Karsten Posthumus</cp:lastModifiedBy>
  <dcterms:created xsi:type="dcterms:W3CDTF">1974-07-12T12:27:00Z</dcterms:created>
  <dcterms:modified xsi:type="dcterms:W3CDTF">2025-06-25T15:16:35Z</dcterms:modified>
</cp:coreProperties>
</file>