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npost/debt_sustainability/data/sdsa/raw/"/>
    </mc:Choice>
  </mc:AlternateContent>
  <xr:revisionPtr revIDLastSave="0" documentId="13_ncr:1_{61149115-CD94-6246-83B4-F16102A6BADF}" xr6:coauthVersionLast="47" xr6:coauthVersionMax="47" xr10:uidLastSave="{00000000-0000-0000-0000-000000000000}"/>
  <bookViews>
    <workbookView xWindow="0" yWindow="760" windowWidth="30240" windowHeight="17260" activeTab="5" xr2:uid="{CCFEBC64-5C46-4B96-982F-3D154EF8A627}"/>
  </bookViews>
  <sheets>
    <sheet name="Nominal GDP" sheetId="1" r:id="rId1"/>
    <sheet name="Real GDP" sheetId="2" r:id="rId2"/>
    <sheet name="Unemployment Rate" sheetId="3" r:id="rId3"/>
    <sheet name="PCE Deflator" sheetId="4" r:id="rId4"/>
    <sheet name="10-Yr T-Yield" sheetId="5" r:id="rId5"/>
    <sheet name="mas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4" l="1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C32" i="1"/>
  <c r="D32" i="1"/>
  <c r="C33" i="1"/>
  <c r="D33" i="1"/>
  <c r="B33" i="1"/>
  <c r="B32" i="1"/>
  <c r="F11" i="1"/>
  <c r="J11" i="1" s="1"/>
  <c r="G11" i="1"/>
  <c r="K11" i="1" s="1"/>
  <c r="H11" i="1"/>
  <c r="L11" i="1" s="1"/>
  <c r="F12" i="1"/>
  <c r="J12" i="1" s="1"/>
  <c r="G12" i="1"/>
  <c r="K12" i="1" s="1"/>
  <c r="H12" i="1"/>
  <c r="L12" i="1" s="1"/>
  <c r="F13" i="1"/>
  <c r="J13" i="1" s="1"/>
  <c r="G13" i="1"/>
  <c r="K13" i="1" s="1"/>
  <c r="H13" i="1"/>
  <c r="L13" i="1" s="1"/>
  <c r="F14" i="1"/>
  <c r="J14" i="1" s="1"/>
  <c r="G14" i="1"/>
  <c r="K14" i="1" s="1"/>
  <c r="H14" i="1"/>
  <c r="L14" i="1" s="1"/>
  <c r="F15" i="1"/>
  <c r="J15" i="1" s="1"/>
  <c r="G15" i="1"/>
  <c r="K15" i="1" s="1"/>
  <c r="H15" i="1"/>
  <c r="L15" i="1" s="1"/>
  <c r="F16" i="1"/>
  <c r="J16" i="1" s="1"/>
  <c r="G16" i="1"/>
  <c r="K16" i="1" s="1"/>
  <c r="H16" i="1"/>
  <c r="L16" i="1" s="1"/>
  <c r="F17" i="1"/>
  <c r="J17" i="1" s="1"/>
  <c r="G17" i="1"/>
  <c r="K17" i="1" s="1"/>
  <c r="H17" i="1"/>
  <c r="L17" i="1" s="1"/>
  <c r="F18" i="1"/>
  <c r="J18" i="1" s="1"/>
  <c r="G18" i="1"/>
  <c r="K18" i="1" s="1"/>
  <c r="H18" i="1"/>
  <c r="L18" i="1" s="1"/>
  <c r="F19" i="1"/>
  <c r="J19" i="1" s="1"/>
  <c r="G19" i="1"/>
  <c r="K19" i="1" s="1"/>
  <c r="H19" i="1"/>
  <c r="L19" i="1" s="1"/>
  <c r="F20" i="1"/>
  <c r="J20" i="1" s="1"/>
  <c r="G20" i="1"/>
  <c r="K20" i="1" s="1"/>
  <c r="H20" i="1"/>
  <c r="L20" i="1" s="1"/>
  <c r="F21" i="1"/>
  <c r="J21" i="1" s="1"/>
  <c r="G21" i="1"/>
  <c r="K21" i="1" s="1"/>
  <c r="H21" i="1"/>
  <c r="L21" i="1" s="1"/>
  <c r="F22" i="1"/>
  <c r="J22" i="1" s="1"/>
  <c r="G22" i="1"/>
  <c r="K22" i="1" s="1"/>
  <c r="H22" i="1"/>
  <c r="L22" i="1" s="1"/>
  <c r="F23" i="1"/>
  <c r="J23" i="1" s="1"/>
  <c r="G23" i="1"/>
  <c r="K23" i="1" s="1"/>
  <c r="H23" i="1"/>
  <c r="L23" i="1" s="1"/>
  <c r="F24" i="1"/>
  <c r="J24" i="1" s="1"/>
  <c r="G24" i="1"/>
  <c r="K24" i="1" s="1"/>
  <c r="H24" i="1"/>
  <c r="L24" i="1" s="1"/>
  <c r="F25" i="1"/>
  <c r="J25" i="1" s="1"/>
  <c r="G25" i="1"/>
  <c r="K25" i="1" s="1"/>
  <c r="H25" i="1"/>
  <c r="L25" i="1" s="1"/>
  <c r="F26" i="1"/>
  <c r="J26" i="1" s="1"/>
  <c r="G26" i="1"/>
  <c r="K26" i="1" s="1"/>
  <c r="H26" i="1"/>
  <c r="L26" i="1" s="1"/>
  <c r="F27" i="1"/>
  <c r="J27" i="1" s="1"/>
  <c r="G27" i="1"/>
  <c r="K27" i="1" s="1"/>
  <c r="H27" i="1"/>
  <c r="L27" i="1" s="1"/>
  <c r="F28" i="1"/>
  <c r="J28" i="1" s="1"/>
  <c r="G28" i="1"/>
  <c r="K28" i="1" s="1"/>
  <c r="H28" i="1"/>
  <c r="L28" i="1" s="1"/>
  <c r="F29" i="1"/>
  <c r="J29" i="1" s="1"/>
  <c r="G29" i="1"/>
  <c r="K29" i="1" s="1"/>
  <c r="H29" i="1"/>
  <c r="L29" i="1" s="1"/>
  <c r="G10" i="1"/>
  <c r="K10" i="1" s="1"/>
  <c r="H10" i="1"/>
  <c r="L10" i="1" s="1"/>
  <c r="F10" i="1"/>
  <c r="J10" i="1" s="1"/>
</calcChain>
</file>

<file path=xl/sharedStrings.xml><?xml version="1.0" encoding="utf-8"?>
<sst xmlns="http://schemas.openxmlformats.org/spreadsheetml/2006/main" count="314" uniqueCount="49">
  <si>
    <t>S1</t>
  </si>
  <si>
    <t>S2</t>
  </si>
  <si>
    <t>S3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</si>
  <si>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</si>
  <si>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</si>
  <si>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</si>
  <si>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</si>
  <si>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</si>
  <si>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</si>
  <si>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</si>
  <si>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</si>
  <si>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</si>
  <si>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</si>
  <si>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</si>
  <si>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</si>
  <si>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</si>
  <si>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</si>
  <si>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</si>
  <si>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</si>
  <si>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</si>
  <si>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</si>
  <si>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</si>
  <si>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</si>
  <si>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2023Q1</t>
  </si>
  <si>
    <t>2023Q2</t>
  </si>
  <si>
    <t>2023Q3</t>
  </si>
  <si>
    <t>2023Q4</t>
  </si>
  <si>
    <t>Nominal GDP</t>
  </si>
  <si>
    <t>Billions $</t>
  </si>
  <si>
    <t>% change year ago</t>
  </si>
  <si>
    <t>Average annual growth</t>
  </si>
  <si>
    <t>2024q4-2025q4</t>
  </si>
  <si>
    <t>2024q4-2028q4</t>
  </si>
  <si>
    <t>Sources: BEA, Moody's Analytics</t>
  </si>
  <si>
    <t>Real GDP</t>
  </si>
  <si>
    <t>Billions 2017$</t>
  </si>
  <si>
    <t>Unemployment Rate</t>
  </si>
  <si>
    <t>Sources: BLS, Moody's Analytics</t>
  </si>
  <si>
    <t>PCE Deflator</t>
  </si>
  <si>
    <t>Index (2017=100)</t>
  </si>
  <si>
    <t>10-Treasury Yield</t>
  </si>
  <si>
    <t>Sources: Federal Reserve, Moody's Analytics</t>
  </si>
  <si>
    <t>r-g</t>
  </si>
  <si>
    <t>period</t>
  </si>
  <si>
    <t>scenario</t>
  </si>
  <si>
    <t>nominal gdp</t>
  </si>
  <si>
    <t>real gdp</t>
  </si>
  <si>
    <t>10_yr_yield</t>
  </si>
  <si>
    <t>pce_deflator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</si>
</sst>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right"/>
    </xf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91B9-F9D4-4657-8D6D-FF5ED0B41ECB}">
  <dimension ref="A1:N36"/>
  <sheetViews>
    <sheetView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D30" sqref="D30"/>
    </sheetView>
  </sheetViews>
  <sheetFormatPr baseColWidth="10" defaultColWidth="8.83203125" defaultRowHeight="15" x14ac:dyDescent="0.2"/>
  <cols>
    <col min="1" max="1" width="20.6640625" customWidth="1"/>
    <col min="2" max="14" width="10.6640625" style="1" customWidth="1"/>
  </cols>
  <sheetData>
    <row r="1" spans="1:12" x14ac:dyDescent="0.2">
      <c r="A1" s="7" t="s">
        <v>27</v>
      </c>
    </row>
    <row r="3" spans="1:12" x14ac:dyDescent="0.2">
      <c r="B3" s="9" t="s">
        <v>28</v>
      </c>
      <c r="C3" s="9"/>
      <c r="D3" s="9"/>
      <c r="F3" s="9" t="s">
        <v>29</v>
      </c>
      <c r="G3" s="9"/>
      <c r="H3" s="9"/>
    </row>
    <row r="4" spans="1:12" x14ac:dyDescent="0.2">
      <c r="B4" s="1" t="s">
        <v>0</v>
      </c>
      <c r="C4" s="1" t="s">
        <v>1</v>
      </c>
      <c r="D4" s="1" t="s">
        <v>2</v>
      </c>
      <c r="F4" s="1" t="s">
        <v>0</v>
      </c>
      <c r="G4" s="1" t="s">
        <v>1</v>
      </c>
      <c r="H4" s="1" t="s">
        <v>2</v>
      </c>
    </row>
    <row r="6" spans="1:12" x14ac:dyDescent="0.2">
      <c r="A6" t="s">
        <v>23</v>
      </c>
      <c r="B6" s="6">
        <v>27164.359</v>
      </c>
      <c r="C6" s="6">
        <v>27164.359</v>
      </c>
      <c r="D6" s="6">
        <v>27164.359</v>
      </c>
      <c r="E6" s="6"/>
      <c r="F6" s="6"/>
      <c r="G6" s="6"/>
      <c r="H6" s="6"/>
      <c r="I6" s="6"/>
      <c r="J6" s="6"/>
      <c r="K6" s="6"/>
    </row>
    <row r="7" spans="1:12" x14ac:dyDescent="0.2">
      <c r="A7" t="s">
        <v>24</v>
      </c>
      <c r="B7" s="6">
        <v>27453.814999999999</v>
      </c>
      <c r="C7" s="6">
        <v>27453.814999999999</v>
      </c>
      <c r="D7" s="6">
        <v>27453.814999999999</v>
      </c>
      <c r="E7" s="6"/>
      <c r="F7" s="6"/>
      <c r="G7" s="6"/>
      <c r="H7" s="6"/>
      <c r="I7" s="6"/>
      <c r="J7" s="6"/>
      <c r="K7" s="6"/>
    </row>
    <row r="8" spans="1:12" x14ac:dyDescent="0.2">
      <c r="A8" t="s">
        <v>25</v>
      </c>
      <c r="B8" s="6">
        <v>27967.697</v>
      </c>
      <c r="C8" s="6">
        <v>27967.697</v>
      </c>
      <c r="D8" s="6">
        <v>27967.697</v>
      </c>
      <c r="E8" s="6"/>
      <c r="F8" s="6"/>
      <c r="G8" s="6"/>
      <c r="H8" s="6"/>
      <c r="I8" s="6"/>
      <c r="J8" s="6" t="s">
        <v>42</v>
      </c>
      <c r="K8" s="6"/>
    </row>
    <row r="9" spans="1:12" x14ac:dyDescent="0.2">
      <c r="A9" t="s">
        <v>26</v>
      </c>
      <c r="B9" s="6">
        <v>28296.967000000001</v>
      </c>
      <c r="C9" s="6">
        <v>28296.967000000001</v>
      </c>
      <c r="D9" s="6">
        <v>28296.967000000001</v>
      </c>
      <c r="E9" s="6"/>
      <c r="F9" s="6"/>
      <c r="G9" s="6"/>
      <c r="H9" s="6"/>
      <c r="I9" s="6"/>
      <c r="K9" s="6"/>
    </row>
    <row r="10" spans="1:12" x14ac:dyDescent="0.2">
      <c r="A10" t="s">
        <v>3</v>
      </c>
      <c r="B10" s="6">
        <v>28624.069</v>
      </c>
      <c r="C10" s="6">
        <v>28624.069</v>
      </c>
      <c r="D10" s="6">
        <v>28624.069</v>
      </c>
      <c r="E10" s="6"/>
      <c r="F10" s="6">
        <f>(B10/B6-1)*100</f>
        <v>5.373622105347664</v>
      </c>
      <c r="G10" s="6">
        <f t="shared" ref="G10:H10" si="0">(C10/C6-1)*100</f>
        <v>5.373622105347664</v>
      </c>
      <c r="H10" s="6">
        <f t="shared" si="0"/>
        <v>5.373622105347664</v>
      </c>
      <c r="I10" s="6"/>
      <c r="J10" s="6">
        <f>'10-Yr T-Yield'!B9-'Nominal GDP'!F10</f>
        <v>-1.2172286627247138</v>
      </c>
      <c r="K10" s="6">
        <f>'10-Yr T-Yield'!C9-'Nominal GDP'!G10</f>
        <v>-1.2172286627247138</v>
      </c>
      <c r="L10" s="6">
        <f>'10-Yr T-Yield'!D9-'Nominal GDP'!H10</f>
        <v>-1.2172286627247138</v>
      </c>
    </row>
    <row r="11" spans="1:12" x14ac:dyDescent="0.2">
      <c r="A11" t="s">
        <v>4</v>
      </c>
      <c r="B11" s="6">
        <v>29016.714</v>
      </c>
      <c r="C11" s="6">
        <v>29016.714</v>
      </c>
      <c r="D11" s="6">
        <v>29016.714</v>
      </c>
      <c r="E11" s="6"/>
      <c r="F11" s="6">
        <f t="shared" ref="F11:F29" si="1">(B11/B7-1)*100</f>
        <v>5.6928299400283766</v>
      </c>
      <c r="G11" s="6">
        <f t="shared" ref="G11:G29" si="2">(C11/C7-1)*100</f>
        <v>5.6928299400283766</v>
      </c>
      <c r="H11" s="6">
        <f t="shared" ref="H11:H29" si="3">(D11/D7-1)*100</f>
        <v>5.6928299400283766</v>
      </c>
      <c r="I11" s="6"/>
      <c r="J11" s="6">
        <f>'10-Yr T-Yield'!B10-'Nominal GDP'!F11</f>
        <v>-1.2440997812982264</v>
      </c>
      <c r="K11" s="6">
        <f>'10-Yr T-Yield'!C10-'Nominal GDP'!G11</f>
        <v>-1.2440997812982264</v>
      </c>
      <c r="L11" s="6">
        <f>'10-Yr T-Yield'!D10-'Nominal GDP'!H11</f>
        <v>-1.2440997812982264</v>
      </c>
    </row>
    <row r="12" spans="1:12" x14ac:dyDescent="0.2">
      <c r="A12" t="s">
        <v>5</v>
      </c>
      <c r="B12" s="6">
        <v>29374.914000000001</v>
      </c>
      <c r="C12" s="6">
        <v>29374.914000000001</v>
      </c>
      <c r="D12" s="6">
        <v>29374.914000000001</v>
      </c>
      <c r="E12" s="6"/>
      <c r="F12" s="6">
        <f t="shared" si="1"/>
        <v>5.031579825825494</v>
      </c>
      <c r="G12" s="6">
        <f t="shared" si="2"/>
        <v>5.031579825825494</v>
      </c>
      <c r="H12" s="6">
        <f t="shared" si="3"/>
        <v>5.031579825825494</v>
      </c>
      <c r="I12" s="6"/>
      <c r="J12" s="6">
        <f>'10-Yr T-Yield'!B11-'Nominal GDP'!F12</f>
        <v>-1.0768923258254941</v>
      </c>
      <c r="K12" s="6">
        <f>'10-Yr T-Yield'!C11-'Nominal GDP'!G12</f>
        <v>-1.0768923258254941</v>
      </c>
      <c r="L12" s="6">
        <f>'10-Yr T-Yield'!D11-'Nominal GDP'!H12</f>
        <v>-1.0768923258254941</v>
      </c>
    </row>
    <row r="13" spans="1:12" x14ac:dyDescent="0.2">
      <c r="A13" t="s">
        <v>6</v>
      </c>
      <c r="B13" s="6">
        <v>29723.864000000001</v>
      </c>
      <c r="C13" s="6">
        <v>29723.864000000001</v>
      </c>
      <c r="D13" s="6">
        <v>29723.864000000001</v>
      </c>
      <c r="E13" s="6"/>
      <c r="F13" s="6">
        <f t="shared" si="1"/>
        <v>5.0425792983396445</v>
      </c>
      <c r="G13" s="6">
        <f t="shared" si="2"/>
        <v>5.0425792983396445</v>
      </c>
      <c r="H13" s="6">
        <f t="shared" si="3"/>
        <v>5.0425792983396445</v>
      </c>
      <c r="I13" s="6"/>
      <c r="J13" s="6">
        <f>'10-Yr T-Yield'!B12-'Nominal GDP'!F13</f>
        <v>-0.76709542737190439</v>
      </c>
      <c r="K13" s="6">
        <f>'10-Yr T-Yield'!C12-'Nominal GDP'!G13</f>
        <v>-0.76709542737190439</v>
      </c>
      <c r="L13" s="6">
        <f>'10-Yr T-Yield'!D12-'Nominal GDP'!H13</f>
        <v>-0.76709542737190439</v>
      </c>
    </row>
    <row r="14" spans="1:12" x14ac:dyDescent="0.2">
      <c r="A14" t="s">
        <v>7</v>
      </c>
      <c r="B14" s="6">
        <v>29976.637999999999</v>
      </c>
      <c r="C14" s="6">
        <v>29976.637999999999</v>
      </c>
      <c r="D14" s="6">
        <v>29976.637999999999</v>
      </c>
      <c r="E14" s="6"/>
      <c r="F14" s="6">
        <f t="shared" si="1"/>
        <v>4.7252855629994484</v>
      </c>
      <c r="G14" s="6">
        <f t="shared" si="2"/>
        <v>4.7252855629994484</v>
      </c>
      <c r="H14" s="6">
        <f t="shared" si="3"/>
        <v>4.7252855629994484</v>
      </c>
      <c r="I14" s="6"/>
      <c r="J14" s="6">
        <f>'10-Yr T-Yield'!B13-'Nominal GDP'!F14</f>
        <v>-0.2716790056224081</v>
      </c>
      <c r="K14" s="6">
        <f>'10-Yr T-Yield'!C13-'Nominal GDP'!G14</f>
        <v>-0.2716790056224081</v>
      </c>
      <c r="L14" s="6">
        <f>'10-Yr T-Yield'!D13-'Nominal GDP'!H14</f>
        <v>-0.2716790056224081</v>
      </c>
    </row>
    <row r="15" spans="1:12" x14ac:dyDescent="0.2">
      <c r="A15" t="s">
        <v>8</v>
      </c>
      <c r="B15" s="6">
        <v>30568.969460430701</v>
      </c>
      <c r="C15" s="6">
        <v>30568.969460430701</v>
      </c>
      <c r="D15" s="6">
        <v>30568.969460430701</v>
      </c>
      <c r="E15" s="6"/>
      <c r="F15" s="6">
        <f t="shared" si="1"/>
        <v>5.3495218667100053</v>
      </c>
      <c r="G15" s="6">
        <f t="shared" si="2"/>
        <v>5.3495218667100053</v>
      </c>
      <c r="H15" s="6">
        <f t="shared" si="3"/>
        <v>5.3495218667100053</v>
      </c>
      <c r="I15" s="6"/>
      <c r="J15" s="6">
        <f>'10-Yr T-Yield'!B14-'Nominal GDP'!F15</f>
        <v>-1.1416521331234852</v>
      </c>
      <c r="K15" s="6">
        <f>'10-Yr T-Yield'!C14-'Nominal GDP'!G15</f>
        <v>-1.1416521331234852</v>
      </c>
      <c r="L15" s="6">
        <f>'10-Yr T-Yield'!D14-'Nominal GDP'!H15</f>
        <v>-1.1416521331225749</v>
      </c>
    </row>
    <row r="16" spans="1:12" x14ac:dyDescent="0.2">
      <c r="A16" t="s">
        <v>9</v>
      </c>
      <c r="B16" s="6">
        <v>30525.045109158698</v>
      </c>
      <c r="C16" s="6">
        <v>30610.863581849298</v>
      </c>
      <c r="D16" s="6">
        <v>30742.8771451215</v>
      </c>
      <c r="E16" s="6"/>
      <c r="F16" s="6">
        <f t="shared" si="1"/>
        <v>3.9153514088882124</v>
      </c>
      <c r="G16" s="6">
        <f t="shared" si="2"/>
        <v>4.2075002563387809</v>
      </c>
      <c r="H16" s="6">
        <f t="shared" si="3"/>
        <v>4.6569094470251038</v>
      </c>
      <c r="I16" s="6"/>
      <c r="J16" s="6">
        <f>'10-Yr T-Yield'!B15-'Nominal GDP'!F16</f>
        <v>0.32496478832559728</v>
      </c>
      <c r="K16" s="6">
        <f>'10-Yr T-Yield'!C15-'Nominal GDP'!G16</f>
        <v>4.2726413523879181E-2</v>
      </c>
      <c r="L16" s="6">
        <f>'10-Yr T-Yield'!D15-'Nominal GDP'!H16</f>
        <v>-0.38663669535779377</v>
      </c>
    </row>
    <row r="17" spans="1:12" x14ac:dyDescent="0.2">
      <c r="A17" t="s">
        <v>10</v>
      </c>
      <c r="B17" s="6">
        <v>30838.2657028293</v>
      </c>
      <c r="C17" s="6">
        <v>30946.042579416098</v>
      </c>
      <c r="D17" s="6">
        <v>31143.633878187498</v>
      </c>
      <c r="E17" s="6"/>
      <c r="F17" s="6">
        <f t="shared" si="1"/>
        <v>3.7491818117230569</v>
      </c>
      <c r="G17" s="6">
        <f t="shared" si="2"/>
        <v>4.111775573378007</v>
      </c>
      <c r="H17" s="6">
        <f t="shared" si="3"/>
        <v>4.7765320087169494</v>
      </c>
      <c r="I17" s="6"/>
      <c r="J17" s="6">
        <f>'10-Yr T-Yield'!B16-'Nominal GDP'!F17</f>
        <v>0.41803726861939339</v>
      </c>
      <c r="K17" s="6">
        <f>'10-Yr T-Yield'!C16-'Nominal GDP'!G17</f>
        <v>8.867100195604305E-2</v>
      </c>
      <c r="L17" s="6">
        <f>'10-Yr T-Yield'!D16-'Nominal GDP'!H17</f>
        <v>-0.5087741983369396</v>
      </c>
    </row>
    <row r="18" spans="1:12" x14ac:dyDescent="0.2">
      <c r="A18" t="s">
        <v>11</v>
      </c>
      <c r="B18" s="6">
        <v>31195.884923041998</v>
      </c>
      <c r="C18" s="6">
        <v>31295.7523150003</v>
      </c>
      <c r="D18" s="6">
        <v>31516.689587255201</v>
      </c>
      <c r="E18" s="6"/>
      <c r="F18" s="6">
        <f t="shared" si="1"/>
        <v>4.0673237707377297</v>
      </c>
      <c r="G18" s="6">
        <f t="shared" si="2"/>
        <v>4.4004745128533029</v>
      </c>
      <c r="H18" s="6">
        <f t="shared" si="3"/>
        <v>5.1375060380526971</v>
      </c>
      <c r="I18" s="6"/>
      <c r="J18" s="6">
        <f>'10-Yr T-Yield'!B17-'Nominal GDP'!F18</f>
        <v>1.5039962592130252E-2</v>
      </c>
      <c r="K18" s="6">
        <f>'10-Yr T-Yield'!C17-'Nominal GDP'!G18</f>
        <v>-0.24566963589017288</v>
      </c>
      <c r="L18" s="6">
        <f>'10-Yr T-Yield'!D17-'Nominal GDP'!H18</f>
        <v>-0.83916775792403708</v>
      </c>
    </row>
    <row r="19" spans="1:12" x14ac:dyDescent="0.2">
      <c r="A19" t="s">
        <v>12</v>
      </c>
      <c r="B19" s="6">
        <v>31574.713736258</v>
      </c>
      <c r="C19" s="6">
        <v>31658.194912667001</v>
      </c>
      <c r="D19" s="6">
        <v>31886.998581737698</v>
      </c>
      <c r="E19" s="6"/>
      <c r="F19" s="6">
        <f t="shared" si="1"/>
        <v>3.2900823730062756</v>
      </c>
      <c r="G19" s="6">
        <f t="shared" si="2"/>
        <v>3.5631736086040533</v>
      </c>
      <c r="H19" s="6">
        <f t="shared" si="3"/>
        <v>4.3116570318573855</v>
      </c>
      <c r="I19" s="6"/>
      <c r="J19" s="6">
        <f>'10-Yr T-Yield'!B18-'Nominal GDP'!F19</f>
        <v>0.78133207290956452</v>
      </c>
      <c r="K19" s="6">
        <f>'10-Yr T-Yield'!C18-'Nominal GDP'!G19</f>
        <v>0.63499837885119703</v>
      </c>
      <c r="L19" s="6">
        <f>'10-Yr T-Yield'!D18-'Nominal GDP'!H19</f>
        <v>0.1313512738467546</v>
      </c>
    </row>
    <row r="20" spans="1:12" x14ac:dyDescent="0.2">
      <c r="A20" t="s">
        <v>13</v>
      </c>
      <c r="B20" s="6">
        <v>31921.584252514102</v>
      </c>
      <c r="C20" s="6">
        <v>31966.864772879901</v>
      </c>
      <c r="D20" s="6">
        <v>32163.681914876699</v>
      </c>
      <c r="E20" s="6"/>
      <c r="F20" s="6">
        <f t="shared" si="1"/>
        <v>4.5750600477782344</v>
      </c>
      <c r="G20" s="6">
        <f t="shared" si="2"/>
        <v>4.4298037767044329</v>
      </c>
      <c r="H20" s="6">
        <f t="shared" si="3"/>
        <v>4.6215738463524447</v>
      </c>
      <c r="I20" s="6"/>
      <c r="J20" s="6">
        <f>'10-Yr T-Yield'!B19-'Nominal GDP'!F20</f>
        <v>-0.48972802184477437</v>
      </c>
      <c r="K20" s="6">
        <f>'10-Yr T-Yield'!C19-'Nominal GDP'!G20</f>
        <v>-0.16593749651914269</v>
      </c>
      <c r="L20" s="6">
        <f>'10-Yr T-Yield'!D19-'Nominal GDP'!H20</f>
        <v>-1.4628180138164915E-2</v>
      </c>
    </row>
    <row r="21" spans="1:12" x14ac:dyDescent="0.2">
      <c r="A21" t="s">
        <v>14</v>
      </c>
      <c r="B21" s="6">
        <v>32306.108865424001</v>
      </c>
      <c r="C21" s="6">
        <v>32279.832996631802</v>
      </c>
      <c r="D21" s="6">
        <v>32390.981118464199</v>
      </c>
      <c r="E21" s="6"/>
      <c r="F21" s="6">
        <f t="shared" si="1"/>
        <v>4.7598109982560866</v>
      </c>
      <c r="G21" s="6">
        <f t="shared" si="2"/>
        <v>4.3100516448680848</v>
      </c>
      <c r="H21" s="6">
        <f t="shared" si="3"/>
        <v>4.0051435396250445</v>
      </c>
      <c r="I21" s="6"/>
      <c r="J21" s="6">
        <f>'10-Yr T-Yield'!B20-'Nominal GDP'!F21</f>
        <v>-0.68175824687749653</v>
      </c>
      <c r="K21" s="6">
        <f>'10-Yr T-Yield'!C20-'Nominal GDP'!G21</f>
        <v>-1.6212320826764604E-2</v>
      </c>
      <c r="L21" s="6">
        <f>'10-Yr T-Yield'!D20-'Nominal GDP'!H21</f>
        <v>0.70683707873830581</v>
      </c>
    </row>
    <row r="22" spans="1:12" x14ac:dyDescent="0.2">
      <c r="A22" t="s">
        <v>15</v>
      </c>
      <c r="B22" s="6">
        <v>32696.501218007299</v>
      </c>
      <c r="C22" s="6">
        <v>32590.550087404499</v>
      </c>
      <c r="D22" s="6">
        <v>32600.757570622602</v>
      </c>
      <c r="E22" s="6"/>
      <c r="F22" s="6">
        <f t="shared" si="1"/>
        <v>4.8103020596056645</v>
      </c>
      <c r="G22" s="6">
        <f t="shared" si="2"/>
        <v>4.1372955644961129</v>
      </c>
      <c r="H22" s="6">
        <f t="shared" si="3"/>
        <v>3.4396632310196074</v>
      </c>
      <c r="I22" s="6"/>
      <c r="J22" s="6">
        <f>'10-Yr T-Yield'!B21-'Nominal GDP'!F22</f>
        <v>-0.72131647989833425</v>
      </c>
      <c r="K22" s="6">
        <f>'10-Yr T-Yield'!C21-'Nominal GDP'!G22</f>
        <v>0.18426320646643735</v>
      </c>
      <c r="L22" s="6">
        <f>'10-Yr T-Yield'!D21-'Nominal GDP'!H22</f>
        <v>1.3418947591741928</v>
      </c>
    </row>
    <row r="23" spans="1:12" x14ac:dyDescent="0.2">
      <c r="A23" t="s">
        <v>16</v>
      </c>
      <c r="B23" s="6">
        <v>33092.280655561197</v>
      </c>
      <c r="C23" s="6">
        <v>32911.958418734503</v>
      </c>
      <c r="D23" s="6">
        <v>32824.413113938099</v>
      </c>
      <c r="E23" s="6"/>
      <c r="F23" s="6">
        <f t="shared" si="1"/>
        <v>4.8062729308628427</v>
      </c>
      <c r="G23" s="6">
        <f t="shared" si="2"/>
        <v>3.9603126758368967</v>
      </c>
      <c r="H23" s="6">
        <f t="shared" si="3"/>
        <v>2.9398017182378444</v>
      </c>
      <c r="I23" s="6"/>
      <c r="J23" s="6">
        <f>'10-Yr T-Yield'!B22-'Nominal GDP'!F23</f>
        <v>-0.68005866320286312</v>
      </c>
      <c r="K23" s="6">
        <f>'10-Yr T-Yield'!C22-'Nominal GDP'!G23</f>
        <v>0.39235400052214331</v>
      </c>
      <c r="L23" s="6">
        <f>'10-Yr T-Yield'!D22-'Nominal GDP'!H23</f>
        <v>1.8770217342693956</v>
      </c>
    </row>
    <row r="24" spans="1:12" x14ac:dyDescent="0.2">
      <c r="A24" t="s">
        <v>17</v>
      </c>
      <c r="B24" s="6">
        <v>33482.971690231301</v>
      </c>
      <c r="C24" s="6">
        <v>33235.7101828062</v>
      </c>
      <c r="D24" s="6">
        <v>33059.710500984198</v>
      </c>
      <c r="E24" s="6"/>
      <c r="F24" s="6">
        <f t="shared" si="1"/>
        <v>4.8913218885564103</v>
      </c>
      <c r="G24" s="6">
        <f t="shared" si="2"/>
        <v>3.9692519705678553</v>
      </c>
      <c r="H24" s="6">
        <f t="shared" si="3"/>
        <v>2.7858395953513471</v>
      </c>
      <c r="I24" s="6"/>
      <c r="J24" s="6">
        <f>'10-Yr T-Yield'!B23-'Nominal GDP'!F24</f>
        <v>-0.70832554428396044</v>
      </c>
      <c r="K24" s="6">
        <f>'10-Yr T-Yield'!C23-'Nominal GDP'!G24</f>
        <v>0.41434604072212444</v>
      </c>
      <c r="L24" s="6">
        <f>'10-Yr T-Yield'!D23-'Nominal GDP'!H24</f>
        <v>2.0512040822550928</v>
      </c>
    </row>
    <row r="25" spans="1:12" x14ac:dyDescent="0.2">
      <c r="A25" t="s">
        <v>18</v>
      </c>
      <c r="B25" s="6">
        <v>33860.908059614398</v>
      </c>
      <c r="C25" s="6">
        <v>33559.015497956003</v>
      </c>
      <c r="D25" s="6">
        <v>33308.466137721603</v>
      </c>
      <c r="E25" s="6"/>
      <c r="F25" s="6">
        <f t="shared" si="1"/>
        <v>4.8127095734962877</v>
      </c>
      <c r="G25" s="6">
        <f t="shared" si="2"/>
        <v>3.9627915716220485</v>
      </c>
      <c r="H25" s="6">
        <f t="shared" si="3"/>
        <v>2.8325323518354262</v>
      </c>
      <c r="I25" s="6"/>
      <c r="J25" s="6">
        <f>'10-Yr T-Yield'!B24-'Nominal GDP'!F25</f>
        <v>-0.56442256524720769</v>
      </c>
      <c r="K25" s="6">
        <f>'10-Yr T-Yield'!C24-'Nominal GDP'!G25</f>
        <v>0.44770269353497127</v>
      </c>
      <c r="L25" s="6">
        <f>'10-Yr T-Yield'!D24-'Nominal GDP'!H25</f>
        <v>2.0168875179629842</v>
      </c>
    </row>
    <row r="26" spans="1:12" x14ac:dyDescent="0.2">
      <c r="A26" t="s">
        <v>19</v>
      </c>
      <c r="B26" s="6">
        <v>34213.880841259597</v>
      </c>
      <c r="C26" s="6">
        <v>33872.2676631621</v>
      </c>
      <c r="D26" s="6">
        <v>33561.260553078202</v>
      </c>
      <c r="E26" s="6"/>
      <c r="F26" s="6">
        <f t="shared" si="1"/>
        <v>4.6408012072454152</v>
      </c>
      <c r="G26" s="6">
        <f t="shared" si="2"/>
        <v>3.9327890211124483</v>
      </c>
      <c r="H26" s="6">
        <f t="shared" si="3"/>
        <v>2.9462597007903213</v>
      </c>
      <c r="I26" s="6"/>
      <c r="J26" s="6">
        <f>'10-Yr T-Yield'!B25-'Nominal GDP'!F26</f>
        <v>-0.33093528123993554</v>
      </c>
      <c r="K26" s="6">
        <f>'10-Yr T-Yield'!C25-'Nominal GDP'!G26</f>
        <v>0.49535001866927164</v>
      </c>
      <c r="L26" s="6">
        <f>'10-Yr T-Yield'!D25-'Nominal GDP'!H26</f>
        <v>1.9073811919577484</v>
      </c>
    </row>
    <row r="27" spans="1:12" x14ac:dyDescent="0.2">
      <c r="A27" t="s">
        <v>20</v>
      </c>
      <c r="B27" s="6">
        <v>34553.962603767599</v>
      </c>
      <c r="C27" s="6">
        <v>34188.566884605301</v>
      </c>
      <c r="D27" s="6">
        <v>33831.888706262398</v>
      </c>
      <c r="E27" s="6"/>
      <c r="F27" s="6">
        <f t="shared" si="1"/>
        <v>4.4169876456090273</v>
      </c>
      <c r="G27" s="6">
        <f t="shared" si="2"/>
        <v>3.8788590141877188</v>
      </c>
      <c r="H27" s="6">
        <f t="shared" si="3"/>
        <v>3.0692874502499468</v>
      </c>
      <c r="I27" s="6"/>
      <c r="J27" s="6">
        <f>'10-Yr T-Yield'!B26-'Nominal GDP'!F27</f>
        <v>-5.9460975487267476E-2</v>
      </c>
      <c r="K27" s="6">
        <f>'10-Yr T-Yield'!C26-'Nominal GDP'!G27</f>
        <v>0.5526838447012814</v>
      </c>
      <c r="L27" s="6">
        <f>'10-Yr T-Yield'!D26-'Nominal GDP'!H27</f>
        <v>1.7625978383407537</v>
      </c>
    </row>
    <row r="28" spans="1:12" x14ac:dyDescent="0.2">
      <c r="A28" t="s">
        <v>21</v>
      </c>
      <c r="B28" s="6">
        <v>34880.7741165361</v>
      </c>
      <c r="C28" s="6">
        <v>34506.386323161598</v>
      </c>
      <c r="D28" s="6">
        <v>34118.179726276103</v>
      </c>
      <c r="E28" s="6"/>
      <c r="F28" s="6">
        <f t="shared" si="1"/>
        <v>4.1746665715236109</v>
      </c>
      <c r="G28" s="6">
        <f t="shared" si="2"/>
        <v>3.823225480563841</v>
      </c>
      <c r="H28" s="6">
        <f t="shared" si="3"/>
        <v>3.2016893350000464</v>
      </c>
      <c r="I28" s="6"/>
      <c r="J28" s="6">
        <f>'10-Yr T-Yield'!B27-'Nominal GDP'!F28</f>
        <v>0.21311948597175956</v>
      </c>
      <c r="K28" s="6">
        <f>'10-Yr T-Yield'!C27-'Nominal GDP'!G28</f>
        <v>0.59678820007952904</v>
      </c>
      <c r="L28" s="6">
        <f>'10-Yr T-Yield'!D27-'Nominal GDP'!H28</f>
        <v>1.5926197640478836</v>
      </c>
    </row>
    <row r="29" spans="1:12" x14ac:dyDescent="0.2">
      <c r="A29" t="s">
        <v>22</v>
      </c>
      <c r="B29" s="6">
        <v>35201.588700898799</v>
      </c>
      <c r="C29" s="6">
        <v>34830.036407631</v>
      </c>
      <c r="D29" s="6">
        <v>34421.751936553701</v>
      </c>
      <c r="E29" s="6"/>
      <c r="F29" s="6">
        <f t="shared" si="1"/>
        <v>3.9593759237763093</v>
      </c>
      <c r="G29" s="6">
        <f t="shared" si="2"/>
        <v>3.7874201338010449</v>
      </c>
      <c r="H29" s="6">
        <f t="shared" si="3"/>
        <v>3.3423508432629756</v>
      </c>
      <c r="I29" s="6"/>
      <c r="J29" s="6">
        <f>'10-Yr T-Yield'!B28-'Nominal GDP'!F29</f>
        <v>0.44131880581535032</v>
      </c>
      <c r="K29" s="6">
        <f>'10-Yr T-Yield'!C28-'Nominal GDP'!G29</f>
        <v>0.60756612183348491</v>
      </c>
      <c r="L29" s="6">
        <f>'10-Yr T-Yield'!D28-'Nominal GDP'!H29</f>
        <v>1.4033410391069943</v>
      </c>
    </row>
    <row r="31" spans="1:12" x14ac:dyDescent="0.2">
      <c r="A31" t="s">
        <v>30</v>
      </c>
    </row>
    <row r="32" spans="1:12" x14ac:dyDescent="0.2">
      <c r="A32" t="s">
        <v>31</v>
      </c>
      <c r="B32" s="4">
        <f>(B17/B13-1)*100</f>
        <v>3.7491818117230569</v>
      </c>
      <c r="C32" s="4">
        <f t="shared" ref="C32:D32" si="4">(C17/C13-1)*100</f>
        <v>4.111775573378007</v>
      </c>
      <c r="D32" s="4">
        <f t="shared" si="4"/>
        <v>4.7765320087169494</v>
      </c>
    </row>
    <row r="33" spans="1:4" x14ac:dyDescent="0.2">
      <c r="A33" t="s">
        <v>32</v>
      </c>
      <c r="B33" s="4">
        <f>((B29/B13)^0.25-1)*100</f>
        <v>4.3192004297839537</v>
      </c>
      <c r="C33" s="4">
        <f t="shared" ref="C33:D33" si="5">((C29/C13)^0.25-1)*100</f>
        <v>4.0428321749983454</v>
      </c>
      <c r="D33" s="4">
        <f t="shared" si="5"/>
        <v>3.7365800516448333</v>
      </c>
    </row>
    <row r="36" spans="1:4" x14ac:dyDescent="0.2">
      <c r="A36" t="s">
        <v>33</v>
      </c>
    </row>
  </sheetData>
  <mergeCells count="2">
    <mergeCell ref="B3:D3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259D-A871-4FDB-84CF-59EA7AA5A283}">
  <dimension ref="A1:H32"/>
  <sheetViews>
    <sheetView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B34" sqref="B34"/>
    </sheetView>
  </sheetViews>
  <sheetFormatPr baseColWidth="10" defaultColWidth="8.83203125" defaultRowHeight="15" x14ac:dyDescent="0.2"/>
  <cols>
    <col min="1" max="1" width="20.6640625" customWidth="1"/>
    <col min="2" max="8" width="10.6640625" style="1" customWidth="1"/>
  </cols>
  <sheetData>
    <row r="1" spans="1:8" x14ac:dyDescent="0.2">
      <c r="A1" s="7" t="s">
        <v>34</v>
      </c>
    </row>
    <row r="3" spans="1:8" x14ac:dyDescent="0.2">
      <c r="B3" s="9" t="s">
        <v>35</v>
      </c>
      <c r="C3" s="9"/>
      <c r="D3" s="9"/>
      <c r="F3" s="9" t="s">
        <v>29</v>
      </c>
      <c r="G3" s="9"/>
      <c r="H3" s="9"/>
    </row>
    <row r="4" spans="1:8" x14ac:dyDescent="0.2">
      <c r="B4" s="1" t="s">
        <v>0</v>
      </c>
      <c r="C4" s="1" t="s">
        <v>1</v>
      </c>
      <c r="D4" s="1" t="s">
        <v>2</v>
      </c>
      <c r="F4" s="1" t="s">
        <v>0</v>
      </c>
      <c r="G4" s="1" t="s">
        <v>1</v>
      </c>
      <c r="H4" s="1" t="s">
        <v>2</v>
      </c>
    </row>
    <row r="5" spans="1:8" x14ac:dyDescent="0.2">
      <c r="A5" t="s">
        <v>23</v>
      </c>
      <c r="B5" s="6">
        <v>22403.435000000001</v>
      </c>
      <c r="C5" s="5">
        <v>22403.435000000001</v>
      </c>
      <c r="D5" s="8">
        <v>22403.435000000001</v>
      </c>
      <c r="E5" s="6"/>
      <c r="F5" s="6"/>
      <c r="G5" s="6"/>
      <c r="H5" s="6"/>
    </row>
    <row r="6" spans="1:8" x14ac:dyDescent="0.2">
      <c r="A6" t="s">
        <v>24</v>
      </c>
      <c r="B6" s="6">
        <v>22539.418000000001</v>
      </c>
      <c r="C6" s="5">
        <v>22539.418000000001</v>
      </c>
      <c r="D6" s="8">
        <v>22539.418000000001</v>
      </c>
      <c r="E6" s="6"/>
      <c r="F6" s="6"/>
      <c r="G6" s="6"/>
      <c r="H6" s="6"/>
    </row>
    <row r="7" spans="1:8" x14ac:dyDescent="0.2">
      <c r="A7" t="s">
        <v>25</v>
      </c>
      <c r="B7" s="6">
        <v>22780.933000000001</v>
      </c>
      <c r="C7" s="5">
        <v>22780.933000000001</v>
      </c>
      <c r="D7" s="8">
        <v>22780.933000000001</v>
      </c>
      <c r="E7" s="6"/>
      <c r="F7" s="6"/>
      <c r="G7" s="6"/>
      <c r="H7" s="6"/>
    </row>
    <row r="8" spans="1:8" x14ac:dyDescent="0.2">
      <c r="A8" t="s">
        <v>26</v>
      </c>
      <c r="B8" s="6">
        <v>22960.6</v>
      </c>
      <c r="C8" s="5">
        <v>22960.6</v>
      </c>
      <c r="D8" s="8">
        <v>22960.6</v>
      </c>
      <c r="E8" s="6"/>
      <c r="F8" s="6"/>
      <c r="G8" s="6"/>
      <c r="H8" s="6"/>
    </row>
    <row r="9" spans="1:8" x14ac:dyDescent="0.2">
      <c r="A9" t="s">
        <v>3</v>
      </c>
      <c r="B9" s="6">
        <v>23053.544999999998</v>
      </c>
      <c r="C9" s="5">
        <v>23053.544999999998</v>
      </c>
      <c r="D9" s="8">
        <v>23053.544999999998</v>
      </c>
      <c r="E9" s="6"/>
      <c r="F9" s="6">
        <f>(B9/B5-1)*100</f>
        <v>2.9018317949903505</v>
      </c>
      <c r="G9" s="6">
        <f t="shared" ref="G9:H24" si="0">(C9/C5-1)*100</f>
        <v>2.9018317949903505</v>
      </c>
      <c r="H9" s="6">
        <f t="shared" si="0"/>
        <v>2.9018317949903505</v>
      </c>
    </row>
    <row r="10" spans="1:8" x14ac:dyDescent="0.2">
      <c r="A10" t="s">
        <v>4</v>
      </c>
      <c r="B10" s="6">
        <v>23223.905999999999</v>
      </c>
      <c r="C10" s="5">
        <v>23223.905999999999</v>
      </c>
      <c r="D10" s="8">
        <v>23223.905999999999</v>
      </c>
      <c r="E10" s="6"/>
      <c r="F10" s="6">
        <f t="shared" ref="F10:H25" si="1">(B10/B6-1)*100</f>
        <v>3.0368486000836192</v>
      </c>
      <c r="G10" s="6">
        <f t="shared" si="0"/>
        <v>3.0368486000836192</v>
      </c>
      <c r="H10" s="6">
        <f t="shared" si="0"/>
        <v>3.0368486000836192</v>
      </c>
    </row>
    <row r="11" spans="1:8" x14ac:dyDescent="0.2">
      <c r="A11" t="s">
        <v>5</v>
      </c>
      <c r="B11" s="6">
        <v>23400.294000000002</v>
      </c>
      <c r="C11" s="5">
        <v>23400.294000000002</v>
      </c>
      <c r="D11" s="8">
        <v>23400.294000000002</v>
      </c>
      <c r="E11" s="6"/>
      <c r="F11" s="6">
        <f t="shared" si="1"/>
        <v>2.7187692444378797</v>
      </c>
      <c r="G11" s="6">
        <f t="shared" si="0"/>
        <v>2.7187692444378797</v>
      </c>
      <c r="H11" s="6">
        <f t="shared" si="0"/>
        <v>2.7187692444378797</v>
      </c>
    </row>
    <row r="12" spans="1:8" x14ac:dyDescent="0.2">
      <c r="A12" t="s">
        <v>6</v>
      </c>
      <c r="B12" s="6">
        <v>23542.348999999998</v>
      </c>
      <c r="C12" s="5">
        <v>23542.348999999998</v>
      </c>
      <c r="D12" s="8">
        <v>23542.348999999998</v>
      </c>
      <c r="E12" s="6"/>
      <c r="F12" s="6">
        <f t="shared" si="1"/>
        <v>2.5336837887511621</v>
      </c>
      <c r="G12" s="6">
        <f t="shared" si="0"/>
        <v>2.5336837887511621</v>
      </c>
      <c r="H12" s="6">
        <f t="shared" si="0"/>
        <v>2.5336837887511621</v>
      </c>
    </row>
    <row r="13" spans="1:8" x14ac:dyDescent="0.2">
      <c r="A13" t="s">
        <v>7</v>
      </c>
      <c r="B13" s="6">
        <v>23528.046999999999</v>
      </c>
      <c r="C13" s="5">
        <v>23528.046999999999</v>
      </c>
      <c r="D13" s="8">
        <v>23528.046999999999</v>
      </c>
      <c r="E13" s="6"/>
      <c r="F13" s="6">
        <f t="shared" si="1"/>
        <v>2.0582604540863469</v>
      </c>
      <c r="G13" s="6">
        <f t="shared" si="0"/>
        <v>2.0582604540863469</v>
      </c>
      <c r="H13" s="6">
        <f t="shared" si="0"/>
        <v>2.0582604540863469</v>
      </c>
    </row>
    <row r="14" spans="1:8" x14ac:dyDescent="0.2">
      <c r="A14" t="s">
        <v>8</v>
      </c>
      <c r="B14" s="6">
        <v>23637.634105201501</v>
      </c>
      <c r="C14" s="5">
        <v>23637.634105201501</v>
      </c>
      <c r="D14" s="8">
        <v>23637.634105201501</v>
      </c>
      <c r="E14" s="6"/>
      <c r="F14" s="6">
        <f t="shared" si="1"/>
        <v>1.7814751110407645</v>
      </c>
      <c r="G14" s="6">
        <f t="shared" si="0"/>
        <v>1.7814751110407645</v>
      </c>
      <c r="H14" s="6">
        <f t="shared" si="0"/>
        <v>1.7814751110407645</v>
      </c>
    </row>
    <row r="15" spans="1:8" x14ac:dyDescent="0.2">
      <c r="A15" t="s">
        <v>9</v>
      </c>
      <c r="B15" s="6">
        <v>23714.379662907999</v>
      </c>
      <c r="C15" s="5">
        <v>23672.747915698401</v>
      </c>
      <c r="D15" s="8">
        <v>23620.081677839102</v>
      </c>
      <c r="E15" s="6"/>
      <c r="F15" s="6">
        <f t="shared" si="1"/>
        <v>1.3422295587738997</v>
      </c>
      <c r="G15" s="6">
        <f t="shared" si="0"/>
        <v>1.1643183444549843</v>
      </c>
      <c r="H15" s="6">
        <f t="shared" si="0"/>
        <v>0.93925177965328288</v>
      </c>
    </row>
    <row r="16" spans="1:8" x14ac:dyDescent="0.2">
      <c r="A16" t="s">
        <v>10</v>
      </c>
      <c r="B16" s="6">
        <v>23844.391992196099</v>
      </c>
      <c r="C16" s="5">
        <v>23756.174043094801</v>
      </c>
      <c r="D16" s="8">
        <v>23658.172762363702</v>
      </c>
      <c r="E16" s="6"/>
      <c r="F16" s="6">
        <f t="shared" si="1"/>
        <v>1.282977294220311</v>
      </c>
      <c r="G16" s="6">
        <f t="shared" si="0"/>
        <v>0.90825704391181983</v>
      </c>
      <c r="H16" s="6">
        <f t="shared" si="0"/>
        <v>0.49198048318672694</v>
      </c>
    </row>
    <row r="17" spans="1:8" x14ac:dyDescent="0.2">
      <c r="A17" t="s">
        <v>11</v>
      </c>
      <c r="B17" s="6">
        <v>23998.321188490601</v>
      </c>
      <c r="C17" s="5">
        <v>23843.5226813845</v>
      </c>
      <c r="D17" s="8">
        <v>23671.133357009101</v>
      </c>
      <c r="E17" s="6"/>
      <c r="F17" s="6">
        <f t="shared" si="1"/>
        <v>1.9987812353936762</v>
      </c>
      <c r="G17" s="6">
        <f t="shared" si="0"/>
        <v>1.340849418502521</v>
      </c>
      <c r="H17" s="6">
        <f t="shared" si="0"/>
        <v>0.60815229164197238</v>
      </c>
    </row>
    <row r="18" spans="1:8" x14ac:dyDescent="0.2">
      <c r="A18" t="s">
        <v>12</v>
      </c>
      <c r="B18" s="6">
        <v>24154.1042438599</v>
      </c>
      <c r="C18" s="5">
        <v>23919.5053897055</v>
      </c>
      <c r="D18" s="8">
        <v>23649.584359305802</v>
      </c>
      <c r="E18" s="6"/>
      <c r="F18" s="6">
        <f t="shared" si="1"/>
        <v>2.1849485289424431</v>
      </c>
      <c r="G18" s="6">
        <f t="shared" si="0"/>
        <v>1.1924682616268001</v>
      </c>
      <c r="H18" s="6">
        <f t="shared" si="0"/>
        <v>5.0556049946082204E-2</v>
      </c>
    </row>
    <row r="19" spans="1:8" x14ac:dyDescent="0.2">
      <c r="A19" t="s">
        <v>13</v>
      </c>
      <c r="B19" s="6">
        <v>24314.6499263529</v>
      </c>
      <c r="C19" s="5">
        <v>23991.1211357172</v>
      </c>
      <c r="D19" s="8">
        <v>23606.5617869903</v>
      </c>
      <c r="E19" s="6"/>
      <c r="F19" s="6">
        <f t="shared" si="1"/>
        <v>2.5312501190313252</v>
      </c>
      <c r="G19" s="6">
        <f t="shared" si="0"/>
        <v>1.3448933818438258</v>
      </c>
      <c r="H19" s="6">
        <f t="shared" si="0"/>
        <v>-5.7238967388861806E-2</v>
      </c>
    </row>
    <row r="20" spans="1:8" x14ac:dyDescent="0.2">
      <c r="A20" t="s">
        <v>14</v>
      </c>
      <c r="B20" s="6">
        <v>24486.732790630202</v>
      </c>
      <c r="C20" s="5">
        <v>24065.722081689699</v>
      </c>
      <c r="D20" s="8">
        <v>23552.209615425701</v>
      </c>
      <c r="E20" s="6"/>
      <c r="F20" s="6">
        <f t="shared" si="1"/>
        <v>2.6938862548658404</v>
      </c>
      <c r="G20" s="6">
        <f t="shared" si="0"/>
        <v>1.3030214294328823</v>
      </c>
      <c r="H20" s="6">
        <f t="shared" si="0"/>
        <v>-0.44789235416595741</v>
      </c>
    </row>
    <row r="21" spans="1:8" x14ac:dyDescent="0.2">
      <c r="A21" t="s">
        <v>15</v>
      </c>
      <c r="B21" s="6">
        <v>24642.350343504699</v>
      </c>
      <c r="C21" s="5">
        <v>24135.177991429999</v>
      </c>
      <c r="D21" s="8">
        <v>23507.2553827134</v>
      </c>
      <c r="E21" s="6"/>
      <c r="F21" s="6">
        <f t="shared" si="1"/>
        <v>2.6836425346409953</v>
      </c>
      <c r="G21" s="6">
        <f t="shared" si="0"/>
        <v>1.223205622519874</v>
      </c>
      <c r="H21" s="6">
        <f t="shared" si="0"/>
        <v>-0.69231148261507114</v>
      </c>
    </row>
    <row r="22" spans="1:8" x14ac:dyDescent="0.2">
      <c r="A22" t="s">
        <v>16</v>
      </c>
      <c r="B22" s="6">
        <v>24791.200755901798</v>
      </c>
      <c r="C22" s="5">
        <v>24217.6857440075</v>
      </c>
      <c r="D22" s="8">
        <v>23498.503280168999</v>
      </c>
      <c r="E22" s="6"/>
      <c r="F22" s="6">
        <f t="shared" si="1"/>
        <v>2.6376325348676621</v>
      </c>
      <c r="G22" s="6">
        <f t="shared" si="0"/>
        <v>1.2465991643386243</v>
      </c>
      <c r="H22" s="6">
        <f t="shared" si="0"/>
        <v>-0.63883185785188479</v>
      </c>
    </row>
    <row r="23" spans="1:8" x14ac:dyDescent="0.2">
      <c r="A23" t="s">
        <v>17</v>
      </c>
      <c r="B23" s="6">
        <v>24927.555598006998</v>
      </c>
      <c r="C23" s="5">
        <v>24303.513379875501</v>
      </c>
      <c r="D23" s="8">
        <v>23512.309859014898</v>
      </c>
      <c r="E23" s="6"/>
      <c r="F23" s="6">
        <f t="shared" si="1"/>
        <v>2.5207258731280824</v>
      </c>
      <c r="G23" s="6">
        <f t="shared" si="0"/>
        <v>1.3021160719880687</v>
      </c>
      <c r="H23" s="6">
        <f t="shared" si="0"/>
        <v>-0.39926156475418306</v>
      </c>
    </row>
    <row r="24" spans="1:8" x14ac:dyDescent="0.2">
      <c r="A24" t="s">
        <v>18</v>
      </c>
      <c r="B24" s="6">
        <v>25050.2885576677</v>
      </c>
      <c r="C24" s="5">
        <v>24392.090577573901</v>
      </c>
      <c r="D24" s="8">
        <v>23547.420686875801</v>
      </c>
      <c r="E24" s="6"/>
      <c r="F24" s="6">
        <f t="shared" si="1"/>
        <v>2.3014739118366156</v>
      </c>
      <c r="G24" s="6">
        <f t="shared" si="0"/>
        <v>1.3561550107508147</v>
      </c>
      <c r="H24" s="6">
        <f t="shared" si="0"/>
        <v>-2.0333245279724466E-2</v>
      </c>
    </row>
    <row r="25" spans="1:8" x14ac:dyDescent="0.2">
      <c r="A25" t="s">
        <v>19</v>
      </c>
      <c r="B25" s="6">
        <v>25156.806487057798</v>
      </c>
      <c r="C25" s="5">
        <v>24480.8762549981</v>
      </c>
      <c r="D25" s="8">
        <v>23599.5164322407</v>
      </c>
      <c r="E25" s="6"/>
      <c r="F25" s="6">
        <f t="shared" si="1"/>
        <v>2.087691053741958</v>
      </c>
      <c r="G25" s="6">
        <f t="shared" si="1"/>
        <v>1.432341885735644</v>
      </c>
      <c r="H25" s="6">
        <f t="shared" si="1"/>
        <v>0.39247903689831887</v>
      </c>
    </row>
    <row r="26" spans="1:8" x14ac:dyDescent="0.2">
      <c r="A26" t="s">
        <v>20</v>
      </c>
      <c r="B26" s="6">
        <v>25258.692375917599</v>
      </c>
      <c r="C26" s="5">
        <v>24580.277620944398</v>
      </c>
      <c r="D26" s="8">
        <v>23677.617810737702</v>
      </c>
      <c r="E26" s="6"/>
      <c r="F26" s="6">
        <f t="shared" ref="F26:H28" si="2">(B26/B22-1)*100</f>
        <v>1.8857159224306974</v>
      </c>
      <c r="G26" s="6">
        <f t="shared" si="2"/>
        <v>1.4972193494030339</v>
      </c>
      <c r="H26" s="6">
        <f t="shared" si="2"/>
        <v>0.76223803887911501</v>
      </c>
    </row>
    <row r="27" spans="1:8" x14ac:dyDescent="0.2">
      <c r="A27" t="s">
        <v>21</v>
      </c>
      <c r="B27" s="6">
        <v>25354.4627107407</v>
      </c>
      <c r="C27" s="5">
        <v>24686.499690584398</v>
      </c>
      <c r="D27" s="8">
        <v>23776.179048485501</v>
      </c>
      <c r="E27" s="6"/>
      <c r="F27" s="6">
        <f t="shared" si="2"/>
        <v>1.7125911566228114</v>
      </c>
      <c r="G27" s="6">
        <f t="shared" si="2"/>
        <v>1.5758475111093517</v>
      </c>
      <c r="H27" s="6">
        <f t="shared" si="2"/>
        <v>1.1222597484161323</v>
      </c>
    </row>
    <row r="28" spans="1:8" x14ac:dyDescent="0.2">
      <c r="A28" t="s">
        <v>22</v>
      </c>
      <c r="B28" s="6">
        <v>25448.899480060401</v>
      </c>
      <c r="C28" s="5">
        <v>24800.666766442599</v>
      </c>
      <c r="D28" s="8">
        <v>23892.874408109001</v>
      </c>
      <c r="E28" s="6"/>
      <c r="F28" s="6">
        <f t="shared" si="2"/>
        <v>1.5912428372833576</v>
      </c>
      <c r="G28" s="6">
        <f t="shared" si="2"/>
        <v>1.6750355512550552</v>
      </c>
      <c r="H28" s="6">
        <f t="shared" si="2"/>
        <v>1.4670554615170195</v>
      </c>
    </row>
    <row r="32" spans="1:8" x14ac:dyDescent="0.2">
      <c r="A32" t="s">
        <v>33</v>
      </c>
    </row>
  </sheetData>
  <mergeCells count="2">
    <mergeCell ref="B3:D3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DE8A-5FDB-437B-9E43-318EC53B35EE}">
  <dimension ref="A1:F32"/>
  <sheetViews>
    <sheetView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N28" sqref="N28"/>
    </sheetView>
  </sheetViews>
  <sheetFormatPr baseColWidth="10" defaultColWidth="8.83203125" defaultRowHeight="15" x14ac:dyDescent="0.2"/>
  <cols>
    <col min="2" max="6" width="8.6640625" style="1"/>
  </cols>
  <sheetData>
    <row r="1" spans="1:4" x14ac:dyDescent="0.2">
      <c r="A1" s="7" t="s">
        <v>36</v>
      </c>
    </row>
    <row r="3" spans="1:4" x14ac:dyDescent="0.2">
      <c r="B3" s="1" t="s">
        <v>0</v>
      </c>
      <c r="C3" s="1" t="s">
        <v>1</v>
      </c>
      <c r="D3" s="1" t="s">
        <v>2</v>
      </c>
    </row>
    <row r="5" spans="1:4" x14ac:dyDescent="0.2">
      <c r="A5" t="s">
        <v>23</v>
      </c>
      <c r="B5" s="4">
        <v>3.5333333333333301</v>
      </c>
      <c r="C5" s="4">
        <v>3.5333333333333301</v>
      </c>
      <c r="D5" s="4">
        <v>3.5333333333333301</v>
      </c>
    </row>
    <row r="6" spans="1:4" x14ac:dyDescent="0.2">
      <c r="A6" t="s">
        <v>24</v>
      </c>
      <c r="B6" s="4">
        <v>3.5333333333333301</v>
      </c>
      <c r="C6" s="4">
        <v>3.5333333333333301</v>
      </c>
      <c r="D6" s="4">
        <v>3.5333333333333301</v>
      </c>
    </row>
    <row r="7" spans="1:4" x14ac:dyDescent="0.2">
      <c r="A7" t="s">
        <v>25</v>
      </c>
      <c r="B7" s="4">
        <v>3.6666666666666599</v>
      </c>
      <c r="C7" s="4">
        <v>3.6666666666666599</v>
      </c>
      <c r="D7" s="4">
        <v>3.6666666666666599</v>
      </c>
    </row>
    <row r="8" spans="1:4" x14ac:dyDescent="0.2">
      <c r="A8" t="s">
        <v>26</v>
      </c>
      <c r="B8" s="4">
        <v>3.7999999999999901</v>
      </c>
      <c r="C8" s="4">
        <v>3.7999999999999901</v>
      </c>
      <c r="D8" s="4">
        <v>3.7999999999999901</v>
      </c>
    </row>
    <row r="9" spans="1:4" x14ac:dyDescent="0.2">
      <c r="A9" t="s">
        <v>3</v>
      </c>
      <c r="B9" s="4">
        <v>3.8333333333333299</v>
      </c>
      <c r="C9" s="4">
        <v>3.8333333333333299</v>
      </c>
      <c r="D9" s="4">
        <v>3.8333333333333299</v>
      </c>
    </row>
    <row r="10" spans="1:4" x14ac:dyDescent="0.2">
      <c r="A10" t="s">
        <v>4</v>
      </c>
      <c r="B10" s="4">
        <v>4</v>
      </c>
      <c r="C10" s="4">
        <v>4</v>
      </c>
      <c r="D10" s="4">
        <v>4</v>
      </c>
    </row>
    <row r="11" spans="1:4" x14ac:dyDescent="0.2">
      <c r="A11" t="s">
        <v>5</v>
      </c>
      <c r="B11" s="4">
        <v>4.1666666666666599</v>
      </c>
      <c r="C11" s="4">
        <v>4.1666666666666599</v>
      </c>
      <c r="D11" s="4">
        <v>4.1666666666666599</v>
      </c>
    </row>
    <row r="12" spans="1:4" x14ac:dyDescent="0.2">
      <c r="A12" t="s">
        <v>6</v>
      </c>
      <c r="B12" s="4">
        <v>4.1333333333333302</v>
      </c>
      <c r="C12" s="4">
        <v>4.1333333333333302</v>
      </c>
      <c r="D12" s="4">
        <v>4.1333333333333302</v>
      </c>
    </row>
    <row r="13" spans="1:4" x14ac:dyDescent="0.2">
      <c r="A13" t="s">
        <v>7</v>
      </c>
      <c r="B13" s="4">
        <v>4.0999999999999996</v>
      </c>
      <c r="C13" s="4">
        <v>4.0999999999999996</v>
      </c>
      <c r="D13" s="4">
        <v>4.0999999999999996</v>
      </c>
    </row>
    <row r="14" spans="1:4" x14ac:dyDescent="0.2">
      <c r="A14" t="s">
        <v>8</v>
      </c>
      <c r="B14" s="4">
        <v>4.2361436893282303</v>
      </c>
      <c r="C14" s="4">
        <v>4.2361436893282303</v>
      </c>
      <c r="D14" s="4">
        <v>4.2361436893282303</v>
      </c>
    </row>
    <row r="15" spans="1:4" x14ac:dyDescent="0.2">
      <c r="A15" t="s">
        <v>9</v>
      </c>
      <c r="B15" s="4">
        <v>4.2980793508502604</v>
      </c>
      <c r="C15" s="4">
        <v>4.2811926366746</v>
      </c>
      <c r="D15" s="4">
        <v>4.21460924229069</v>
      </c>
    </row>
    <row r="16" spans="1:4" x14ac:dyDescent="0.2">
      <c r="A16" t="s">
        <v>10</v>
      </c>
      <c r="B16" s="4">
        <v>4.4773777203388203</v>
      </c>
      <c r="C16" s="4">
        <v>4.3538988283734898</v>
      </c>
      <c r="D16" s="4">
        <v>4.04022741748794</v>
      </c>
    </row>
    <row r="17" spans="1:4" x14ac:dyDescent="0.2">
      <c r="A17" t="s">
        <v>11</v>
      </c>
      <c r="B17" s="4">
        <v>4.7222878112302302</v>
      </c>
      <c r="C17" s="4">
        <v>4.5208402237515699</v>
      </c>
      <c r="D17" s="4">
        <v>3.9923001517246401</v>
      </c>
    </row>
    <row r="18" spans="1:4" x14ac:dyDescent="0.2">
      <c r="A18" t="s">
        <v>12</v>
      </c>
      <c r="B18" s="4">
        <v>4.8755018192575497</v>
      </c>
      <c r="C18" s="4">
        <v>4.6819144907971397</v>
      </c>
      <c r="D18" s="4">
        <v>4.0872307598952302</v>
      </c>
    </row>
    <row r="19" spans="1:4" x14ac:dyDescent="0.2">
      <c r="A19" t="s">
        <v>13</v>
      </c>
      <c r="B19" s="4">
        <v>4.8060366470251399</v>
      </c>
      <c r="C19" s="4">
        <v>4.7940787435459704</v>
      </c>
      <c r="D19" s="4">
        <v>4.41767702905869</v>
      </c>
    </row>
    <row r="20" spans="1:4" x14ac:dyDescent="0.2">
      <c r="A20" t="s">
        <v>14</v>
      </c>
      <c r="B20" s="4">
        <v>4.5020141516580603</v>
      </c>
      <c r="C20" s="4">
        <v>4.7848971617273799</v>
      </c>
      <c r="D20" s="4">
        <v>4.8166326738298499</v>
      </c>
    </row>
    <row r="21" spans="1:4" x14ac:dyDescent="0.2">
      <c r="A21" t="s">
        <v>15</v>
      </c>
      <c r="B21" s="4">
        <v>4.1329294794146403</v>
      </c>
      <c r="C21" s="4">
        <v>4.7290770979935104</v>
      </c>
      <c r="D21" s="4">
        <v>5.2180726270752302</v>
      </c>
    </row>
    <row r="22" spans="1:4" x14ac:dyDescent="0.2">
      <c r="A22" t="s">
        <v>16</v>
      </c>
      <c r="B22" s="4">
        <v>3.86520106363675</v>
      </c>
      <c r="C22" s="4">
        <v>4.6928359722908297</v>
      </c>
      <c r="D22" s="4">
        <v>5.5486839594670299</v>
      </c>
    </row>
    <row r="23" spans="1:4" x14ac:dyDescent="0.2">
      <c r="A23" t="s">
        <v>17</v>
      </c>
      <c r="B23" s="4">
        <v>3.73914168964584</v>
      </c>
      <c r="C23" s="4">
        <v>4.7012143682394898</v>
      </c>
      <c r="D23" s="4">
        <v>5.81012763732992</v>
      </c>
    </row>
    <row r="24" spans="1:4" x14ac:dyDescent="0.2">
      <c r="A24" t="s">
        <v>18</v>
      </c>
      <c r="B24" s="4">
        <v>3.6958526516781101</v>
      </c>
      <c r="C24" s="4">
        <v>4.7014897102220301</v>
      </c>
      <c r="D24" s="4">
        <v>5.9518402031175297</v>
      </c>
    </row>
    <row r="25" spans="1:4" x14ac:dyDescent="0.2">
      <c r="A25" t="s">
        <v>19</v>
      </c>
      <c r="B25" s="4">
        <v>3.7337302504874801</v>
      </c>
      <c r="C25" s="4">
        <v>4.7092398691170496</v>
      </c>
      <c r="D25" s="4">
        <v>6.0086428279950299</v>
      </c>
    </row>
    <row r="26" spans="1:4" x14ac:dyDescent="0.2">
      <c r="A26" t="s">
        <v>20</v>
      </c>
      <c r="B26" s="4">
        <v>3.8617534354748</v>
      </c>
      <c r="C26" s="4">
        <v>4.75234104584551</v>
      </c>
      <c r="D26" s="4">
        <v>6.0277182345686899</v>
      </c>
    </row>
    <row r="27" spans="1:4" x14ac:dyDescent="0.2">
      <c r="A27" t="s">
        <v>21</v>
      </c>
      <c r="B27" s="4">
        <v>4.0379141779788199</v>
      </c>
      <c r="C27" s="4">
        <v>4.8061254098071897</v>
      </c>
      <c r="D27" s="4">
        <v>6.0025246549831097</v>
      </c>
    </row>
    <row r="28" spans="1:4" x14ac:dyDescent="0.2">
      <c r="A28" t="s">
        <v>22</v>
      </c>
      <c r="B28" s="4">
        <v>4.2296926630176701</v>
      </c>
      <c r="C28" s="4">
        <v>4.8544310973002798</v>
      </c>
      <c r="D28" s="4">
        <v>5.9347763300342198</v>
      </c>
    </row>
    <row r="32" spans="1:4" x14ac:dyDescent="0.2">
      <c r="A3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2B1B-3B87-4BA7-ABF2-91C57E060310}">
  <dimension ref="A1:I3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6" sqref="H6:H29"/>
    </sheetView>
  </sheetViews>
  <sheetFormatPr baseColWidth="10" defaultColWidth="8.83203125" defaultRowHeight="15" x14ac:dyDescent="0.2"/>
  <cols>
    <col min="1" max="1" width="25.5" bestFit="1" customWidth="1"/>
    <col min="2" max="9" width="10.6640625" style="1" customWidth="1"/>
  </cols>
  <sheetData>
    <row r="1" spans="1:9" x14ac:dyDescent="0.2">
      <c r="A1" s="7" t="s">
        <v>38</v>
      </c>
    </row>
    <row r="3" spans="1:9" x14ac:dyDescent="0.2">
      <c r="B3" s="9" t="s">
        <v>39</v>
      </c>
      <c r="C3" s="9"/>
      <c r="D3" s="9"/>
      <c r="F3" s="9" t="s">
        <v>29</v>
      </c>
      <c r="G3" s="9"/>
      <c r="H3" s="9"/>
    </row>
    <row r="4" spans="1:9" x14ac:dyDescent="0.2">
      <c r="B4" s="1" t="s">
        <v>0</v>
      </c>
      <c r="C4" s="1" t="s">
        <v>1</v>
      </c>
      <c r="D4" s="1" t="s">
        <v>2</v>
      </c>
      <c r="F4" s="1" t="s">
        <v>0</v>
      </c>
      <c r="G4" s="1" t="s">
        <v>1</v>
      </c>
      <c r="H4" s="1" t="s">
        <v>2</v>
      </c>
    </row>
    <row r="6" spans="1:9" x14ac:dyDescent="0.2">
      <c r="A6" t="s">
        <v>23</v>
      </c>
      <c r="B6" s="4">
        <v>119.32</v>
      </c>
      <c r="C6" s="4">
        <v>119.32</v>
      </c>
      <c r="D6" s="3">
        <v>119.32</v>
      </c>
      <c r="E6" s="6"/>
      <c r="F6" s="6"/>
      <c r="G6" s="6"/>
      <c r="H6" s="6"/>
      <c r="I6" s="6"/>
    </row>
    <row r="7" spans="1:9" x14ac:dyDescent="0.2">
      <c r="A7" t="s">
        <v>24</v>
      </c>
      <c r="B7" s="4">
        <v>120.182</v>
      </c>
      <c r="C7" s="4">
        <v>120.182</v>
      </c>
      <c r="D7" s="3">
        <v>120.182</v>
      </c>
      <c r="E7" s="6"/>
      <c r="F7" s="6"/>
      <c r="G7" s="6"/>
      <c r="H7" s="6"/>
      <c r="I7" s="6"/>
    </row>
    <row r="8" spans="1:9" x14ac:dyDescent="0.2">
      <c r="A8" t="s">
        <v>25</v>
      </c>
      <c r="B8" s="4">
        <v>120.983</v>
      </c>
      <c r="C8" s="4">
        <v>120.983</v>
      </c>
      <c r="D8" s="3">
        <v>120.983</v>
      </c>
      <c r="E8" s="6"/>
      <c r="F8" s="6"/>
      <c r="G8" s="6"/>
      <c r="H8" s="6"/>
      <c r="I8" s="6"/>
    </row>
    <row r="9" spans="1:9" x14ac:dyDescent="0.2">
      <c r="A9" t="s">
        <v>26</v>
      </c>
      <c r="B9" s="4">
        <v>121.48</v>
      </c>
      <c r="C9" s="4">
        <v>121.48</v>
      </c>
      <c r="D9" s="3">
        <v>121.48</v>
      </c>
      <c r="E9" s="6"/>
      <c r="F9" s="6"/>
      <c r="G9" s="6"/>
      <c r="H9" s="6"/>
      <c r="I9" s="6"/>
    </row>
    <row r="10" spans="1:9" x14ac:dyDescent="0.2">
      <c r="A10" t="s">
        <v>3</v>
      </c>
      <c r="B10" s="4">
        <v>122.50700000000001</v>
      </c>
      <c r="C10" s="4">
        <v>122.50700000000001</v>
      </c>
      <c r="D10" s="3">
        <v>122.50700000000001</v>
      </c>
      <c r="E10" s="6"/>
      <c r="F10" s="6">
        <f>(B10/B6-1)*100</f>
        <v>2.6709688233322204</v>
      </c>
      <c r="G10" s="6">
        <f t="shared" ref="G10:H25" si="0">(C10/C6-1)*100</f>
        <v>2.6709688233322204</v>
      </c>
      <c r="H10" s="6">
        <f t="shared" si="0"/>
        <v>2.6709688233322204</v>
      </c>
      <c r="I10" s="6"/>
    </row>
    <row r="11" spans="1:9" x14ac:dyDescent="0.2">
      <c r="A11" t="s">
        <v>4</v>
      </c>
      <c r="B11" s="4">
        <v>123.27500000000001</v>
      </c>
      <c r="C11" s="4">
        <v>123.27500000000001</v>
      </c>
      <c r="D11" s="3">
        <v>123.27500000000001</v>
      </c>
      <c r="E11" s="6"/>
      <c r="F11" s="6">
        <f t="shared" ref="F11:H26" si="1">(B11/B7-1)*100</f>
        <v>2.5735967116540026</v>
      </c>
      <c r="G11" s="6">
        <f t="shared" si="0"/>
        <v>2.5735967116540026</v>
      </c>
      <c r="H11" s="6">
        <f t="shared" si="0"/>
        <v>2.5735967116540026</v>
      </c>
      <c r="I11" s="6"/>
    </row>
    <row r="12" spans="1:9" x14ac:dyDescent="0.2">
      <c r="A12" t="s">
        <v>5</v>
      </c>
      <c r="B12" s="4">
        <v>123.747</v>
      </c>
      <c r="C12" s="4">
        <v>123.747</v>
      </c>
      <c r="D12" s="3">
        <v>123.747</v>
      </c>
      <c r="E12" s="6"/>
      <c r="F12" s="6">
        <f t="shared" si="1"/>
        <v>2.2846185001198505</v>
      </c>
      <c r="G12" s="6">
        <f t="shared" si="0"/>
        <v>2.2846185001198505</v>
      </c>
      <c r="H12" s="6">
        <f t="shared" si="0"/>
        <v>2.2846185001198505</v>
      </c>
      <c r="I12" s="6"/>
    </row>
    <row r="13" spans="1:9" x14ac:dyDescent="0.2">
      <c r="A13" t="s">
        <v>6</v>
      </c>
      <c r="B13" s="4">
        <v>124.47799999999999</v>
      </c>
      <c r="C13" s="4">
        <v>124.47799999999999</v>
      </c>
      <c r="D13" s="3">
        <v>124.47799999999999</v>
      </c>
      <c r="E13" s="6"/>
      <c r="F13" s="6">
        <f t="shared" si="1"/>
        <v>2.4678959499506048</v>
      </c>
      <c r="G13" s="6">
        <f t="shared" si="0"/>
        <v>2.4678959499506048</v>
      </c>
      <c r="H13" s="6">
        <f t="shared" si="0"/>
        <v>2.4678959499506048</v>
      </c>
      <c r="I13" s="6"/>
    </row>
    <row r="14" spans="1:9" x14ac:dyDescent="0.2">
      <c r="A14" t="s">
        <v>7</v>
      </c>
      <c r="B14" s="4">
        <v>125.57</v>
      </c>
      <c r="C14" s="4">
        <v>125.57</v>
      </c>
      <c r="D14" s="3">
        <v>125.57</v>
      </c>
      <c r="E14" s="6"/>
      <c r="F14" s="6">
        <f t="shared" si="1"/>
        <v>2.5002652909629663</v>
      </c>
      <c r="G14" s="6">
        <f t="shared" si="0"/>
        <v>2.5002652909629663</v>
      </c>
      <c r="H14" s="6">
        <f t="shared" si="0"/>
        <v>2.5002652909629663</v>
      </c>
      <c r="I14" s="6"/>
    </row>
    <row r="15" spans="1:9" x14ac:dyDescent="0.2">
      <c r="A15" t="s">
        <v>8</v>
      </c>
      <c r="B15" s="4">
        <v>126.20159062064</v>
      </c>
      <c r="C15" s="4">
        <v>126.20159062064</v>
      </c>
      <c r="D15" s="3">
        <v>126.20159062064</v>
      </c>
      <c r="E15" s="6"/>
      <c r="F15" s="6">
        <f t="shared" si="1"/>
        <v>2.3740341680308141</v>
      </c>
      <c r="G15" s="6">
        <f t="shared" si="0"/>
        <v>2.3740341680308141</v>
      </c>
      <c r="H15" s="6">
        <f t="shared" si="0"/>
        <v>2.3740341680308141</v>
      </c>
      <c r="I15" s="6"/>
    </row>
    <row r="16" spans="1:9" x14ac:dyDescent="0.2">
      <c r="A16" t="s">
        <v>9</v>
      </c>
      <c r="B16" s="4">
        <v>126.893565305538</v>
      </c>
      <c r="C16" s="4">
        <v>127.417415360058</v>
      </c>
      <c r="D16" s="3">
        <v>128.17731474090499</v>
      </c>
      <c r="E16" s="6"/>
      <c r="F16" s="6">
        <f t="shared" si="1"/>
        <v>2.5427406769764183</v>
      </c>
      <c r="G16" s="6">
        <f t="shared" si="0"/>
        <v>2.9660641147324807</v>
      </c>
      <c r="H16" s="6">
        <f t="shared" si="0"/>
        <v>3.5801391071339062</v>
      </c>
      <c r="I16" s="6"/>
    </row>
    <row r="17" spans="1:9" x14ac:dyDescent="0.2">
      <c r="A17" t="s">
        <v>10</v>
      </c>
      <c r="B17" s="4">
        <v>127.607441487771</v>
      </c>
      <c r="C17" s="4">
        <v>128.429267930154</v>
      </c>
      <c r="D17" s="3">
        <v>129.653318155656</v>
      </c>
      <c r="E17" s="6"/>
      <c r="F17" s="6">
        <f t="shared" si="1"/>
        <v>2.5140518708293813</v>
      </c>
      <c r="G17" s="6">
        <f t="shared" si="0"/>
        <v>3.1742700960442738</v>
      </c>
      <c r="H17" s="6">
        <f t="shared" si="0"/>
        <v>4.1576167319976154</v>
      </c>
      <c r="I17" s="6"/>
    </row>
    <row r="18" spans="1:9" x14ac:dyDescent="0.2">
      <c r="A18" t="s">
        <v>11</v>
      </c>
      <c r="B18" s="4">
        <v>128.30171561728201</v>
      </c>
      <c r="C18" s="4">
        <v>129.42932333526099</v>
      </c>
      <c r="D18" s="3">
        <v>131.13653994271701</v>
      </c>
      <c r="E18" s="6"/>
      <c r="F18" s="6">
        <f t="shared" si="1"/>
        <v>2.1754524307414425</v>
      </c>
      <c r="G18" s="6">
        <f t="shared" si="0"/>
        <v>3.0734437646420254</v>
      </c>
      <c r="H18" s="6">
        <f t="shared" si="0"/>
        <v>4.4330173948530893</v>
      </c>
      <c r="I18" s="6"/>
    </row>
    <row r="19" spans="1:9" x14ac:dyDescent="0.2">
      <c r="A19" t="s">
        <v>12</v>
      </c>
      <c r="B19" s="4">
        <v>129.03056306446999</v>
      </c>
      <c r="C19" s="4">
        <v>130.512372233554</v>
      </c>
      <c r="D19" s="3">
        <v>132.79080864573999</v>
      </c>
      <c r="E19" s="6"/>
      <c r="F19" s="6">
        <f t="shared" si="1"/>
        <v>2.2416297844722433</v>
      </c>
      <c r="G19" s="6">
        <f t="shared" si="0"/>
        <v>3.41579023823253</v>
      </c>
      <c r="H19" s="6">
        <f t="shared" si="0"/>
        <v>5.2211846084468716</v>
      </c>
      <c r="I19" s="6"/>
    </row>
    <row r="20" spans="1:9" x14ac:dyDescent="0.2">
      <c r="A20" t="s">
        <v>13</v>
      </c>
      <c r="B20" s="4">
        <v>129.53837213106399</v>
      </c>
      <c r="C20" s="4">
        <v>131.34742299805001</v>
      </c>
      <c r="D20" s="3">
        <v>134.14906961441599</v>
      </c>
      <c r="E20" s="6"/>
      <c r="F20" s="6">
        <f t="shared" si="1"/>
        <v>2.0842718219460155</v>
      </c>
      <c r="G20" s="6">
        <f t="shared" si="0"/>
        <v>3.0843567395293148</v>
      </c>
      <c r="H20" s="6">
        <f t="shared" si="0"/>
        <v>4.6589795437532722</v>
      </c>
      <c r="I20" s="6"/>
    </row>
    <row r="21" spans="1:9" x14ac:dyDescent="0.2">
      <c r="A21" t="s">
        <v>14</v>
      </c>
      <c r="B21" s="4">
        <v>130.12152424375901</v>
      </c>
      <c r="C21" s="4">
        <v>132.16105560552299</v>
      </c>
      <c r="D21" s="3">
        <v>135.33674642006099</v>
      </c>
      <c r="E21" s="6"/>
      <c r="F21" s="6">
        <f t="shared" si="1"/>
        <v>1.9701693934745634</v>
      </c>
      <c r="G21" s="6">
        <f t="shared" si="0"/>
        <v>2.9057143558573584</v>
      </c>
      <c r="H21" s="6">
        <f t="shared" si="0"/>
        <v>4.3835578952030607</v>
      </c>
      <c r="I21" s="6"/>
    </row>
    <row r="22" spans="1:9" x14ac:dyDescent="0.2">
      <c r="A22" t="s">
        <v>15</v>
      </c>
      <c r="B22" s="4">
        <v>130.836754934163</v>
      </c>
      <c r="C22" s="4">
        <v>133.01121029725101</v>
      </c>
      <c r="D22" s="3">
        <v>136.41931467551001</v>
      </c>
      <c r="E22" s="6"/>
      <c r="F22" s="6">
        <f t="shared" si="1"/>
        <v>1.9758421036573548</v>
      </c>
      <c r="G22" s="6">
        <f t="shared" si="0"/>
        <v>2.7674462553681556</v>
      </c>
      <c r="H22" s="6">
        <f t="shared" si="0"/>
        <v>4.0284536522777081</v>
      </c>
      <c r="I22" s="6"/>
    </row>
    <row r="23" spans="1:9" x14ac:dyDescent="0.2">
      <c r="A23" t="s">
        <v>16</v>
      </c>
      <c r="B23" s="4">
        <v>131.623935312459</v>
      </c>
      <c r="C23" s="4">
        <v>133.86000968074899</v>
      </c>
      <c r="D23" s="3">
        <v>137.39642998968799</v>
      </c>
      <c r="E23" s="6"/>
      <c r="F23" s="6">
        <f t="shared" si="1"/>
        <v>2.0098898946083299</v>
      </c>
      <c r="G23" s="6">
        <f t="shared" si="0"/>
        <v>2.5649962451102626</v>
      </c>
      <c r="H23" s="6">
        <f t="shared" si="0"/>
        <v>3.4683284113698809</v>
      </c>
      <c r="I23" s="6"/>
    </row>
    <row r="24" spans="1:9" x14ac:dyDescent="0.2">
      <c r="A24" t="s">
        <v>17</v>
      </c>
      <c r="B24" s="4">
        <v>132.44812902852999</v>
      </c>
      <c r="C24" s="4">
        <v>134.699696781695</v>
      </c>
      <c r="D24" s="3">
        <v>138.302434757626</v>
      </c>
      <c r="E24" s="6"/>
      <c r="F24" s="6">
        <f t="shared" si="1"/>
        <v>2.2462509367664252</v>
      </c>
      <c r="G24" s="6">
        <f t="shared" si="0"/>
        <v>2.5522189222507707</v>
      </c>
      <c r="H24" s="6">
        <f t="shared" si="0"/>
        <v>3.09608195953055</v>
      </c>
      <c r="I24" s="6"/>
    </row>
    <row r="25" spans="1:9" x14ac:dyDescent="0.2">
      <c r="A25" t="s">
        <v>18</v>
      </c>
      <c r="B25" s="4">
        <v>133.28029386490999</v>
      </c>
      <c r="C25" s="4">
        <v>135.51223246333399</v>
      </c>
      <c r="D25" s="3">
        <v>139.13554860511101</v>
      </c>
      <c r="E25" s="6"/>
      <c r="F25" s="6">
        <f t="shared" si="1"/>
        <v>2.4275535039334439</v>
      </c>
      <c r="G25" s="6">
        <f t="shared" si="0"/>
        <v>2.5356765216930865</v>
      </c>
      <c r="H25" s="6">
        <f t="shared" si="0"/>
        <v>2.8069258982030165</v>
      </c>
      <c r="I25" s="6"/>
    </row>
    <row r="26" spans="1:9" x14ac:dyDescent="0.2">
      <c r="A26" t="s">
        <v>19</v>
      </c>
      <c r="B26" s="4">
        <v>134.09871380423701</v>
      </c>
      <c r="C26" s="4">
        <v>136.281968324291</v>
      </c>
      <c r="D26" s="3">
        <v>139.88612690409499</v>
      </c>
      <c r="E26" s="6"/>
      <c r="F26" s="6">
        <f t="shared" si="1"/>
        <v>2.4931517689470661</v>
      </c>
      <c r="G26" s="6">
        <f t="shared" si="1"/>
        <v>2.459009296833381</v>
      </c>
      <c r="H26" s="6">
        <f t="shared" si="1"/>
        <v>2.5412913390095992</v>
      </c>
      <c r="I26" s="6"/>
    </row>
    <row r="27" spans="1:9" x14ac:dyDescent="0.2">
      <c r="A27" t="s">
        <v>20</v>
      </c>
      <c r="B27" s="4">
        <v>134.88653894945401</v>
      </c>
      <c r="C27" s="4">
        <v>136.99973883742501</v>
      </c>
      <c r="D27" s="3">
        <v>140.55248030809699</v>
      </c>
      <c r="E27" s="6"/>
      <c r="F27" s="6">
        <f t="shared" ref="F27:H29" si="2">(B27/B23-1)*100</f>
        <v>2.4787312651380455</v>
      </c>
      <c r="G27" s="6">
        <f t="shared" si="2"/>
        <v>2.3455318464148833</v>
      </c>
      <c r="H27" s="6">
        <f t="shared" si="2"/>
        <v>2.2970395363590468</v>
      </c>
      <c r="I27" s="6"/>
    </row>
    <row r="28" spans="1:9" x14ac:dyDescent="0.2">
      <c r="A28" t="s">
        <v>21</v>
      </c>
      <c r="B28" s="4">
        <v>135.64563437125901</v>
      </c>
      <c r="C28" s="4">
        <v>137.674770351316</v>
      </c>
      <c r="D28" s="3">
        <v>141.150593341312</v>
      </c>
      <c r="E28" s="6"/>
      <c r="F28" s="6">
        <f t="shared" si="2"/>
        <v>2.4141566711299189</v>
      </c>
      <c r="G28" s="6">
        <f t="shared" si="2"/>
        <v>2.2086713190176299</v>
      </c>
      <c r="H28" s="6">
        <f t="shared" si="2"/>
        <v>2.059369806957756</v>
      </c>
      <c r="I28" s="6"/>
    </row>
    <row r="29" spans="1:9" x14ac:dyDescent="0.2">
      <c r="A29" t="s">
        <v>22</v>
      </c>
      <c r="B29" s="4">
        <v>136.38061657746599</v>
      </c>
      <c r="C29" s="4">
        <v>138.32005882651899</v>
      </c>
      <c r="D29" s="3">
        <v>141.701376984479</v>
      </c>
      <c r="E29" s="6"/>
      <c r="F29" s="6">
        <f t="shared" si="2"/>
        <v>2.326167374524557</v>
      </c>
      <c r="G29" s="6">
        <f t="shared" si="2"/>
        <v>2.0720095242654279</v>
      </c>
      <c r="H29" s="6">
        <f t="shared" si="2"/>
        <v>1.8441213658848765</v>
      </c>
      <c r="I29" s="6"/>
    </row>
    <row r="33" spans="1:1" x14ac:dyDescent="0.2">
      <c r="A33" t="s">
        <v>33</v>
      </c>
    </row>
  </sheetData>
  <mergeCells count="2">
    <mergeCell ref="B3:D3"/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C2FD-AC12-4ED4-97F3-FB30A158286F}">
  <dimension ref="A1:E3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:D28"/>
    </sheetView>
  </sheetViews>
  <sheetFormatPr baseColWidth="10" defaultColWidth="8.83203125" defaultRowHeight="15" x14ac:dyDescent="0.2"/>
  <cols>
    <col min="2" max="5" width="8.6640625" style="1"/>
  </cols>
  <sheetData>
    <row r="1" spans="1:4" x14ac:dyDescent="0.2">
      <c r="A1" s="7" t="s">
        <v>40</v>
      </c>
    </row>
    <row r="3" spans="1:4" x14ac:dyDescent="0.2">
      <c r="B3" s="1" t="s">
        <v>0</v>
      </c>
      <c r="C3" s="1" t="s">
        <v>1</v>
      </c>
      <c r="D3" s="1" t="s">
        <v>2</v>
      </c>
    </row>
    <row r="5" spans="1:4" x14ac:dyDescent="0.2">
      <c r="A5" t="s">
        <v>23</v>
      </c>
      <c r="B5" s="2">
        <v>3.64629032258064</v>
      </c>
      <c r="C5" s="2">
        <v>3.64629032258064</v>
      </c>
      <c r="D5" s="2">
        <v>3.64629032258064</v>
      </c>
    </row>
    <row r="6" spans="1:4" x14ac:dyDescent="0.2">
      <c r="A6" t="s">
        <v>24</v>
      </c>
      <c r="B6" s="2">
        <v>3.5957142857142799</v>
      </c>
      <c r="C6" s="2">
        <v>3.5957142857142799</v>
      </c>
      <c r="D6" s="2">
        <v>3.5957142857142799</v>
      </c>
    </row>
    <row r="7" spans="1:4" x14ac:dyDescent="0.2">
      <c r="A7" t="s">
        <v>25</v>
      </c>
      <c r="B7" s="2">
        <v>4.1496825396825399</v>
      </c>
      <c r="C7" s="2">
        <v>4.1496825396825399</v>
      </c>
      <c r="D7" s="2">
        <v>4.1496825396825399</v>
      </c>
    </row>
    <row r="8" spans="1:4" x14ac:dyDescent="0.2">
      <c r="A8" t="s">
        <v>26</v>
      </c>
      <c r="B8" s="2">
        <v>4.4470967741935397</v>
      </c>
      <c r="C8" s="2">
        <v>4.4470967741935397</v>
      </c>
      <c r="D8" s="2">
        <v>4.4470967741935397</v>
      </c>
    </row>
    <row r="9" spans="1:4" x14ac:dyDescent="0.2">
      <c r="A9" t="s">
        <v>3</v>
      </c>
      <c r="B9" s="2">
        <v>4.1563934426229503</v>
      </c>
      <c r="C9" s="2">
        <v>4.1563934426229503</v>
      </c>
      <c r="D9" s="2">
        <v>4.1563934426229503</v>
      </c>
    </row>
    <row r="10" spans="1:4" x14ac:dyDescent="0.2">
      <c r="A10" t="s">
        <v>4</v>
      </c>
      <c r="B10" s="2">
        <v>4.4487301587301502</v>
      </c>
      <c r="C10" s="2">
        <v>4.4487301587301502</v>
      </c>
      <c r="D10" s="2">
        <v>4.4487301587301502</v>
      </c>
    </row>
    <row r="11" spans="1:4" x14ac:dyDescent="0.2">
      <c r="A11" t="s">
        <v>5</v>
      </c>
      <c r="B11" s="2">
        <v>3.9546874999999999</v>
      </c>
      <c r="C11" s="2">
        <v>3.9546874999999999</v>
      </c>
      <c r="D11" s="2">
        <v>3.9546874999999999</v>
      </c>
    </row>
    <row r="12" spans="1:4" x14ac:dyDescent="0.2">
      <c r="A12" t="s">
        <v>6</v>
      </c>
      <c r="B12" s="2">
        <v>4.2754838709677401</v>
      </c>
      <c r="C12" s="2">
        <v>4.2754838709677401</v>
      </c>
      <c r="D12" s="2">
        <v>4.2754838709677401</v>
      </c>
    </row>
    <row r="13" spans="1:4" x14ac:dyDescent="0.2">
      <c r="A13" t="s">
        <v>7</v>
      </c>
      <c r="B13" s="2">
        <v>4.4536065573770403</v>
      </c>
      <c r="C13" s="2">
        <v>4.4536065573770403</v>
      </c>
      <c r="D13" s="2">
        <v>4.4536065573770403</v>
      </c>
    </row>
    <row r="14" spans="1:4" x14ac:dyDescent="0.2">
      <c r="A14" t="s">
        <v>8</v>
      </c>
      <c r="B14" s="2">
        <v>4.2078697335865201</v>
      </c>
      <c r="C14" s="2">
        <v>4.2078697335865201</v>
      </c>
      <c r="D14" s="2">
        <v>4.2078697335874304</v>
      </c>
    </row>
    <row r="15" spans="1:4" x14ac:dyDescent="0.2">
      <c r="A15" t="s">
        <v>9</v>
      </c>
      <c r="B15" s="2">
        <v>4.2403161972138097</v>
      </c>
      <c r="C15" s="2">
        <v>4.2502266698626601</v>
      </c>
      <c r="D15" s="2">
        <v>4.27027275166731</v>
      </c>
    </row>
    <row r="16" spans="1:4" x14ac:dyDescent="0.2">
      <c r="A16" t="s">
        <v>10</v>
      </c>
      <c r="B16" s="2">
        <v>4.1672190803424503</v>
      </c>
      <c r="C16" s="2">
        <v>4.2004465753340501</v>
      </c>
      <c r="D16" s="2">
        <v>4.2677578103800098</v>
      </c>
    </row>
    <row r="17" spans="1:4" x14ac:dyDescent="0.2">
      <c r="A17" t="s">
        <v>11</v>
      </c>
      <c r="B17" s="2">
        <v>4.0823637333298599</v>
      </c>
      <c r="C17" s="2">
        <v>4.1548048769631301</v>
      </c>
      <c r="D17" s="2">
        <v>4.29833828012866</v>
      </c>
    </row>
    <row r="18" spans="1:4" x14ac:dyDescent="0.2">
      <c r="A18" t="s">
        <v>12</v>
      </c>
      <c r="B18" s="2">
        <v>4.0714144459158401</v>
      </c>
      <c r="C18" s="2">
        <v>4.1981719874552503</v>
      </c>
      <c r="D18" s="2">
        <v>4.4430083057041401</v>
      </c>
    </row>
    <row r="19" spans="1:4" x14ac:dyDescent="0.2">
      <c r="A19" t="s">
        <v>13</v>
      </c>
      <c r="B19" s="2">
        <v>4.08533202593346</v>
      </c>
      <c r="C19" s="2">
        <v>4.2638662801852902</v>
      </c>
      <c r="D19" s="2">
        <v>4.6069456662142798</v>
      </c>
    </row>
    <row r="20" spans="1:4" x14ac:dyDescent="0.2">
      <c r="A20" t="s">
        <v>14</v>
      </c>
      <c r="B20" s="2">
        <v>4.07805275137859</v>
      </c>
      <c r="C20" s="2">
        <v>4.2938393240413202</v>
      </c>
      <c r="D20" s="2">
        <v>4.7119806183633504</v>
      </c>
    </row>
    <row r="21" spans="1:4" x14ac:dyDescent="0.2">
      <c r="A21" t="s">
        <v>15</v>
      </c>
      <c r="B21" s="2">
        <v>4.0889855797073302</v>
      </c>
      <c r="C21" s="2">
        <v>4.3215587709625503</v>
      </c>
      <c r="D21" s="2">
        <v>4.7815579901938001</v>
      </c>
    </row>
    <row r="22" spans="1:4" x14ac:dyDescent="0.2">
      <c r="A22" t="s">
        <v>16</v>
      </c>
      <c r="B22" s="2">
        <v>4.1262142676599796</v>
      </c>
      <c r="C22" s="2">
        <v>4.35266667635904</v>
      </c>
      <c r="D22" s="2">
        <v>4.81682345250724</v>
      </c>
    </row>
    <row r="23" spans="1:4" x14ac:dyDescent="0.2">
      <c r="A23" t="s">
        <v>17</v>
      </c>
      <c r="B23" s="2">
        <v>4.1829963442724498</v>
      </c>
      <c r="C23" s="2">
        <v>4.3835980112899797</v>
      </c>
      <c r="D23" s="2">
        <v>4.8370436776064398</v>
      </c>
    </row>
    <row r="24" spans="1:4" x14ac:dyDescent="0.2">
      <c r="A24" t="s">
        <v>18</v>
      </c>
      <c r="B24" s="2">
        <v>4.24828700824908</v>
      </c>
      <c r="C24" s="2">
        <v>4.4104942651570198</v>
      </c>
      <c r="D24" s="2">
        <v>4.8494198697984103</v>
      </c>
    </row>
    <row r="25" spans="1:4" x14ac:dyDescent="0.2">
      <c r="A25" t="s">
        <v>19</v>
      </c>
      <c r="B25" s="2">
        <v>4.3098659260054797</v>
      </c>
      <c r="C25" s="2">
        <v>4.42813903978172</v>
      </c>
      <c r="D25" s="2">
        <v>4.8536408927480696</v>
      </c>
    </row>
    <row r="26" spans="1:4" x14ac:dyDescent="0.2">
      <c r="A26" t="s">
        <v>20</v>
      </c>
      <c r="B26" s="2">
        <v>4.3575266701217599</v>
      </c>
      <c r="C26" s="2">
        <v>4.4315428588890002</v>
      </c>
      <c r="D26" s="2">
        <v>4.8318852885907004</v>
      </c>
    </row>
    <row r="27" spans="1:4" x14ac:dyDescent="0.2">
      <c r="A27" t="s">
        <v>21</v>
      </c>
      <c r="B27" s="2">
        <v>4.3877860574953704</v>
      </c>
      <c r="C27" s="2">
        <v>4.4200136806433701</v>
      </c>
      <c r="D27" s="2">
        <v>4.79430909904793</v>
      </c>
    </row>
    <row r="28" spans="1:4" x14ac:dyDescent="0.2">
      <c r="A28" t="s">
        <v>22</v>
      </c>
      <c r="B28" s="2">
        <v>4.4006947295916596</v>
      </c>
      <c r="C28" s="2">
        <v>4.3949862556345298</v>
      </c>
      <c r="D28" s="2">
        <v>4.7456918823699699</v>
      </c>
    </row>
    <row r="32" spans="1:4" x14ac:dyDescent="0.2">
      <c r="A32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16D9-713D-084F-A476-0589A81ED660}">
  <dimension ref="A1:F73"/>
  <sheetViews>
    <sheetView tabSelected="1" zoomScaleNormal="100" workbookViewId="0">
      <selection activeCell="F2" sqref="F2"/>
    </sheetView>
  </sheetViews>
  <sheetFormatPr baseColWidth="10" defaultRowHeight="15" x14ac:dyDescent="0.2"/>
  <sheetData>
    <row r="1" spans="1:6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">
      <c r="A2" t="s">
        <v>23</v>
      </c>
      <c r="B2" t="s">
        <v>0</v>
      </c>
      <c r="C2" s="6">
        <v>27164.359</v>
      </c>
      <c r="D2" s="6">
        <v>22403.435000000001</v>
      </c>
      <c r="E2" s="2">
        <v>3.64629032258064</v>
      </c>
    </row>
    <row r="3" spans="1:6" x14ac:dyDescent="0.2">
      <c r="A3" t="s">
        <v>24</v>
      </c>
      <c r="B3" t="s">
        <v>0</v>
      </c>
      <c r="C3" s="6">
        <v>27453.814999999999</v>
      </c>
      <c r="D3" s="6">
        <v>22539.418000000001</v>
      </c>
      <c r="E3" s="2">
        <v>3.5957142857142799</v>
      </c>
    </row>
    <row r="4" spans="1:6" x14ac:dyDescent="0.2">
      <c r="A4" t="s">
        <v>25</v>
      </c>
      <c r="B4" t="s">
        <v>0</v>
      </c>
      <c r="C4" s="6">
        <v>27967.697</v>
      </c>
      <c r="D4" s="6">
        <v>22780.933000000001</v>
      </c>
      <c r="E4" s="2">
        <v>4.1496825396825399</v>
      </c>
    </row>
    <row r="5" spans="1:6" x14ac:dyDescent="0.2">
      <c r="A5" t="s">
        <v>26</v>
      </c>
      <c r="B5" t="s">
        <v>0</v>
      </c>
      <c r="C5" s="6">
        <v>28296.967000000001</v>
      </c>
      <c r="D5" s="6">
        <v>22960.6</v>
      </c>
      <c r="E5" s="2">
        <v>4.4470967741935397</v>
      </c>
    </row>
    <row r="6" spans="1:6" x14ac:dyDescent="0.2">
      <c r="A6" t="s">
        <v>3</v>
      </c>
      <c r="B6" t="s">
        <v>0</v>
      </c>
      <c r="C6" s="6">
        <v>28624.069</v>
      </c>
      <c r="D6" s="6">
        <v>23053.544999999998</v>
      </c>
      <c r="E6" s="2">
        <v>4.1563934426229503</v>
      </c>
      <c r="F6">
        <v>2.6709688233322204</v>
      </c>
    </row>
    <row r="7" spans="1:6" x14ac:dyDescent="0.2">
      <c r="A7" t="s">
        <v>4</v>
      </c>
      <c r="B7" t="s">
        <v>0</v>
      </c>
      <c r="C7" s="6">
        <v>29016.714</v>
      </c>
      <c r="D7" s="6">
        <v>23223.905999999999</v>
      </c>
      <c r="E7" s="2">
        <v>4.4487301587301502</v>
      </c>
      <c r="F7">
        <v>2.5735967116540026</v>
      </c>
    </row>
    <row r="8" spans="1:6" x14ac:dyDescent="0.2">
      <c r="A8" t="s">
        <v>5</v>
      </c>
      <c r="B8" t="s">
        <v>0</v>
      </c>
      <c r="C8" s="6">
        <v>29374.914000000001</v>
      </c>
      <c r="D8" s="6">
        <v>23400.294000000002</v>
      </c>
      <c r="E8" s="2">
        <v>3.9546874999999999</v>
      </c>
      <c r="F8">
        <v>2.2846185001198505</v>
      </c>
    </row>
    <row r="9" spans="1:6" x14ac:dyDescent="0.2">
      <c r="A9" t="s">
        <v>6</v>
      </c>
      <c r="B9" t="s">
        <v>0</v>
      </c>
      <c r="C9" s="6">
        <v>29723.864000000001</v>
      </c>
      <c r="D9" s="6">
        <v>23542.348999999998</v>
      </c>
      <c r="E9" s="2">
        <v>4.2754838709677401</v>
      </c>
      <c r="F9">
        <v>2.4678959499506048</v>
      </c>
    </row>
    <row r="10" spans="1:6" x14ac:dyDescent="0.2">
      <c r="A10" t="s">
        <v>7</v>
      </c>
      <c r="B10" t="s">
        <v>0</v>
      </c>
      <c r="C10" s="6">
        <v>29976.637999999999</v>
      </c>
      <c r="D10" s="6">
        <v>23528.046999999999</v>
      </c>
      <c r="E10" s="2">
        <v>4.4536065573770403</v>
      </c>
      <c r="F10">
        <v>2.5002652909629663</v>
      </c>
    </row>
    <row r="11" spans="1:6" x14ac:dyDescent="0.2">
      <c r="A11" t="s">
        <v>8</v>
      </c>
      <c r="B11" t="s">
        <v>0</v>
      </c>
      <c r="C11" s="6">
        <v>30568.969460430701</v>
      </c>
      <c r="D11" s="6">
        <v>23637.634105201501</v>
      </c>
      <c r="E11" s="2">
        <v>4.2078697335865201</v>
      </c>
      <c r="F11">
        <v>2.3740341680308141</v>
      </c>
    </row>
    <row r="12" spans="1:6" x14ac:dyDescent="0.2">
      <c r="A12" t="s">
        <v>9</v>
      </c>
      <c r="B12" t="s">
        <v>0</v>
      </c>
      <c r="C12" s="6">
        <v>30525.045109158698</v>
      </c>
      <c r="D12" s="6">
        <v>23714.379662907999</v>
      </c>
      <c r="E12" s="2">
        <v>4.2403161972138097</v>
      </c>
      <c r="F12">
        <v>2.5427406769764183</v>
      </c>
    </row>
    <row r="13" spans="1:6" x14ac:dyDescent="0.2">
      <c r="A13" t="s">
        <v>10</v>
      </c>
      <c r="B13" t="s">
        <v>0</v>
      </c>
      <c r="C13" s="6">
        <v>30838.2657028293</v>
      </c>
      <c r="D13" s="6">
        <v>23844.391992196099</v>
      </c>
      <c r="E13" s="2">
        <v>4.1672190803424503</v>
      </c>
      <c r="F13">
        <v>2.5140518708293813</v>
      </c>
    </row>
    <row r="14" spans="1:6" x14ac:dyDescent="0.2">
      <c r="A14" t="s">
        <v>11</v>
      </c>
      <c r="B14" t="s">
        <v>0</v>
      </c>
      <c r="C14" s="6">
        <v>31195.884923041998</v>
      </c>
      <c r="D14" s="6">
        <v>23998.321188490601</v>
      </c>
      <c r="E14" s="2">
        <v>4.0823637333298599</v>
      </c>
      <c r="F14">
        <v>2.1754524307414425</v>
      </c>
    </row>
    <row r="15" spans="1:6" x14ac:dyDescent="0.2">
      <c r="A15" t="s">
        <v>12</v>
      </c>
      <c r="B15" t="s">
        <v>0</v>
      </c>
      <c r="C15" s="6">
        <v>31574.713736258</v>
      </c>
      <c r="D15" s="6">
        <v>24154.1042438599</v>
      </c>
      <c r="E15" s="2">
        <v>4.0714144459158401</v>
      </c>
      <c r="F15">
        <v>2.2416297844722433</v>
      </c>
    </row>
    <row r="16" spans="1:6" x14ac:dyDescent="0.2">
      <c r="A16" t="s">
        <v>13</v>
      </c>
      <c r="B16" t="s">
        <v>0</v>
      </c>
      <c r="C16" s="6">
        <v>31921.584252514102</v>
      </c>
      <c r="D16" s="6">
        <v>24314.6499263529</v>
      </c>
      <c r="E16" s="2">
        <v>4.08533202593346</v>
      </c>
      <c r="F16">
        <v>2.0842718219460155</v>
      </c>
    </row>
    <row r="17" spans="1:6" x14ac:dyDescent="0.2">
      <c r="A17" t="s">
        <v>14</v>
      </c>
      <c r="B17" t="s">
        <v>0</v>
      </c>
      <c r="C17" s="6">
        <v>32306.108865424001</v>
      </c>
      <c r="D17" s="6">
        <v>24486.732790630202</v>
      </c>
      <c r="E17" s="2">
        <v>4.07805275137859</v>
      </c>
      <c r="F17">
        <v>1.9701693934745634</v>
      </c>
    </row>
    <row r="18" spans="1:6" x14ac:dyDescent="0.2">
      <c r="A18" t="s">
        <v>15</v>
      </c>
      <c r="B18" t="s">
        <v>0</v>
      </c>
      <c r="C18" s="6">
        <v>32696.501218007299</v>
      </c>
      <c r="D18" s="6">
        <v>24642.350343504699</v>
      </c>
      <c r="E18" s="2">
        <v>4.0889855797073302</v>
      </c>
      <c r="F18">
        <v>1.9758421036573548</v>
      </c>
    </row>
    <row r="19" spans="1:6" x14ac:dyDescent="0.2">
      <c r="A19" t="s">
        <v>16</v>
      </c>
      <c r="B19" t="s">
        <v>0</v>
      </c>
      <c r="C19" s="6">
        <v>33092.280655561197</v>
      </c>
      <c r="D19" s="6">
        <v>24791.200755901798</v>
      </c>
      <c r="E19" s="2">
        <v>4.1262142676599796</v>
      </c>
      <c r="F19">
        <v>2.0098898946083299</v>
      </c>
    </row>
    <row r="20" spans="1:6" x14ac:dyDescent="0.2">
      <c r="A20" t="s">
        <v>17</v>
      </c>
      <c r="B20" t="s">
        <v>0</v>
      </c>
      <c r="C20" s="6">
        <v>33482.971690231301</v>
      </c>
      <c r="D20" s="6">
        <v>24927.555598006998</v>
      </c>
      <c r="E20" s="2">
        <v>4.1829963442724498</v>
      </c>
      <c r="F20">
        <v>2.2462509367664252</v>
      </c>
    </row>
    <row r="21" spans="1:6" x14ac:dyDescent="0.2">
      <c r="A21" t="s">
        <v>18</v>
      </c>
      <c r="B21" t="s">
        <v>0</v>
      </c>
      <c r="C21" s="6">
        <v>33860.908059614398</v>
      </c>
      <c r="D21" s="6">
        <v>25050.2885576677</v>
      </c>
      <c r="E21" s="2">
        <v>4.24828700824908</v>
      </c>
      <c r="F21">
        <v>2.4275535039334439</v>
      </c>
    </row>
    <row r="22" spans="1:6" x14ac:dyDescent="0.2">
      <c r="A22" t="s">
        <v>19</v>
      </c>
      <c r="B22" t="s">
        <v>0</v>
      </c>
      <c r="C22" s="6">
        <v>34213.880841259597</v>
      </c>
      <c r="D22" s="6">
        <v>25156.806487057798</v>
      </c>
      <c r="E22" s="2">
        <v>4.3098659260054797</v>
      </c>
      <c r="F22">
        <v>2.4931517689470661</v>
      </c>
    </row>
    <row r="23" spans="1:6" x14ac:dyDescent="0.2">
      <c r="A23" t="s">
        <v>20</v>
      </c>
      <c r="B23" t="s">
        <v>0</v>
      </c>
      <c r="C23" s="6">
        <v>34553.962603767599</v>
      </c>
      <c r="D23" s="6">
        <v>25258.692375917599</v>
      </c>
      <c r="E23" s="2">
        <v>4.3575266701217599</v>
      </c>
      <c r="F23">
        <v>2.4787312651380455</v>
      </c>
    </row>
    <row r="24" spans="1:6" x14ac:dyDescent="0.2">
      <c r="A24" t="s">
        <v>21</v>
      </c>
      <c r="B24" t="s">
        <v>0</v>
      </c>
      <c r="C24" s="6">
        <v>34880.7741165361</v>
      </c>
      <c r="D24" s="6">
        <v>25354.4627107407</v>
      </c>
      <c r="E24" s="2">
        <v>4.3877860574953704</v>
      </c>
      <c r="F24">
        <v>2.4141566711299189</v>
      </c>
    </row>
    <row r="25" spans="1:6" x14ac:dyDescent="0.2">
      <c r="A25" t="s">
        <v>22</v>
      </c>
      <c r="B25" t="s">
        <v>0</v>
      </c>
      <c r="C25" s="6">
        <v>35201.588700898799</v>
      </c>
      <c r="D25" s="6">
        <v>25448.899480060401</v>
      </c>
      <c r="E25" s="2">
        <v>4.4006947295916596</v>
      </c>
      <c r="F25">
        <v>2.326167374524557</v>
      </c>
    </row>
    <row r="26" spans="1:6" x14ac:dyDescent="0.2">
      <c r="A26" t="s">
        <v>23</v>
      </c>
      <c r="B26" t="s">
        <v>1</v>
      </c>
      <c r="C26" s="6">
        <v>27164.359</v>
      </c>
      <c r="D26" s="5">
        <v>22403.435000000001</v>
      </c>
      <c r="E26" s="2">
        <v>3.64629032258064</v>
      </c>
    </row>
    <row r="27" spans="1:6" x14ac:dyDescent="0.2">
      <c r="A27" t="s">
        <v>24</v>
      </c>
      <c r="B27" t="s">
        <v>1</v>
      </c>
      <c r="C27" s="6">
        <v>27453.814999999999</v>
      </c>
      <c r="D27" s="5">
        <v>22539.418000000001</v>
      </c>
      <c r="E27" s="2">
        <v>3.5957142857142799</v>
      </c>
    </row>
    <row r="28" spans="1:6" x14ac:dyDescent="0.2">
      <c r="A28" t="s">
        <v>25</v>
      </c>
      <c r="B28" t="s">
        <v>1</v>
      </c>
      <c r="C28" s="6">
        <v>27967.697</v>
      </c>
      <c r="D28" s="5">
        <v>22780.933000000001</v>
      </c>
      <c r="E28" s="2">
        <v>4.1496825396825399</v>
      </c>
    </row>
    <row r="29" spans="1:6" x14ac:dyDescent="0.2">
      <c r="A29" t="s">
        <v>26</v>
      </c>
      <c r="B29" t="s">
        <v>1</v>
      </c>
      <c r="C29" s="6">
        <v>28296.967000000001</v>
      </c>
      <c r="D29" s="5">
        <v>22960.6</v>
      </c>
      <c r="E29" s="2">
        <v>4.4470967741935397</v>
      </c>
    </row>
    <row r="30" spans="1:6" x14ac:dyDescent="0.2">
      <c r="A30" t="s">
        <v>3</v>
      </c>
      <c r="B30" t="s">
        <v>1</v>
      </c>
      <c r="C30" s="6">
        <v>28624.069</v>
      </c>
      <c r="D30" s="5">
        <v>23053.544999999998</v>
      </c>
      <c r="E30" s="2">
        <v>4.1563934426229503</v>
      </c>
      <c r="F30">
        <v>2.6709688233322204</v>
      </c>
    </row>
    <row r="31" spans="1:6" x14ac:dyDescent="0.2">
      <c r="A31" t="s">
        <v>4</v>
      </c>
      <c r="B31" t="s">
        <v>1</v>
      </c>
      <c r="C31" s="6">
        <v>29016.714</v>
      </c>
      <c r="D31" s="5">
        <v>23223.905999999999</v>
      </c>
      <c r="E31" s="2">
        <v>4.4487301587301502</v>
      </c>
      <c r="F31">
        <v>2.5735967116540026</v>
      </c>
    </row>
    <row r="32" spans="1:6" x14ac:dyDescent="0.2">
      <c r="A32" t="s">
        <v>5</v>
      </c>
      <c r="B32" t="s">
        <v>1</v>
      </c>
      <c r="C32" s="6">
        <v>29374.914000000001</v>
      </c>
      <c r="D32" s="5">
        <v>23400.294000000002</v>
      </c>
      <c r="E32" s="2">
        <v>3.9546874999999999</v>
      </c>
      <c r="F32">
        <v>2.2846185001198505</v>
      </c>
    </row>
    <row r="33" spans="1:6" x14ac:dyDescent="0.2">
      <c r="A33" t="s">
        <v>6</v>
      </c>
      <c r="B33" t="s">
        <v>1</v>
      </c>
      <c r="C33" s="6">
        <v>29723.864000000001</v>
      </c>
      <c r="D33" s="5">
        <v>23542.348999999998</v>
      </c>
      <c r="E33" s="2">
        <v>4.2754838709677401</v>
      </c>
      <c r="F33">
        <v>2.4678959499506048</v>
      </c>
    </row>
    <row r="34" spans="1:6" x14ac:dyDescent="0.2">
      <c r="A34" t="s">
        <v>7</v>
      </c>
      <c r="B34" t="s">
        <v>1</v>
      </c>
      <c r="C34" s="6">
        <v>29976.637999999999</v>
      </c>
      <c r="D34" s="5">
        <v>23528.046999999999</v>
      </c>
      <c r="E34" s="2">
        <v>4.4536065573770403</v>
      </c>
      <c r="F34">
        <v>2.5002652909629663</v>
      </c>
    </row>
    <row r="35" spans="1:6" x14ac:dyDescent="0.2">
      <c r="A35" t="s">
        <v>8</v>
      </c>
      <c r="B35" t="s">
        <v>1</v>
      </c>
      <c r="C35" s="6">
        <v>30568.969460430701</v>
      </c>
      <c r="D35" s="5">
        <v>23637.634105201501</v>
      </c>
      <c r="E35" s="2">
        <v>4.2078697335865201</v>
      </c>
      <c r="F35">
        <v>2.3740341680308141</v>
      </c>
    </row>
    <row r="36" spans="1:6" x14ac:dyDescent="0.2">
      <c r="A36" t="s">
        <v>9</v>
      </c>
      <c r="B36" t="s">
        <v>1</v>
      </c>
      <c r="C36" s="6">
        <v>30610.863581849298</v>
      </c>
      <c r="D36" s="5">
        <v>23672.747915698401</v>
      </c>
      <c r="E36" s="2">
        <v>4.2502266698626601</v>
      </c>
      <c r="F36">
        <v>2.9660641147324807</v>
      </c>
    </row>
    <row r="37" spans="1:6" x14ac:dyDescent="0.2">
      <c r="A37" t="s">
        <v>10</v>
      </c>
      <c r="B37" t="s">
        <v>1</v>
      </c>
      <c r="C37" s="6">
        <v>30946.042579416098</v>
      </c>
      <c r="D37" s="5">
        <v>23756.174043094801</v>
      </c>
      <c r="E37" s="2">
        <v>4.2004465753340501</v>
      </c>
      <c r="F37">
        <v>3.1742700960442738</v>
      </c>
    </row>
    <row r="38" spans="1:6" x14ac:dyDescent="0.2">
      <c r="A38" t="s">
        <v>11</v>
      </c>
      <c r="B38" t="s">
        <v>1</v>
      </c>
      <c r="C38" s="6">
        <v>31295.7523150003</v>
      </c>
      <c r="D38" s="5">
        <v>23843.5226813845</v>
      </c>
      <c r="E38" s="2">
        <v>4.1548048769631301</v>
      </c>
      <c r="F38">
        <v>3.0734437646420254</v>
      </c>
    </row>
    <row r="39" spans="1:6" x14ac:dyDescent="0.2">
      <c r="A39" t="s">
        <v>12</v>
      </c>
      <c r="B39" t="s">
        <v>1</v>
      </c>
      <c r="C39" s="6">
        <v>31658.194912667001</v>
      </c>
      <c r="D39" s="5">
        <v>23919.5053897055</v>
      </c>
      <c r="E39" s="2">
        <v>4.1981719874552503</v>
      </c>
      <c r="F39">
        <v>3.41579023823253</v>
      </c>
    </row>
    <row r="40" spans="1:6" x14ac:dyDescent="0.2">
      <c r="A40" t="s">
        <v>13</v>
      </c>
      <c r="B40" t="s">
        <v>1</v>
      </c>
      <c r="C40" s="6">
        <v>31966.864772879901</v>
      </c>
      <c r="D40" s="5">
        <v>23991.1211357172</v>
      </c>
      <c r="E40" s="2">
        <v>4.2638662801852902</v>
      </c>
      <c r="F40">
        <v>3.0843567395293148</v>
      </c>
    </row>
    <row r="41" spans="1:6" x14ac:dyDescent="0.2">
      <c r="A41" t="s">
        <v>14</v>
      </c>
      <c r="B41" t="s">
        <v>1</v>
      </c>
      <c r="C41" s="6">
        <v>32279.832996631802</v>
      </c>
      <c r="D41" s="5">
        <v>24065.722081689699</v>
      </c>
      <c r="E41" s="2">
        <v>4.2938393240413202</v>
      </c>
      <c r="F41">
        <v>2.9057143558573584</v>
      </c>
    </row>
    <row r="42" spans="1:6" x14ac:dyDescent="0.2">
      <c r="A42" t="s">
        <v>15</v>
      </c>
      <c r="B42" t="s">
        <v>1</v>
      </c>
      <c r="C42" s="6">
        <v>32590.550087404499</v>
      </c>
      <c r="D42" s="5">
        <v>24135.177991429999</v>
      </c>
      <c r="E42" s="2">
        <v>4.3215587709625503</v>
      </c>
      <c r="F42">
        <v>2.7674462553681556</v>
      </c>
    </row>
    <row r="43" spans="1:6" x14ac:dyDescent="0.2">
      <c r="A43" t="s">
        <v>16</v>
      </c>
      <c r="B43" t="s">
        <v>1</v>
      </c>
      <c r="C43" s="6">
        <v>32911.958418734503</v>
      </c>
      <c r="D43" s="5">
        <v>24217.6857440075</v>
      </c>
      <c r="E43" s="2">
        <v>4.35266667635904</v>
      </c>
      <c r="F43">
        <v>2.5649962451102626</v>
      </c>
    </row>
    <row r="44" spans="1:6" x14ac:dyDescent="0.2">
      <c r="A44" t="s">
        <v>17</v>
      </c>
      <c r="B44" t="s">
        <v>1</v>
      </c>
      <c r="C44" s="6">
        <v>33235.7101828062</v>
      </c>
      <c r="D44" s="5">
        <v>24303.513379875501</v>
      </c>
      <c r="E44" s="2">
        <v>4.3835980112899797</v>
      </c>
      <c r="F44">
        <v>2.5522189222507707</v>
      </c>
    </row>
    <row r="45" spans="1:6" x14ac:dyDescent="0.2">
      <c r="A45" t="s">
        <v>18</v>
      </c>
      <c r="B45" t="s">
        <v>1</v>
      </c>
      <c r="C45" s="6">
        <v>33559.015497956003</v>
      </c>
      <c r="D45" s="5">
        <v>24392.090577573901</v>
      </c>
      <c r="E45" s="2">
        <v>4.4104942651570198</v>
      </c>
      <c r="F45">
        <v>2.5356765216930865</v>
      </c>
    </row>
    <row r="46" spans="1:6" x14ac:dyDescent="0.2">
      <c r="A46" t="s">
        <v>19</v>
      </c>
      <c r="B46" t="s">
        <v>1</v>
      </c>
      <c r="C46" s="6">
        <v>33872.2676631621</v>
      </c>
      <c r="D46" s="5">
        <v>24480.8762549981</v>
      </c>
      <c r="E46" s="2">
        <v>4.42813903978172</v>
      </c>
      <c r="F46">
        <v>2.459009296833381</v>
      </c>
    </row>
    <row r="47" spans="1:6" x14ac:dyDescent="0.2">
      <c r="A47" t="s">
        <v>20</v>
      </c>
      <c r="B47" t="s">
        <v>1</v>
      </c>
      <c r="C47" s="6">
        <v>34188.566884605301</v>
      </c>
      <c r="D47" s="5">
        <v>24580.277620944398</v>
      </c>
      <c r="E47" s="2">
        <v>4.4315428588890002</v>
      </c>
      <c r="F47">
        <v>2.3455318464148833</v>
      </c>
    </row>
    <row r="48" spans="1:6" x14ac:dyDescent="0.2">
      <c r="A48" t="s">
        <v>21</v>
      </c>
      <c r="B48" t="s">
        <v>1</v>
      </c>
      <c r="C48" s="6">
        <v>34506.386323161598</v>
      </c>
      <c r="D48" s="5">
        <v>24686.499690584398</v>
      </c>
      <c r="E48" s="2">
        <v>4.4200136806433701</v>
      </c>
      <c r="F48">
        <v>2.2086713190176299</v>
      </c>
    </row>
    <row r="49" spans="1:6" x14ac:dyDescent="0.2">
      <c r="A49" t="s">
        <v>22</v>
      </c>
      <c r="B49" t="s">
        <v>1</v>
      </c>
      <c r="C49" s="6">
        <v>34830.036407631</v>
      </c>
      <c r="D49" s="5">
        <v>24800.666766442599</v>
      </c>
      <c r="E49" s="2">
        <v>4.3949862556345298</v>
      </c>
      <c r="F49">
        <v>2.0720095242654279</v>
      </c>
    </row>
    <row r="50" spans="1:6" x14ac:dyDescent="0.2">
      <c r="A50" t="s">
        <v>23</v>
      </c>
      <c r="B50" t="s">
        <v>2</v>
      </c>
      <c r="C50" s="6">
        <v>27164.359</v>
      </c>
      <c r="D50" s="8">
        <v>22403.435000000001</v>
      </c>
      <c r="E50" s="2">
        <v>3.64629032258064</v>
      </c>
    </row>
    <row r="51" spans="1:6" x14ac:dyDescent="0.2">
      <c r="A51" t="s">
        <v>24</v>
      </c>
      <c r="B51" t="s">
        <v>2</v>
      </c>
      <c r="C51" s="6">
        <v>27453.814999999999</v>
      </c>
      <c r="D51" s="8">
        <v>22539.418000000001</v>
      </c>
      <c r="E51" s="2">
        <v>3.5957142857142799</v>
      </c>
    </row>
    <row r="52" spans="1:6" x14ac:dyDescent="0.2">
      <c r="A52" t="s">
        <v>25</v>
      </c>
      <c r="B52" t="s">
        <v>2</v>
      </c>
      <c r="C52" s="6">
        <v>27967.697</v>
      </c>
      <c r="D52" s="8">
        <v>22780.933000000001</v>
      </c>
      <c r="E52" s="2">
        <v>4.1496825396825399</v>
      </c>
    </row>
    <row r="53" spans="1:6" x14ac:dyDescent="0.2">
      <c r="A53" t="s">
        <v>26</v>
      </c>
      <c r="B53" t="s">
        <v>2</v>
      </c>
      <c r="C53" s="6">
        <v>28296.967000000001</v>
      </c>
      <c r="D53" s="8">
        <v>22960.6</v>
      </c>
      <c r="E53" s="2">
        <v>4.4470967741935397</v>
      </c>
    </row>
    <row r="54" spans="1:6" x14ac:dyDescent="0.2">
      <c r="A54" t="s">
        <v>3</v>
      </c>
      <c r="B54" t="s">
        <v>2</v>
      </c>
      <c r="C54" s="6">
        <v>28624.069</v>
      </c>
      <c r="D54" s="8">
        <v>23053.544999999998</v>
      </c>
      <c r="E54" s="2">
        <v>4.1563934426229503</v>
      </c>
      <c r="F54">
        <v>2.6709688233322204</v>
      </c>
    </row>
    <row r="55" spans="1:6" x14ac:dyDescent="0.2">
      <c r="A55" t="s">
        <v>4</v>
      </c>
      <c r="B55" t="s">
        <v>2</v>
      </c>
      <c r="C55" s="6">
        <v>29016.714</v>
      </c>
      <c r="D55" s="8">
        <v>23223.905999999999</v>
      </c>
      <c r="E55" s="2">
        <v>4.4487301587301502</v>
      </c>
      <c r="F55">
        <v>2.5735967116540026</v>
      </c>
    </row>
    <row r="56" spans="1:6" x14ac:dyDescent="0.2">
      <c r="A56" t="s">
        <v>5</v>
      </c>
      <c r="B56" t="s">
        <v>2</v>
      </c>
      <c r="C56" s="6">
        <v>29374.914000000001</v>
      </c>
      <c r="D56" s="8">
        <v>23400.294000000002</v>
      </c>
      <c r="E56" s="2">
        <v>3.9546874999999999</v>
      </c>
      <c r="F56">
        <v>2.2846185001198505</v>
      </c>
    </row>
    <row r="57" spans="1:6" x14ac:dyDescent="0.2">
      <c r="A57" t="s">
        <v>6</v>
      </c>
      <c r="B57" t="s">
        <v>2</v>
      </c>
      <c r="C57" s="6">
        <v>29723.864000000001</v>
      </c>
      <c r="D57" s="8">
        <v>23542.348999999998</v>
      </c>
      <c r="E57" s="2">
        <v>4.2754838709677401</v>
      </c>
      <c r="F57">
        <v>2.4678959499506048</v>
      </c>
    </row>
    <row r="58" spans="1:6" x14ac:dyDescent="0.2">
      <c r="A58" t="s">
        <v>7</v>
      </c>
      <c r="B58" t="s">
        <v>2</v>
      </c>
      <c r="C58" s="6">
        <v>29976.637999999999</v>
      </c>
      <c r="D58" s="8">
        <v>23528.046999999999</v>
      </c>
      <c r="E58" s="2">
        <v>4.4536065573770403</v>
      </c>
      <c r="F58">
        <v>2.5002652909629663</v>
      </c>
    </row>
    <row r="59" spans="1:6" x14ac:dyDescent="0.2">
      <c r="A59" t="s">
        <v>8</v>
      </c>
      <c r="B59" t="s">
        <v>2</v>
      </c>
      <c r="C59" s="6">
        <v>30568.969460430701</v>
      </c>
      <c r="D59" s="8">
        <v>23637.634105201501</v>
      </c>
      <c r="E59" s="2">
        <v>4.2078697335874304</v>
      </c>
      <c r="F59">
        <v>2.3740341680308141</v>
      </c>
    </row>
    <row r="60" spans="1:6" x14ac:dyDescent="0.2">
      <c r="A60" t="s">
        <v>9</v>
      </c>
      <c r="B60" t="s">
        <v>2</v>
      </c>
      <c r="C60" s="6">
        <v>30742.8771451215</v>
      </c>
      <c r="D60" s="8">
        <v>23620.081677839102</v>
      </c>
      <c r="E60" s="2">
        <v>4.27027275166731</v>
      </c>
      <c r="F60">
        <v>3.5801391071339062</v>
      </c>
    </row>
    <row r="61" spans="1:6" x14ac:dyDescent="0.2">
      <c r="A61" t="s">
        <v>10</v>
      </c>
      <c r="B61" t="s">
        <v>2</v>
      </c>
      <c r="C61" s="6">
        <v>31143.633878187498</v>
      </c>
      <c r="D61" s="8">
        <v>23658.172762363702</v>
      </c>
      <c r="E61" s="2">
        <v>4.2677578103800098</v>
      </c>
      <c r="F61">
        <v>4.1576167319976154</v>
      </c>
    </row>
    <row r="62" spans="1:6" x14ac:dyDescent="0.2">
      <c r="A62" t="s">
        <v>11</v>
      </c>
      <c r="B62" t="s">
        <v>2</v>
      </c>
      <c r="C62" s="6">
        <v>31516.689587255201</v>
      </c>
      <c r="D62" s="8">
        <v>23671.133357009101</v>
      </c>
      <c r="E62" s="2">
        <v>4.29833828012866</v>
      </c>
      <c r="F62">
        <v>4.4330173948530893</v>
      </c>
    </row>
    <row r="63" spans="1:6" x14ac:dyDescent="0.2">
      <c r="A63" t="s">
        <v>12</v>
      </c>
      <c r="B63" t="s">
        <v>2</v>
      </c>
      <c r="C63" s="6">
        <v>31886.998581737698</v>
      </c>
      <c r="D63" s="8">
        <v>23649.584359305802</v>
      </c>
      <c r="E63" s="2">
        <v>4.4430083057041401</v>
      </c>
      <c r="F63">
        <v>5.2211846084468716</v>
      </c>
    </row>
    <row r="64" spans="1:6" x14ac:dyDescent="0.2">
      <c r="A64" t="s">
        <v>13</v>
      </c>
      <c r="B64" t="s">
        <v>2</v>
      </c>
      <c r="C64" s="6">
        <v>32163.681914876699</v>
      </c>
      <c r="D64" s="8">
        <v>23606.5617869903</v>
      </c>
      <c r="E64" s="2">
        <v>4.6069456662142798</v>
      </c>
      <c r="F64">
        <v>4.6589795437532722</v>
      </c>
    </row>
    <row r="65" spans="1:6" x14ac:dyDescent="0.2">
      <c r="A65" t="s">
        <v>14</v>
      </c>
      <c r="B65" t="s">
        <v>2</v>
      </c>
      <c r="C65" s="6">
        <v>32390.981118464199</v>
      </c>
      <c r="D65" s="8">
        <v>23552.209615425701</v>
      </c>
      <c r="E65" s="2">
        <v>4.7119806183633504</v>
      </c>
      <c r="F65">
        <v>4.3835578952030607</v>
      </c>
    </row>
    <row r="66" spans="1:6" x14ac:dyDescent="0.2">
      <c r="A66" t="s">
        <v>15</v>
      </c>
      <c r="B66" t="s">
        <v>2</v>
      </c>
      <c r="C66" s="6">
        <v>32600.757570622602</v>
      </c>
      <c r="D66" s="8">
        <v>23507.2553827134</v>
      </c>
      <c r="E66" s="2">
        <v>4.7815579901938001</v>
      </c>
      <c r="F66">
        <v>4.0284536522777081</v>
      </c>
    </row>
    <row r="67" spans="1:6" x14ac:dyDescent="0.2">
      <c r="A67" t="s">
        <v>16</v>
      </c>
      <c r="B67" t="s">
        <v>2</v>
      </c>
      <c r="C67" s="6">
        <v>32824.413113938099</v>
      </c>
      <c r="D67" s="8">
        <v>23498.503280168999</v>
      </c>
      <c r="E67" s="2">
        <v>4.81682345250724</v>
      </c>
      <c r="F67">
        <v>3.4683284113698809</v>
      </c>
    </row>
    <row r="68" spans="1:6" x14ac:dyDescent="0.2">
      <c r="A68" t="s">
        <v>17</v>
      </c>
      <c r="B68" t="s">
        <v>2</v>
      </c>
      <c r="C68" s="6">
        <v>33059.710500984198</v>
      </c>
      <c r="D68" s="8">
        <v>23512.309859014898</v>
      </c>
      <c r="E68" s="2">
        <v>4.8370436776064398</v>
      </c>
      <c r="F68">
        <v>3.09608195953055</v>
      </c>
    </row>
    <row r="69" spans="1:6" x14ac:dyDescent="0.2">
      <c r="A69" t="s">
        <v>18</v>
      </c>
      <c r="B69" t="s">
        <v>2</v>
      </c>
      <c r="C69" s="6">
        <v>33308.466137721603</v>
      </c>
      <c r="D69" s="8">
        <v>23547.420686875801</v>
      </c>
      <c r="E69" s="2">
        <v>4.8494198697984103</v>
      </c>
      <c r="F69">
        <v>2.8069258982030165</v>
      </c>
    </row>
    <row r="70" spans="1:6" x14ac:dyDescent="0.2">
      <c r="A70" t="s">
        <v>19</v>
      </c>
      <c r="B70" t="s">
        <v>2</v>
      </c>
      <c r="C70" s="6">
        <v>33561.260553078202</v>
      </c>
      <c r="D70" s="8">
        <v>23599.5164322407</v>
      </c>
      <c r="E70" s="2">
        <v>4.8536408927480696</v>
      </c>
      <c r="F70">
        <v>2.5412913390095992</v>
      </c>
    </row>
    <row r="71" spans="1:6" x14ac:dyDescent="0.2">
      <c r="A71" t="s">
        <v>20</v>
      </c>
      <c r="B71" t="s">
        <v>2</v>
      </c>
      <c r="C71" s="6">
        <v>33831.888706262398</v>
      </c>
      <c r="D71" s="8">
        <v>23677.617810737702</v>
      </c>
      <c r="E71" s="2">
        <v>4.8318852885907004</v>
      </c>
      <c r="F71">
        <v>2.2970395363590468</v>
      </c>
    </row>
    <row r="72" spans="1:6" x14ac:dyDescent="0.2">
      <c r="A72" t="s">
        <v>21</v>
      </c>
      <c r="B72" t="s">
        <v>2</v>
      </c>
      <c r="C72" s="6">
        <v>34118.179726276103</v>
      </c>
      <c r="D72" s="8">
        <v>23776.179048485501</v>
      </c>
      <c r="E72" s="2">
        <v>4.79430909904793</v>
      </c>
      <c r="F72">
        <v>2.059369806957756</v>
      </c>
    </row>
    <row r="73" spans="1:6" x14ac:dyDescent="0.2">
      <c r="A73" t="s">
        <v>22</v>
      </c>
      <c r="B73" t="s">
        <v>2</v>
      </c>
      <c r="C73" s="6">
        <v>34421.751936553701</v>
      </c>
      <c r="D73" s="8">
        <v>23892.874408109001</v>
      </c>
      <c r="E73" s="2">
        <v>4.7456918823699699</v>
      </c>
      <c r="F73">
        <v>1.8441213658848765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Nominal GDP</vt:lpstr>
      <vt:lpstr>Real GDP</vt:lpstr>
      <vt:lpstr>Unemployment Rate</vt:lpstr>
      <vt:lpstr>PCE Deflator</vt:lpstr>
      <vt:lpstr>10-Yr T-Yield</vt:lpstr>
      <vt:lpstr>master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Zandi (Moody's)</dc:creator>
  <cp:lastModifiedBy>Daniel Karsten Posthumus</cp:lastModifiedBy>
  <dcterms:created xsi:type="dcterms:W3CDTF">2025-06-11T11:04:32Z</dcterms:created>
  <dcterms:modified xsi:type="dcterms:W3CDTF">2025-07-06T19:44:21Z</dcterms:modified>
</cp:coreProperties>
</file>