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oydrummer94/Research/Codes/coudereductio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F2" i="1"/>
  <c r="C61" i="1"/>
  <c r="C60" i="1"/>
  <c r="C59" i="1"/>
  <c r="C58" i="1"/>
  <c r="C57" i="1"/>
  <c r="C56" i="1"/>
  <c r="C55" i="1"/>
  <c r="F54" i="1"/>
  <c r="C54" i="1"/>
  <c r="F53" i="1"/>
  <c r="C53" i="1"/>
  <c r="F52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C52" i="1"/>
  <c r="F51" i="1"/>
  <c r="H51" i="1"/>
  <c r="J51" i="1"/>
  <c r="I52" i="1"/>
  <c r="I53" i="1"/>
  <c r="I54" i="1"/>
  <c r="I55" i="1"/>
  <c r="I56" i="1"/>
  <c r="I57" i="1"/>
  <c r="I58" i="1"/>
  <c r="I59" i="1"/>
  <c r="I60" i="1"/>
  <c r="I61" i="1"/>
  <c r="I51" i="1"/>
  <c r="G52" i="1"/>
  <c r="E52" i="1"/>
  <c r="G53" i="1"/>
  <c r="E53" i="1"/>
  <c r="G54" i="1"/>
  <c r="E54" i="1"/>
  <c r="D52" i="1"/>
  <c r="D53" i="1"/>
  <c r="D54" i="1"/>
  <c r="G51" i="1"/>
  <c r="D51" i="1"/>
  <c r="E51" i="1"/>
  <c r="C51" i="1"/>
  <c r="F4" i="1"/>
  <c r="F3" i="1"/>
  <c r="C3" i="1"/>
  <c r="F5" i="1"/>
  <c r="C4" i="1"/>
  <c r="F6" i="1"/>
  <c r="C5" i="1"/>
  <c r="F7" i="1"/>
  <c r="C6" i="1"/>
  <c r="F8" i="1"/>
  <c r="C7" i="1"/>
  <c r="F9" i="1"/>
  <c r="C8" i="1"/>
  <c r="F10" i="1"/>
  <c r="C9" i="1"/>
  <c r="F11" i="1"/>
  <c r="C10" i="1"/>
  <c r="F12" i="1"/>
  <c r="C11" i="1"/>
  <c r="F13" i="1"/>
  <c r="C12" i="1"/>
  <c r="F14" i="1"/>
  <c r="C13" i="1"/>
  <c r="F15" i="1"/>
  <c r="C14" i="1"/>
  <c r="F16" i="1"/>
  <c r="C15" i="1"/>
  <c r="F17" i="1"/>
  <c r="C16" i="1"/>
  <c r="F18" i="1"/>
  <c r="C17" i="1"/>
  <c r="F19" i="1"/>
  <c r="C18" i="1"/>
  <c r="F20" i="1"/>
  <c r="C19" i="1"/>
  <c r="F21" i="1"/>
  <c r="C20" i="1"/>
  <c r="F22" i="1"/>
  <c r="C21" i="1"/>
  <c r="F23" i="1"/>
  <c r="C22" i="1"/>
  <c r="F24" i="1"/>
  <c r="C23" i="1"/>
  <c r="F25" i="1"/>
  <c r="C24" i="1"/>
  <c r="F26" i="1"/>
  <c r="C25" i="1"/>
  <c r="F27" i="1"/>
  <c r="C26" i="1"/>
  <c r="F28" i="1"/>
  <c r="C27" i="1"/>
  <c r="F29" i="1"/>
  <c r="C28" i="1"/>
  <c r="F30" i="1"/>
  <c r="C29" i="1"/>
  <c r="F31" i="1"/>
  <c r="C30" i="1"/>
  <c r="F32" i="1"/>
  <c r="C31" i="1"/>
  <c r="F33" i="1"/>
  <c r="C32" i="1"/>
  <c r="F34" i="1"/>
  <c r="C33" i="1"/>
  <c r="F35" i="1"/>
  <c r="C34" i="1"/>
  <c r="F36" i="1"/>
  <c r="C35" i="1"/>
  <c r="F37" i="1"/>
  <c r="C36" i="1"/>
  <c r="F38" i="1"/>
  <c r="C37" i="1"/>
  <c r="F39" i="1"/>
  <c r="C38" i="1"/>
  <c r="F40" i="1"/>
  <c r="C39" i="1"/>
  <c r="F41" i="1"/>
  <c r="C40" i="1"/>
  <c r="F42" i="1"/>
  <c r="C41" i="1"/>
  <c r="F43" i="1"/>
  <c r="C42" i="1"/>
  <c r="F44" i="1"/>
  <c r="C43" i="1"/>
  <c r="F45" i="1"/>
  <c r="C44" i="1"/>
  <c r="F46" i="1"/>
  <c r="C45" i="1"/>
  <c r="F47" i="1"/>
  <c r="C46" i="1"/>
  <c r="F48" i="1"/>
  <c r="C47" i="1"/>
  <c r="F49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<sst xmlns="http://schemas.openxmlformats.org/spreadsheetml/2006/main" count="51" uniqueCount="32">
  <si>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</si>
  <si>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</si>
  <si>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</si>
  <si>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</si>
  <si>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</si>
  <si>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</si>
  <si>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</si>
  <si>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</si>
  <si>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</si>
  <si>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</si>
  <si>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</si>
  <si>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</si>
  <si>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</si>
  <si>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</si>
  <si>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</si>
  <si>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</si>
  <si>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</si>
  <si>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</si>
  <si>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</si>
  <si>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</si>
  <si>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</si>
  <si>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</si>
  <si>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</si>
  <si>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</si>
  <si>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</si>
  <si>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</si>
  <si>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</si>
  <si>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</si>
  <si>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</si>
  <si>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</si>
  <si>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</si>
  <si>
    <t>Auto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</si>
</sst>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9872"/>
        <c:axId val="227804672"/>
      </c:scatterChart>
      <c:valAx>
        <c:axId val="2277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04672"/>
        <c:crosses val="autoZero"/>
        <c:crossBetween val="midCat"/>
      </c:valAx>
      <c:valAx>
        <c:axId val="227804672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02608"/>
        <c:axId val="227907408"/>
      </c:scatterChart>
      <c:valAx>
        <c:axId val="2279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7408"/>
        <c:crosses val="autoZero"/>
        <c:crossBetween val="midCat"/>
      </c:valAx>
      <c:valAx>
        <c:axId val="227907408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2496"/>
        <c:axId val="227957296"/>
      </c:scatterChart>
      <c:valAx>
        <c:axId val="227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296"/>
        <c:crosses val="autoZero"/>
        <c:crossBetween val="midCat"/>
      </c:valAx>
      <c:valAx>
        <c:axId val="227957296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8" workbookViewId="0">
      <selection activeCell="K55" sqref="K55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92.008908685968507</v>
      </c>
      <c r="D51" s="1">
        <f>F51-G51/2</f>
        <v>3705.873424477149</v>
      </c>
      <c r="E51" s="1">
        <f>F51+G51/2</f>
        <v>3767.846424477149</v>
      </c>
      <c r="F51" s="1">
        <f t="shared" ref="F51:F55" si="7">C52*F52/(C52+1)</f>
        <v>3736.859924477149</v>
      </c>
      <c r="G51" s="1">
        <f>0.000007*A51^4-0.0004*A51^3+0.0185*A51^2+0.5793*A51+61.973</f>
        <v>61.972999999999999</v>
      </c>
      <c r="H51" s="1">
        <f t="shared" ref="H51:H61" si="8">F51/60000/2</f>
        <v>3.1140499370642907E-2</v>
      </c>
      <c r="I51" s="1">
        <f t="shared" ref="I51:I61" si="9">F51-H51*1024</f>
        <v>3704.9720531216108</v>
      </c>
      <c r="J51" s="1">
        <f>F51+H51*1024</f>
        <v>3768.7477958326872</v>
      </c>
    </row>
    <row r="52" spans="1:11" x14ac:dyDescent="0.2">
      <c r="A52" s="1">
        <v>1</v>
      </c>
      <c r="B52" s="1" t="s">
        <v>5</v>
      </c>
      <c r="C52" s="1">
        <f t="shared" si="6"/>
        <v>91.008908685968464</v>
      </c>
      <c r="D52" s="1">
        <f t="shared" ref="D52:D55" si="10">F52-G52/2</f>
        <v>3746.6350960374784</v>
      </c>
      <c r="E52" s="1">
        <f t="shared" ref="E52:E55" si="11">F52+G52/2</f>
        <v>3809.2055030374786</v>
      </c>
      <c r="F52" s="1">
        <f t="shared" si="7"/>
        <v>3777.9202995374785</v>
      </c>
      <c r="G52" s="1">
        <f t="shared" ref="G52:G55" si="12">0.000007*A52^4-0.0004*A52^3+0.0185*A52^2+0.5793*A52+61.973</f>
        <v>62.570406999999996</v>
      </c>
      <c r="H52" s="1">
        <f t="shared" si="8"/>
        <v>3.1482669162812324E-2</v>
      </c>
      <c r="I52" s="1">
        <f t="shared" si="9"/>
        <v>3745.6820463147587</v>
      </c>
      <c r="J52" s="1">
        <f t="shared" ref="J52:J61" si="13">F52+H52*1024</f>
        <v>3810.1585527601983</v>
      </c>
    </row>
    <row r="53" spans="1:11" x14ac:dyDescent="0.2">
      <c r="A53" s="1">
        <v>2</v>
      </c>
      <c r="B53" s="1" t="s">
        <v>5</v>
      </c>
      <c r="C53" s="1">
        <f t="shared" si="6"/>
        <v>90.008908685968649</v>
      </c>
      <c r="D53" s="1">
        <f t="shared" si="10"/>
        <v>3788.291781066363</v>
      </c>
      <c r="E53" s="1">
        <f t="shared" si="11"/>
        <v>3851.4942930663628</v>
      </c>
      <c r="F53" s="1">
        <f t="shared" si="7"/>
        <v>3819.8930370663629</v>
      </c>
      <c r="G53" s="1">
        <f t="shared" si="12"/>
        <v>63.202511999999999</v>
      </c>
      <c r="H53" s="1">
        <f t="shared" si="8"/>
        <v>3.1832441975553023E-2</v>
      </c>
      <c r="I53" s="1">
        <f t="shared" si="9"/>
        <v>3787.2966164833965</v>
      </c>
      <c r="J53" s="1">
        <f t="shared" si="13"/>
        <v>3852.4894576493293</v>
      </c>
    </row>
    <row r="54" spans="1:11" x14ac:dyDescent="0.2">
      <c r="A54" s="1">
        <v>3</v>
      </c>
      <c r="B54" s="1" t="s">
        <v>5</v>
      </c>
      <c r="C54" s="1">
        <f t="shared" si="6"/>
        <v>89.008908685968905</v>
      </c>
      <c r="D54" s="1">
        <f t="shared" si="10"/>
        <v>3830.8753042768044</v>
      </c>
      <c r="E54" s="1">
        <f t="shared" si="11"/>
        <v>3894.7424712768047</v>
      </c>
      <c r="F54" s="1">
        <f t="shared" si="7"/>
        <v>3862.8088877768046</v>
      </c>
      <c r="G54" s="1">
        <f t="shared" si="12"/>
        <v>63.867167000000002</v>
      </c>
      <c r="H54" s="1">
        <f t="shared" si="8"/>
        <v>3.2190074064806708E-2</v>
      </c>
      <c r="I54" s="1">
        <f t="shared" si="9"/>
        <v>3829.8462519344425</v>
      </c>
      <c r="J54" s="1">
        <f t="shared" si="13"/>
        <v>3895.7715236191666</v>
      </c>
    </row>
    <row r="55" spans="1:11" x14ac:dyDescent="0.2">
      <c r="A55" s="1">
        <v>4</v>
      </c>
      <c r="B55" s="1" t="s">
        <v>5</v>
      </c>
      <c r="C55" s="1">
        <f t="shared" si="6"/>
        <v>88.008908685968635</v>
      </c>
      <c r="D55" s="1">
        <v>3874.2</v>
      </c>
      <c r="E55" s="1">
        <v>3938.7</v>
      </c>
      <c r="F55" s="1">
        <v>3906.7</v>
      </c>
      <c r="G55" s="1">
        <f>E55-D55</f>
        <v>64.5</v>
      </c>
      <c r="H55" s="1">
        <f t="shared" si="8"/>
        <v>3.2555833333333332E-2</v>
      </c>
      <c r="I55" s="1">
        <f t="shared" si="9"/>
        <v>3873.3628266666665</v>
      </c>
      <c r="J55" s="1">
        <f t="shared" si="13"/>
        <v>3940.0371733333332</v>
      </c>
      <c r="K55" s="1" t="s">
        <v>31</v>
      </c>
    </row>
    <row r="56" spans="1:11" x14ac:dyDescent="0.2">
      <c r="A56" s="1">
        <v>5</v>
      </c>
      <c r="B56" s="1" t="s">
        <v>5</v>
      </c>
      <c r="C56" s="1">
        <f t="shared" si="6"/>
        <v>86.904347826086948</v>
      </c>
      <c r="D56" s="1">
        <v>3918.2</v>
      </c>
      <c r="E56" s="1">
        <v>3983.7</v>
      </c>
      <c r="F56" s="1">
        <v>3951.6</v>
      </c>
      <c r="G56" s="1">
        <f t="shared" ref="G56:G61" si="14">E56-D56</f>
        <v>65.5</v>
      </c>
      <c r="H56" s="1">
        <f t="shared" si="8"/>
        <v>3.2930000000000001E-2</v>
      </c>
      <c r="I56" s="1">
        <f t="shared" si="9"/>
        <v>3917.87968</v>
      </c>
      <c r="J56" s="1">
        <f t="shared" si="13"/>
        <v>3985.3203199999998</v>
      </c>
      <c r="K56" s="1" t="s">
        <v>31</v>
      </c>
    </row>
    <row r="57" spans="1:11" x14ac:dyDescent="0.2">
      <c r="A57" s="1">
        <v>6</v>
      </c>
      <c r="B57" s="1" t="s">
        <v>5</v>
      </c>
      <c r="C57" s="1">
        <f t="shared" si="6"/>
        <v>85.874734607218841</v>
      </c>
      <c r="D57" s="1">
        <v>3963.9</v>
      </c>
      <c r="E57" s="1">
        <v>4030.1</v>
      </c>
      <c r="F57" s="1">
        <v>3997.6</v>
      </c>
      <c r="G57" s="1">
        <f t="shared" si="14"/>
        <v>66.199999999999818</v>
      </c>
      <c r="H57" s="1">
        <f t="shared" si="8"/>
        <v>3.3313333333333334E-2</v>
      </c>
      <c r="I57" s="1">
        <f t="shared" si="9"/>
        <v>3963.4871466666664</v>
      </c>
      <c r="J57" s="1">
        <f t="shared" si="13"/>
        <v>4031.7128533333334</v>
      </c>
      <c r="K57" s="1" t="s">
        <v>31</v>
      </c>
    </row>
    <row r="58" spans="1:11" x14ac:dyDescent="0.2">
      <c r="A58" s="1">
        <v>7</v>
      </c>
      <c r="B58" s="1" t="s">
        <v>5</v>
      </c>
      <c r="C58" s="1">
        <f t="shared" si="6"/>
        <v>85.089397089396456</v>
      </c>
      <c r="D58" s="1">
        <v>4010.5</v>
      </c>
      <c r="E58" s="1">
        <v>4077.5</v>
      </c>
      <c r="F58" s="1">
        <v>4044.7</v>
      </c>
      <c r="G58" s="1">
        <f t="shared" si="14"/>
        <v>67</v>
      </c>
      <c r="H58" s="1">
        <f t="shared" si="8"/>
        <v>3.3705833333333331E-2</v>
      </c>
      <c r="I58" s="1">
        <f t="shared" si="9"/>
        <v>4010.1852266666665</v>
      </c>
      <c r="J58" s="1">
        <f t="shared" si="13"/>
        <v>4079.2147733333331</v>
      </c>
      <c r="K58" s="1" t="s">
        <v>31</v>
      </c>
    </row>
    <row r="59" spans="1:11" x14ac:dyDescent="0.2">
      <c r="A59" s="1">
        <v>8</v>
      </c>
      <c r="B59" s="1" t="s">
        <v>5</v>
      </c>
      <c r="C59" s="1">
        <f t="shared" si="6"/>
        <v>83.850202429150414</v>
      </c>
      <c r="D59" s="1">
        <v>4058.3</v>
      </c>
      <c r="E59" s="1">
        <v>4126.1000000000004</v>
      </c>
      <c r="F59" s="1">
        <v>4092.8</v>
      </c>
      <c r="G59" s="1">
        <f t="shared" si="14"/>
        <v>67.800000000000182</v>
      </c>
      <c r="H59" s="1">
        <f t="shared" si="8"/>
        <v>3.4106666666666667E-2</v>
      </c>
      <c r="I59" s="1">
        <f t="shared" si="9"/>
        <v>4057.8747733333335</v>
      </c>
      <c r="J59" s="1">
        <f t="shared" si="13"/>
        <v>4127.7252266666665</v>
      </c>
      <c r="K59" s="1" t="s">
        <v>31</v>
      </c>
    </row>
    <row r="60" spans="1:11" x14ac:dyDescent="0.2">
      <c r="A60" s="1">
        <v>9</v>
      </c>
      <c r="B60" s="1" t="s">
        <v>5</v>
      </c>
      <c r="C60" s="1">
        <f>F61/(F61-F60)</f>
        <v>83.023762376237613</v>
      </c>
      <c r="D60" s="1">
        <v>4107.2</v>
      </c>
      <c r="E60" s="1">
        <v>4175.8</v>
      </c>
      <c r="F60" s="1">
        <v>4142.2</v>
      </c>
      <c r="G60" s="1">
        <f t="shared" si="14"/>
        <v>68.600000000000364</v>
      </c>
      <c r="H60" s="1">
        <f t="shared" si="8"/>
        <v>3.4518333333333331E-2</v>
      </c>
      <c r="I60" s="1">
        <f t="shared" si="9"/>
        <v>4106.8532266666662</v>
      </c>
      <c r="J60" s="1">
        <f t="shared" si="13"/>
        <v>4177.5467733333335</v>
      </c>
      <c r="K60" s="1" t="s">
        <v>31</v>
      </c>
    </row>
    <row r="61" spans="1:11" x14ac:dyDescent="0.2">
      <c r="A61" s="1">
        <v>10</v>
      </c>
      <c r="B61" s="1" t="s">
        <v>5</v>
      </c>
      <c r="C61" s="1">
        <f>F2/(F2-F61)</f>
        <v>83.048923679061545</v>
      </c>
      <c r="D61" s="1">
        <v>4157.3</v>
      </c>
      <c r="E61" s="1">
        <v>4226.7</v>
      </c>
      <c r="F61" s="1">
        <v>4192.7</v>
      </c>
      <c r="G61" s="1">
        <f t="shared" si="14"/>
        <v>69.399999999999636</v>
      </c>
      <c r="H61" s="1">
        <f t="shared" si="8"/>
        <v>3.4939166666666667E-2</v>
      </c>
      <c r="I61" s="1">
        <f t="shared" si="9"/>
        <v>4156.9222933333331</v>
      </c>
      <c r="J61" s="1">
        <f t="shared" si="13"/>
        <v>4228.4777066666666</v>
      </c>
      <c r="K61" s="1" t="s">
        <v>31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Microsoft Office User</cp:lastModifiedBy>
  <dcterms:created xsi:type="dcterms:W3CDTF">2017-07-20T20:59:00Z</dcterms:created>
  <dcterms:modified xsi:type="dcterms:W3CDTF">2017-07-28T05:23:39Z</dcterms:modified>
</cp:coreProperties>
</file>