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S\Desktop\DigitalSpaceHelios\DKS\IACS\Research\code\EntityRelationExtraction\"/>
    </mc:Choice>
  </mc:AlternateContent>
  <xr:revisionPtr revIDLastSave="0" documentId="13_ncr:1_{CD4B09BF-893F-44C3-966F-0CEFFDE1E14E}" xr6:coauthVersionLast="47" xr6:coauthVersionMax="47" xr10:uidLastSave="{00000000-0000-0000-0000-000000000000}"/>
  <bookViews>
    <workbookView xWindow="-108" yWindow="-108" windowWidth="23256" windowHeight="12576" tabRatio="893" xr2:uid="{00000000-000D-0000-FFFF-FFFF00000000}"/>
  </bookViews>
  <sheets>
    <sheet name="ReportComparison (2 dec place)" sheetId="17" r:id="rId1"/>
    <sheet name="BIOBERT_raw_ADE_all_POS+logits " sheetId="18" r:id="rId2"/>
    <sheet name="SciBERT_raw_ADE_all_POS+logits" sheetId="15" r:id="rId3"/>
    <sheet name="SciBERT_raw_SciERC_POS+logits" sheetId="13" r:id="rId4"/>
    <sheet name="Ablation_Only_POS_SciERC" sheetId="2" r:id="rId5"/>
    <sheet name="Ablation_Only_logits_SciERC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7" i="17" l="1"/>
  <c r="J47" i="17"/>
  <c r="D47" i="17"/>
  <c r="J13" i="17"/>
  <c r="G13" i="17"/>
  <c r="C13" i="17"/>
  <c r="B13" i="17"/>
  <c r="D13" i="17"/>
  <c r="E13" i="17"/>
  <c r="F13" i="17"/>
  <c r="H13" i="17"/>
  <c r="I13" i="17"/>
  <c r="M19" i="13"/>
  <c r="U33" i="18"/>
  <c r="T33" i="18"/>
  <c r="S33" i="18"/>
  <c r="Q33" i="18"/>
  <c r="P33" i="18"/>
  <c r="O33" i="18"/>
  <c r="K33" i="18"/>
  <c r="J33" i="18"/>
  <c r="I33" i="18"/>
  <c r="U16" i="18"/>
  <c r="T16" i="18"/>
  <c r="S16" i="18"/>
  <c r="Q16" i="18"/>
  <c r="P16" i="18"/>
  <c r="O16" i="18"/>
  <c r="K16" i="18"/>
  <c r="J16" i="18"/>
  <c r="I16" i="18"/>
  <c r="J19" i="13"/>
  <c r="O20" i="13"/>
  <c r="N20" i="13"/>
  <c r="M20" i="13"/>
  <c r="L20" i="13"/>
  <c r="K20" i="13"/>
  <c r="J20" i="13"/>
  <c r="I20" i="13"/>
  <c r="H20" i="13"/>
  <c r="G20" i="13"/>
  <c r="O19" i="13"/>
  <c r="N19" i="13"/>
  <c r="L19" i="13"/>
  <c r="K19" i="13"/>
  <c r="I19" i="13"/>
  <c r="H19" i="13"/>
  <c r="G19" i="13"/>
  <c r="C46" i="17"/>
  <c r="D46" i="17"/>
  <c r="H46" i="17"/>
  <c r="I46" i="17"/>
  <c r="J46" i="17"/>
  <c r="K46" i="17"/>
  <c r="L46" i="17"/>
  <c r="M46" i="17"/>
  <c r="B46" i="17"/>
  <c r="H10" i="7"/>
  <c r="I10" i="7"/>
  <c r="J10" i="7"/>
  <c r="K10" i="7"/>
  <c r="L10" i="7"/>
  <c r="M10" i="7"/>
  <c r="N10" i="7"/>
  <c r="O10" i="7"/>
  <c r="H10" i="2"/>
  <c r="I10" i="2"/>
  <c r="J10" i="2"/>
  <c r="K10" i="2"/>
  <c r="L10" i="2"/>
  <c r="M10" i="2"/>
  <c r="N10" i="2"/>
  <c r="O10" i="2"/>
  <c r="U33" i="15"/>
  <c r="T33" i="15"/>
  <c r="S33" i="15"/>
  <c r="Q33" i="15"/>
  <c r="P33" i="15"/>
  <c r="O33" i="15"/>
  <c r="N33" i="15"/>
  <c r="M33" i="15"/>
  <c r="L33" i="15"/>
  <c r="K33" i="15"/>
  <c r="J33" i="15"/>
  <c r="I33" i="15"/>
  <c r="I26" i="17"/>
  <c r="J26" i="17"/>
  <c r="K26" i="17"/>
  <c r="L26" i="17"/>
  <c r="M26" i="17"/>
  <c r="H26" i="17"/>
  <c r="D26" i="17"/>
  <c r="C26" i="17"/>
  <c r="B26" i="17"/>
  <c r="T16" i="15"/>
  <c r="U16" i="15"/>
  <c r="S16" i="15"/>
  <c r="J16" i="15"/>
  <c r="K16" i="15"/>
  <c r="L16" i="15"/>
  <c r="M16" i="15"/>
  <c r="N16" i="15"/>
  <c r="O16" i="15"/>
  <c r="P16" i="15"/>
  <c r="Q16" i="15"/>
  <c r="I16" i="15"/>
  <c r="G10" i="7"/>
  <c r="O9" i="7"/>
  <c r="N9" i="7"/>
  <c r="M9" i="7"/>
  <c r="L9" i="7"/>
  <c r="K9" i="7"/>
  <c r="J9" i="7"/>
  <c r="I9" i="7"/>
  <c r="H9" i="7"/>
  <c r="G9" i="7"/>
  <c r="G10" i="2"/>
  <c r="H9" i="2"/>
  <c r="I9" i="2"/>
  <c r="J9" i="2"/>
  <c r="K9" i="2"/>
  <c r="L9" i="2"/>
  <c r="M9" i="2"/>
  <c r="N9" i="2"/>
  <c r="O9" i="2"/>
  <c r="G9" i="2"/>
</calcChain>
</file>

<file path=xl/sharedStrings.xml><?xml version="1.0" encoding="utf-8"?>
<sst xmlns="http://schemas.openxmlformats.org/spreadsheetml/2006/main" count="496" uniqueCount="105">
  <si>
    <t>Ent POS</t>
  </si>
  <si>
    <t>Rel POS</t>
  </si>
  <si>
    <t>Ent Cls</t>
  </si>
  <si>
    <t>Seed</t>
  </si>
  <si>
    <t>Epoch</t>
  </si>
  <si>
    <t>P</t>
  </si>
  <si>
    <t>R</t>
  </si>
  <si>
    <t>F1</t>
  </si>
  <si>
    <t>Entity</t>
  </si>
  <si>
    <t>Rel w/o NEC</t>
  </si>
  <si>
    <t>Rel w/ NEC</t>
  </si>
  <si>
    <t>Training
 Batch Size</t>
  </si>
  <si>
    <t>Y</t>
  </si>
  <si>
    <t>logits</t>
  </si>
  <si>
    <t>N</t>
  </si>
  <si>
    <t>avg.</t>
  </si>
  <si>
    <t>y</t>
  </si>
  <si>
    <t>split</t>
  </si>
  <si>
    <t>p</t>
  </si>
  <si>
    <t>r</t>
  </si>
  <si>
    <t>f1</t>
  </si>
  <si>
    <t>SciIE</t>
  </si>
  <si>
    <t>DyGIE</t>
  </si>
  <si>
    <t>DyGIE++</t>
  </si>
  <si>
    <t>Avg.</t>
  </si>
  <si>
    <t>micro-average</t>
  </si>
  <si>
    <t>macro-average</t>
  </si>
  <si>
    <t>92..83</t>
  </si>
  <si>
    <t>SpERT++</t>
  </si>
  <si>
    <t>SpERT</t>
  </si>
  <si>
    <t>NEC</t>
  </si>
  <si>
    <t>Micro average</t>
  </si>
  <si>
    <t>Relation classification w/o NEC</t>
  </si>
  <si>
    <t>Relation classification w/ NEC</t>
  </si>
  <si>
    <t>Macro average</t>
  </si>
  <si>
    <t>Multi-head</t>
  </si>
  <si>
    <t>-</t>
  </si>
  <si>
    <t>CNN + Global features *</t>
  </si>
  <si>
    <t>BiLSTM + SDP *</t>
  </si>
  <si>
    <t>Relation-Metric *</t>
  </si>
  <si>
    <t>SpERT++  - SpERT</t>
  </si>
  <si>
    <t>- logits</t>
  </si>
  <si>
    <t>-pos</t>
  </si>
  <si>
    <t>Ablation study (on SciERC corpus)</t>
  </si>
  <si>
    <t>2021-07-15_17-46-57.425438</t>
  </si>
  <si>
    <t>2021-07-15_18-22-08.031123</t>
  </si>
  <si>
    <t>2021-07-15_19-22-51.224911</t>
  </si>
  <si>
    <t>2021-07-15_20-03-17.045979</t>
  </si>
  <si>
    <t>2021-07-15_20-47-11.099423</t>
  </si>
  <si>
    <t>2021-07-15_21-33-04.054069</t>
  </si>
  <si>
    <t>2021-07-15_22-12-51.728418</t>
  </si>
  <si>
    <t>2021-07-15_22-54-07.289758</t>
  </si>
  <si>
    <t>2021-07-15_23-40-39.431950</t>
  </si>
  <si>
    <t>2021-07-16_00-15-19.825398</t>
  </si>
  <si>
    <t>Multi-head + AT (micro)</t>
  </si>
  <si>
    <t>SpERT (overlapping)</t>
  </si>
  <si>
    <t>SpERT (non-overlapping)</t>
  </si>
  <si>
    <t>Std. dev.</t>
  </si>
  <si>
    <t>std. dev.</t>
  </si>
  <si>
    <t>Uses random seeds: 0, 11, 99</t>
  </si>
  <si>
    <t>Logits appear to have greater role.</t>
  </si>
  <si>
    <t>none</t>
  </si>
  <si>
    <t>RE w/o NEC</t>
  </si>
  <si>
    <t>EE</t>
  </si>
  <si>
    <t>RE w/ NEC</t>
  </si>
  <si>
    <t>PATH</t>
  </si>
  <si>
    <t>ADE</t>
  </si>
  <si>
    <t>10-FOLD CV</t>
  </si>
  <si>
    <t>CMAN</t>
  </si>
  <si>
    <t>Table sequence</t>
  </si>
  <si>
    <t>ADE [without overlap]</t>
  </si>
  <si>
    <r>
      <rPr>
        <b/>
        <sz val="11"/>
        <color theme="4" tint="-0.249977111117893"/>
        <rFont val="Calibri"/>
        <family val="2"/>
        <scheme val="minor"/>
      </rPr>
      <t>ADE [with overlap]</t>
    </r>
    <r>
      <rPr>
        <sz val="11"/>
        <color theme="1"/>
        <rFont val="Calibri"/>
        <family val="2"/>
        <scheme val="minor"/>
      </rPr>
      <t xml:space="preserve">
(There is 1 relation; so micro &amp; macro avg. are same for relation. Relation classification w/o &amp; w NEC give identical results.)</t>
    </r>
  </si>
  <si>
    <t>Results on Test set.</t>
  </si>
  <si>
    <t>Train + Dev for training (POS EMB dim=25, SIZE EMB dim = 25).</t>
  </si>
  <si>
    <t>WITHOUT overlapping entities</t>
  </si>
  <si>
    <t>WITH overlapping entities</t>
  </si>
  <si>
    <t>Bio-BERT</t>
  </si>
  <si>
    <t>SpERT++ [bioBERT] (overlapping)</t>
  </si>
  <si>
    <t>2021-07-18_01-53-01.949980</t>
  </si>
  <si>
    <t>2021-07-18_01-12-21.694876</t>
  </si>
  <si>
    <t>PATH (PREFIX: 'adeBioBert_train')</t>
  </si>
  <si>
    <t>2021-07-18_11-52-06.017865</t>
  </si>
  <si>
    <t>2021-07-18_12-53-18.376806</t>
  </si>
  <si>
    <t>2021-07-18_02-30-25.151375</t>
  </si>
  <si>
    <t>2021-07-18_04-06-55.382146</t>
  </si>
  <si>
    <t>2021-07-18_13-50-39.565448</t>
  </si>
  <si>
    <t>2021-07-18_14-40-55.420642</t>
  </si>
  <si>
    <t>2021-07-18_15-28-20.323805</t>
  </si>
  <si>
    <t>2021-07-18_16-02-42.559902</t>
  </si>
  <si>
    <t>SpERT++ [bioBERT] (non-overlapping)</t>
  </si>
  <si>
    <t>Average of 3 runs</t>
  </si>
  <si>
    <t>SpERT.PL [SciBERT] (overlapping)</t>
  </si>
  <si>
    <t>SpERT.PL [SciBERT] (non-overlapping)</t>
  </si>
  <si>
    <t>SciBERT</t>
  </si>
  <si>
    <t>Training 
Batch Size</t>
  </si>
  <si>
    <t>Training
Batch Size</t>
  </si>
  <si>
    <t>SciERC (SciBERT)</t>
  </si>
  <si>
    <t>Train + Dev used for training (embedding size=25)</t>
  </si>
  <si>
    <t>SciERC (micro-avg.) [SciBERT]</t>
  </si>
  <si>
    <r>
      <t xml:space="preserve">SpERT.PL [SciBERT] </t>
    </r>
    <r>
      <rPr>
        <i/>
        <sz val="11"/>
        <color theme="1"/>
        <rFont val="Calibri"/>
        <family val="2"/>
        <scheme val="minor"/>
      </rPr>
      <t>(avg. of 15 runs)</t>
    </r>
  </si>
  <si>
    <r>
      <t xml:space="preserve">* </t>
    </r>
    <r>
      <rPr>
        <i/>
        <sz val="11"/>
        <color theme="1"/>
        <rFont val="Calibri"/>
        <family val="2"/>
        <scheme val="minor"/>
      </rPr>
      <t>micro/macro not mentioned</t>
    </r>
  </si>
  <si>
    <t>SpERT.PL - SpERT</t>
  </si>
  <si>
    <r>
      <t>In SciERC, avg. of</t>
    </r>
    <r>
      <rPr>
        <i/>
        <sz val="11"/>
        <color theme="1"/>
        <rFont val="Calibri"/>
        <family val="2"/>
        <scheme val="minor"/>
      </rPr>
      <t xml:space="preserve"> n</t>
    </r>
    <r>
      <rPr>
        <sz val="11"/>
        <color theme="1"/>
        <rFont val="Calibri"/>
        <family val="2"/>
        <scheme val="minor"/>
      </rPr>
      <t xml:space="preserve"> runs on test set is used. In ADE, 10-fold CV is used.</t>
    </r>
  </si>
  <si>
    <t>Model</t>
  </si>
  <si>
    <t>SUMMARY OF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</si>
</sst>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3" fillId="0" borderId="0" xfId="0" applyFont="1"/>
    <xf numFmtId="0" fontId="5" fillId="0" borderId="0" xfId="0" applyFont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0" fillId="0" borderId="0" xfId="0" applyFill="1"/>
    <xf numFmtId="0" fontId="7" fillId="0" borderId="0" xfId="0" applyFont="1"/>
    <xf numFmtId="0" fontId="0" fillId="5" borderId="0" xfId="0" applyFill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5" borderId="5" xfId="0" applyFill="1" applyBorder="1"/>
    <xf numFmtId="0" fontId="7" fillId="0" borderId="0" xfId="0" applyFont="1" applyBorder="1"/>
    <xf numFmtId="0" fontId="0" fillId="0" borderId="8" xfId="0" applyBorder="1"/>
    <xf numFmtId="0" fontId="0" fillId="0" borderId="3" xfId="0" applyBorder="1"/>
    <xf numFmtId="0" fontId="3" fillId="0" borderId="0" xfId="0" applyFont="1" applyFill="1"/>
    <xf numFmtId="0" fontId="4" fillId="0" borderId="0" xfId="0" applyFont="1" applyFill="1"/>
    <xf numFmtId="0" fontId="11" fillId="0" borderId="7" xfId="0" applyFont="1" applyBorder="1"/>
    <xf numFmtId="0" fontId="11" fillId="0" borderId="8" xfId="0" applyFont="1" applyBorder="1"/>
    <xf numFmtId="0" fontId="11" fillId="0" borderId="0" xfId="0" applyFont="1" applyBorder="1"/>
    <xf numFmtId="0" fontId="0" fillId="0" borderId="6" xfId="0" applyBorder="1" applyAlignment="1">
      <alignment horizontal="right"/>
    </xf>
    <xf numFmtId="0" fontId="7" fillId="0" borderId="6" xfId="0" applyFont="1" applyBorder="1" applyAlignment="1">
      <alignment horizontal="right"/>
    </xf>
    <xf numFmtId="0" fontId="0" fillId="2" borderId="5" xfId="0" applyFill="1" applyBorder="1"/>
    <xf numFmtId="0" fontId="13" fillId="0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11" fillId="0" borderId="1" xfId="0" applyFont="1" applyBorder="1"/>
    <xf numFmtId="0" fontId="13" fillId="0" borderId="1" xfId="0" applyFont="1" applyBorder="1" applyAlignment="1">
      <alignment wrapText="1"/>
    </xf>
    <xf numFmtId="0" fontId="0" fillId="6" borderId="1" xfId="0" applyFill="1" applyBorder="1"/>
    <xf numFmtId="0" fontId="0" fillId="4" borderId="1" xfId="0" applyFill="1" applyBorder="1"/>
    <xf numFmtId="0" fontId="7" fillId="5" borderId="0" xfId="0" applyFont="1" applyFill="1"/>
    <xf numFmtId="0" fontId="1" fillId="5" borderId="0" xfId="0" applyFont="1" applyFill="1"/>
    <xf numFmtId="0" fontId="1" fillId="4" borderId="0" xfId="0" applyFont="1" applyFill="1"/>
    <xf numFmtId="0" fontId="5" fillId="0" borderId="0" xfId="0" applyFont="1" applyBorder="1"/>
    <xf numFmtId="0" fontId="0" fillId="0" borderId="2" xfId="0" applyFill="1" applyBorder="1" applyAlignment="1">
      <alignment wrapText="1"/>
    </xf>
    <xf numFmtId="0" fontId="2" fillId="0" borderId="5" xfId="0" applyFont="1" applyBorder="1"/>
    <xf numFmtId="0" fontId="2" fillId="0" borderId="1" xfId="0" applyFont="1" applyBorder="1"/>
    <xf numFmtId="0" fontId="0" fillId="7" borderId="5" xfId="0" applyFill="1" applyBorder="1"/>
    <xf numFmtId="0" fontId="0" fillId="7" borderId="1" xfId="0" applyFill="1" applyBorder="1"/>
    <xf numFmtId="0" fontId="15" fillId="0" borderId="0" xfId="0" applyFont="1" applyBorder="1" applyAlignment="1">
      <alignment horizontal="right"/>
    </xf>
    <xf numFmtId="0" fontId="17" fillId="0" borderId="0" xfId="0" applyFont="1" applyBorder="1"/>
    <xf numFmtId="0" fontId="7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8" fillId="0" borderId="0" xfId="0" applyFont="1"/>
    <xf numFmtId="0" fontId="19" fillId="0" borderId="0" xfId="0" applyFont="1"/>
    <xf numFmtId="0" fontId="19" fillId="5" borderId="0" xfId="0" applyFont="1" applyFill="1"/>
    <xf numFmtId="0" fontId="1" fillId="0" borderId="0" xfId="0" applyFont="1" applyAlignment="1">
      <alignment vertical="center"/>
    </xf>
    <xf numFmtId="0" fontId="1" fillId="5" borderId="0" xfId="0" applyFont="1" applyFill="1" applyAlignment="1">
      <alignment vertical="center"/>
    </xf>
    <xf numFmtId="0" fontId="9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0" fillId="0" borderId="4" xfId="0" applyBorder="1"/>
    <xf numFmtId="0" fontId="1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5" fillId="0" borderId="6" xfId="0" applyFont="1" applyBorder="1" applyAlignment="1">
      <alignment horizontal="right"/>
    </xf>
    <xf numFmtId="0" fontId="7" fillId="0" borderId="6" xfId="0" applyFont="1" applyBorder="1"/>
    <xf numFmtId="0" fontId="0" fillId="0" borderId="6" xfId="0" applyBorder="1"/>
    <xf numFmtId="0" fontId="11" fillId="0" borderId="6" xfId="0" applyFont="1" applyBorder="1"/>
    <xf numFmtId="0" fontId="0" fillId="0" borderId="9" xfId="0" applyBorder="1"/>
    <xf numFmtId="0" fontId="11" fillId="0" borderId="9" xfId="0" applyFont="1" applyBorder="1"/>
    <xf numFmtId="0" fontId="0" fillId="0" borderId="2" xfId="0" applyBorder="1"/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right"/>
    </xf>
    <xf numFmtId="0" fontId="17" fillId="0" borderId="5" xfId="0" applyFont="1" applyBorder="1"/>
    <xf numFmtId="0" fontId="17" fillId="0" borderId="6" xfId="0" applyFont="1" applyBorder="1"/>
    <xf numFmtId="0" fontId="7" fillId="0" borderId="5" xfId="0" applyFont="1" applyBorder="1"/>
    <xf numFmtId="0" fontId="11" fillId="0" borderId="5" xfId="0" applyFont="1" applyBorder="1"/>
    <xf numFmtId="0" fontId="0" fillId="0" borderId="7" xfId="0" applyBorder="1"/>
    <xf numFmtId="0" fontId="20" fillId="0" borderId="7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7854-BCDA-42EE-A6C5-DCA67847641A}">
  <dimension ref="A1:Z54"/>
  <sheetViews>
    <sheetView tabSelected="1" workbookViewId="0">
      <selection sqref="A1:M1"/>
    </sheetView>
  </sheetViews>
  <sheetFormatPr defaultRowHeight="14.4" x14ac:dyDescent="0.3"/>
  <cols>
    <col min="1" max="1" width="30.77734375" style="39" customWidth="1"/>
    <col min="2" max="2" width="12.33203125" customWidth="1"/>
    <col min="3" max="3" width="6.5546875" customWidth="1"/>
    <col min="4" max="4" width="9.21875" customWidth="1"/>
    <col min="5" max="5" width="6" customWidth="1"/>
    <col min="6" max="6" width="6.44140625" customWidth="1"/>
    <col min="7" max="7" width="15.21875" customWidth="1"/>
    <col min="8" max="8" width="8.33203125" customWidth="1"/>
    <col min="10" max="10" width="10" customWidth="1"/>
    <col min="13" max="14" width="7.21875" customWidth="1"/>
    <col min="15" max="15" width="12" customWidth="1"/>
    <col min="17" max="17" width="6.44140625" customWidth="1"/>
    <col min="18" max="18" width="7.21875" customWidth="1"/>
    <col min="19" max="19" width="9.6640625" customWidth="1"/>
    <col min="20" max="20" width="8.6640625" customWidth="1"/>
    <col min="21" max="21" width="9.6640625" customWidth="1"/>
    <col min="22" max="22" width="9.88671875" customWidth="1"/>
    <col min="23" max="23" width="7.21875" customWidth="1"/>
    <col min="24" max="24" width="10.77734375" customWidth="1"/>
  </cols>
  <sheetData>
    <row r="1" spans="1:26" ht="40.799999999999997" customHeight="1" x14ac:dyDescent="0.35">
      <c r="A1" s="101" t="s">
        <v>104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26" x14ac:dyDescent="0.3">
      <c r="A2" s="38" t="s">
        <v>98</v>
      </c>
      <c r="B2" s="91"/>
      <c r="C2" s="29"/>
      <c r="D2" s="29"/>
      <c r="E2" s="29"/>
      <c r="F2" s="29"/>
      <c r="G2" s="29"/>
      <c r="H2" s="29"/>
      <c r="I2" s="29"/>
      <c r="J2" s="82"/>
      <c r="K2" s="29"/>
      <c r="L2" s="29"/>
      <c r="M2" s="29"/>
      <c r="O2" s="103" t="s">
        <v>43</v>
      </c>
      <c r="P2" s="103"/>
      <c r="Q2" s="103"/>
      <c r="R2" s="103"/>
      <c r="S2" s="103"/>
      <c r="T2" s="103"/>
      <c r="U2" s="103"/>
      <c r="V2" s="103"/>
      <c r="W2" s="103"/>
      <c r="X2" s="103"/>
    </row>
    <row r="3" spans="1:26" ht="27" customHeight="1" x14ac:dyDescent="0.3">
      <c r="B3" s="92" t="s">
        <v>31</v>
      </c>
      <c r="C3" s="61"/>
      <c r="D3" s="61"/>
      <c r="E3" s="61"/>
      <c r="F3" s="61"/>
      <c r="G3" s="61"/>
      <c r="H3" s="61"/>
      <c r="I3" s="61"/>
      <c r="J3" s="93"/>
      <c r="K3" s="22"/>
      <c r="L3" s="22"/>
      <c r="M3" s="22"/>
      <c r="P3" s="60" t="s">
        <v>30</v>
      </c>
      <c r="Q3" s="60"/>
      <c r="R3" s="60"/>
      <c r="S3" s="60" t="s">
        <v>32</v>
      </c>
      <c r="T3" s="60"/>
      <c r="U3" s="60"/>
      <c r="V3" s="60" t="s">
        <v>33</v>
      </c>
      <c r="W3" s="60"/>
      <c r="X3" s="60"/>
    </row>
    <row r="4" spans="1:26" x14ac:dyDescent="0.3">
      <c r="A4" s="52" t="s">
        <v>103</v>
      </c>
      <c r="B4" s="94" t="s">
        <v>30</v>
      </c>
      <c r="C4" s="58"/>
      <c r="D4" s="58"/>
      <c r="E4" s="58" t="s">
        <v>32</v>
      </c>
      <c r="F4" s="58"/>
      <c r="G4" s="58"/>
      <c r="H4" s="58" t="s">
        <v>33</v>
      </c>
      <c r="I4" s="58"/>
      <c r="J4" s="84"/>
      <c r="K4" s="22"/>
      <c r="L4" s="22"/>
      <c r="M4" s="22"/>
      <c r="P4" s="16" t="s">
        <v>18</v>
      </c>
      <c r="Q4" s="16" t="s">
        <v>19</v>
      </c>
      <c r="R4" s="16" t="s">
        <v>20</v>
      </c>
      <c r="S4" s="16" t="s">
        <v>18</v>
      </c>
      <c r="T4" s="16" t="s">
        <v>19</v>
      </c>
      <c r="U4" s="16" t="s">
        <v>20</v>
      </c>
      <c r="V4" s="16" t="s">
        <v>18</v>
      </c>
      <c r="W4" s="16" t="s">
        <v>19</v>
      </c>
      <c r="X4" s="16" t="s">
        <v>20</v>
      </c>
    </row>
    <row r="5" spans="1:26" x14ac:dyDescent="0.3">
      <c r="B5" s="95" t="s">
        <v>18</v>
      </c>
      <c r="C5" s="23" t="s">
        <v>19</v>
      </c>
      <c r="D5" s="23" t="s">
        <v>20</v>
      </c>
      <c r="E5" s="23" t="s">
        <v>18</v>
      </c>
      <c r="F5" s="23" t="s">
        <v>19</v>
      </c>
      <c r="G5" s="23" t="s">
        <v>20</v>
      </c>
      <c r="H5" s="23" t="s">
        <v>18</v>
      </c>
      <c r="I5" s="23" t="s">
        <v>19</v>
      </c>
      <c r="J5" s="35" t="s">
        <v>20</v>
      </c>
      <c r="K5" s="22"/>
      <c r="L5" s="22"/>
      <c r="M5" s="22"/>
      <c r="O5" t="s">
        <v>28</v>
      </c>
      <c r="P5" s="2">
        <v>69.87</v>
      </c>
      <c r="Q5" s="2">
        <v>71.47</v>
      </c>
      <c r="R5" s="2">
        <v>70.66</v>
      </c>
      <c r="S5" s="2">
        <v>52.06</v>
      </c>
      <c r="T5" s="2">
        <v>51.26</v>
      </c>
      <c r="U5" s="2">
        <v>51.65</v>
      </c>
      <c r="V5" s="2">
        <v>40.49</v>
      </c>
      <c r="W5" s="2">
        <v>39.869999999999997</v>
      </c>
      <c r="X5" s="2">
        <v>40.18</v>
      </c>
    </row>
    <row r="6" spans="1:26" x14ac:dyDescent="0.3">
      <c r="A6" s="54" t="s">
        <v>99</v>
      </c>
      <c r="B6" s="95">
        <v>69.819999999999993</v>
      </c>
      <c r="C6" s="57">
        <v>71.25</v>
      </c>
      <c r="D6" s="57">
        <v>70.53</v>
      </c>
      <c r="E6" s="24">
        <v>51.94</v>
      </c>
      <c r="F6" s="57">
        <v>50.62</v>
      </c>
      <c r="G6" s="57">
        <v>51.25</v>
      </c>
      <c r="H6" s="23">
        <v>39.94</v>
      </c>
      <c r="I6" s="57">
        <v>38.979999999999997</v>
      </c>
      <c r="J6" s="36">
        <v>39.409999999999997</v>
      </c>
      <c r="K6" s="22"/>
      <c r="L6" s="22"/>
      <c r="M6" s="22"/>
      <c r="P6" s="2"/>
      <c r="Q6" s="2"/>
      <c r="R6" s="2"/>
      <c r="S6" s="2"/>
      <c r="T6" s="2"/>
      <c r="U6" s="2"/>
      <c r="V6" s="2"/>
      <c r="W6" s="2"/>
      <c r="X6" s="2"/>
    </row>
    <row r="7" spans="1:26" x14ac:dyDescent="0.3">
      <c r="A7" s="40"/>
      <c r="B7" s="96"/>
      <c r="C7" s="56"/>
      <c r="D7" s="56"/>
      <c r="E7" s="56"/>
      <c r="F7" s="56"/>
      <c r="G7" s="56"/>
      <c r="H7" s="56"/>
      <c r="I7" s="56"/>
      <c r="J7" s="97"/>
      <c r="K7" s="22"/>
      <c r="L7" s="22"/>
      <c r="M7" s="22"/>
      <c r="O7" s="18" t="s">
        <v>41</v>
      </c>
      <c r="P7" s="15">
        <v>69.410000000000011</v>
      </c>
      <c r="Q7" s="15">
        <v>70.489999999999995</v>
      </c>
      <c r="R7" s="15">
        <v>69.959999999999994</v>
      </c>
      <c r="S7" s="15">
        <v>51.34</v>
      </c>
      <c r="T7" s="15">
        <v>49.660000000000004</v>
      </c>
      <c r="U7" s="15">
        <v>50.48</v>
      </c>
      <c r="V7" s="15">
        <v>39.51</v>
      </c>
      <c r="W7" s="15">
        <v>38.229999999999997</v>
      </c>
      <c r="X7" s="15">
        <v>38.86</v>
      </c>
      <c r="Y7" s="2"/>
      <c r="Z7" s="2"/>
    </row>
    <row r="8" spans="1:26" x14ac:dyDescent="0.3">
      <c r="A8" s="41" t="s">
        <v>29</v>
      </c>
      <c r="B8" s="98">
        <v>70.87</v>
      </c>
      <c r="C8" s="22">
        <v>69.790000000000006</v>
      </c>
      <c r="D8" s="22">
        <v>70.33</v>
      </c>
      <c r="E8" s="27">
        <v>53.4</v>
      </c>
      <c r="F8" s="22">
        <v>48.54</v>
      </c>
      <c r="G8" s="22">
        <v>50.84</v>
      </c>
      <c r="H8" s="27">
        <v>40.51</v>
      </c>
      <c r="I8" s="22">
        <v>36.82</v>
      </c>
      <c r="J8" s="87">
        <v>38.57</v>
      </c>
      <c r="K8" s="22"/>
      <c r="L8" s="22"/>
      <c r="M8" s="22"/>
      <c r="O8" s="18" t="s">
        <v>42</v>
      </c>
      <c r="P8" s="5">
        <v>69.52</v>
      </c>
      <c r="Q8" s="5">
        <v>70.663333333333341</v>
      </c>
      <c r="R8" s="5">
        <v>70.09</v>
      </c>
      <c r="S8" s="5">
        <v>51.64</v>
      </c>
      <c r="T8" s="5">
        <v>50.819999999999993</v>
      </c>
      <c r="U8" s="5">
        <v>51.23</v>
      </c>
      <c r="V8" s="5">
        <v>39.590000000000003</v>
      </c>
      <c r="W8" s="5">
        <v>38.950000000000003</v>
      </c>
      <c r="X8" s="5">
        <v>39.26</v>
      </c>
    </row>
    <row r="9" spans="1:26" x14ac:dyDescent="0.3">
      <c r="A9" s="41" t="s">
        <v>21</v>
      </c>
      <c r="B9" s="21">
        <v>67.2</v>
      </c>
      <c r="C9" s="22">
        <v>61.5</v>
      </c>
      <c r="D9" s="22">
        <v>64.2</v>
      </c>
      <c r="E9" s="22">
        <v>47.6</v>
      </c>
      <c r="F9" s="22">
        <v>33.5</v>
      </c>
      <c r="G9" s="22">
        <v>39.299999999999997</v>
      </c>
      <c r="H9" s="22"/>
      <c r="I9" s="22"/>
      <c r="J9" s="87"/>
      <c r="K9" s="22"/>
      <c r="L9" s="22"/>
      <c r="M9" s="22"/>
      <c r="O9" s="63" t="s">
        <v>59</v>
      </c>
      <c r="P9" s="63"/>
      <c r="Q9" s="63"/>
      <c r="R9" s="63"/>
    </row>
    <row r="10" spans="1:26" x14ac:dyDescent="0.3">
      <c r="A10" s="41" t="s">
        <v>22</v>
      </c>
      <c r="B10" s="21"/>
      <c r="C10" s="22"/>
      <c r="D10" s="22">
        <v>65.2</v>
      </c>
      <c r="E10" s="22"/>
      <c r="F10" s="22"/>
      <c r="G10" s="22">
        <v>41.6</v>
      </c>
      <c r="H10" s="22"/>
      <c r="I10" s="22"/>
      <c r="J10" s="87"/>
      <c r="K10" s="22"/>
      <c r="L10" s="22"/>
      <c r="M10" s="22"/>
      <c r="O10" s="64" t="s">
        <v>60</v>
      </c>
      <c r="P10" s="64"/>
      <c r="Q10" s="64"/>
      <c r="R10" s="64"/>
    </row>
    <row r="11" spans="1:26" x14ac:dyDescent="0.3">
      <c r="A11" s="41" t="s">
        <v>23</v>
      </c>
      <c r="B11" s="21"/>
      <c r="C11" s="22"/>
      <c r="D11" s="22">
        <v>67.5</v>
      </c>
      <c r="E11" s="22"/>
      <c r="F11" s="22"/>
      <c r="G11" s="22">
        <v>48.4</v>
      </c>
      <c r="H11" s="22"/>
      <c r="I11" s="22"/>
      <c r="J11" s="87"/>
      <c r="K11" s="22"/>
      <c r="L11" s="22"/>
      <c r="M11" s="22"/>
      <c r="O11" s="64" t="s">
        <v>90</v>
      </c>
      <c r="P11" s="64"/>
      <c r="Q11" s="64"/>
      <c r="R11" s="64"/>
    </row>
    <row r="12" spans="1:26" x14ac:dyDescent="0.3">
      <c r="B12" s="21"/>
      <c r="C12" s="22"/>
      <c r="D12" s="22"/>
      <c r="E12" s="22"/>
      <c r="F12" s="22"/>
      <c r="G12" s="22"/>
      <c r="H12" s="22"/>
      <c r="I12" s="22"/>
      <c r="J12" s="87"/>
      <c r="K12" s="22"/>
      <c r="L12" s="22"/>
      <c r="M12" s="22"/>
    </row>
    <row r="13" spans="1:26" x14ac:dyDescent="0.3">
      <c r="A13" s="42" t="s">
        <v>40</v>
      </c>
      <c r="B13" s="99">
        <f>B6-B8</f>
        <v>-1.0500000000000114</v>
      </c>
      <c r="C13" s="34">
        <f>C6-C8</f>
        <v>1.4599999999999937</v>
      </c>
      <c r="D13" s="34">
        <f>D6-D8</f>
        <v>0.20000000000000284</v>
      </c>
      <c r="E13" s="34">
        <f>E6-E8</f>
        <v>-1.4600000000000009</v>
      </c>
      <c r="F13" s="34">
        <f>F6-F8</f>
        <v>2.0799999999999983</v>
      </c>
      <c r="G13" s="34">
        <f>G6-G8</f>
        <v>0.40999999999999659</v>
      </c>
      <c r="H13" s="34">
        <f>H6-H8</f>
        <v>-0.57000000000000028</v>
      </c>
      <c r="I13" s="34">
        <f>I6-I8</f>
        <v>2.1599999999999966</v>
      </c>
      <c r="J13" s="88">
        <f>J6-J8</f>
        <v>0.83999999999999631</v>
      </c>
      <c r="K13" s="22"/>
      <c r="L13" s="22"/>
      <c r="M13" s="22"/>
    </row>
    <row r="14" spans="1:26" x14ac:dyDescent="0.3">
      <c r="B14" s="100"/>
      <c r="C14" s="28"/>
      <c r="D14" s="28"/>
      <c r="E14" s="28"/>
      <c r="F14" s="28"/>
      <c r="G14" s="28"/>
      <c r="H14" s="28"/>
      <c r="I14" s="28"/>
      <c r="J14" s="89"/>
      <c r="K14" s="28"/>
      <c r="L14" s="28"/>
      <c r="M14" s="28"/>
    </row>
    <row r="15" spans="1:26" x14ac:dyDescent="0.3">
      <c r="A15" s="21"/>
    </row>
    <row r="16" spans="1:26" x14ac:dyDescent="0.3">
      <c r="A16" s="21"/>
    </row>
    <row r="17" spans="1:14" x14ac:dyDescent="0.3">
      <c r="A17" s="21"/>
    </row>
    <row r="18" spans="1:14" ht="84.6" customHeight="1" x14ac:dyDescent="0.3">
      <c r="A18" s="50" t="s">
        <v>71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82"/>
    </row>
    <row r="19" spans="1:14" ht="16.8" customHeight="1" x14ac:dyDescent="0.3">
      <c r="A19" s="21"/>
      <c r="B19" s="61" t="s">
        <v>31</v>
      </c>
      <c r="C19" s="62"/>
      <c r="D19" s="62"/>
      <c r="E19" s="62"/>
      <c r="F19" s="62"/>
      <c r="G19" s="62"/>
      <c r="H19" s="62"/>
      <c r="I19" s="62"/>
      <c r="J19" s="62"/>
      <c r="K19" s="61" t="s">
        <v>34</v>
      </c>
      <c r="L19" s="62"/>
      <c r="M19" s="83"/>
      <c r="N19" s="19"/>
    </row>
    <row r="20" spans="1:14" x14ac:dyDescent="0.3">
      <c r="A20" s="51" t="s">
        <v>103</v>
      </c>
      <c r="B20" s="58" t="s">
        <v>30</v>
      </c>
      <c r="C20" s="58"/>
      <c r="D20" s="58"/>
      <c r="E20" s="22"/>
      <c r="F20" s="22"/>
      <c r="G20" s="22"/>
      <c r="H20" s="58" t="s">
        <v>33</v>
      </c>
      <c r="I20" s="59"/>
      <c r="J20" s="59"/>
      <c r="K20" s="58" t="s">
        <v>30</v>
      </c>
      <c r="L20" s="58"/>
      <c r="M20" s="84"/>
      <c r="N20" s="20"/>
    </row>
    <row r="21" spans="1:14" x14ac:dyDescent="0.3">
      <c r="A21" s="21"/>
      <c r="B21" s="23" t="s">
        <v>18</v>
      </c>
      <c r="C21" s="23" t="s">
        <v>19</v>
      </c>
      <c r="D21" s="23" t="s">
        <v>20</v>
      </c>
      <c r="E21" s="23"/>
      <c r="F21" s="23"/>
      <c r="G21" s="23"/>
      <c r="H21" s="23" t="s">
        <v>18</v>
      </c>
      <c r="I21" s="23" t="s">
        <v>19</v>
      </c>
      <c r="J21" s="23" t="s">
        <v>20</v>
      </c>
      <c r="K21" s="24" t="s">
        <v>18</v>
      </c>
      <c r="L21" s="24" t="s">
        <v>19</v>
      </c>
      <c r="M21" s="25" t="s">
        <v>20</v>
      </c>
      <c r="N21" s="17"/>
    </row>
    <row r="22" spans="1:14" x14ac:dyDescent="0.3">
      <c r="A22" s="53" t="s">
        <v>77</v>
      </c>
      <c r="B22" s="55">
        <v>90.05</v>
      </c>
      <c r="C22" s="23">
        <v>91.69</v>
      </c>
      <c r="D22" s="55">
        <v>90.86</v>
      </c>
      <c r="E22" s="23"/>
      <c r="F22" s="23"/>
      <c r="G22" s="23"/>
      <c r="H22" s="55">
        <v>80.11</v>
      </c>
      <c r="I22" s="55">
        <v>84.18</v>
      </c>
      <c r="J22" s="55">
        <v>82.03</v>
      </c>
      <c r="K22" s="55">
        <v>90.33</v>
      </c>
      <c r="L22" s="55">
        <v>92.03</v>
      </c>
      <c r="M22" s="85">
        <v>91.17</v>
      </c>
      <c r="N22" s="17"/>
    </row>
    <row r="23" spans="1:14" x14ac:dyDescent="0.3">
      <c r="A23" s="37" t="s">
        <v>91</v>
      </c>
      <c r="B23" s="27">
        <v>89.15</v>
      </c>
      <c r="C23" s="27">
        <v>91.73</v>
      </c>
      <c r="D23" s="27">
        <v>90.4</v>
      </c>
      <c r="E23" s="22"/>
      <c r="F23" s="22"/>
      <c r="G23" s="22"/>
      <c r="H23" s="27">
        <v>78.540000000000006</v>
      </c>
      <c r="I23" s="27">
        <v>83.98</v>
      </c>
      <c r="J23" s="27">
        <v>81.16</v>
      </c>
      <c r="K23" s="27">
        <v>89.43</v>
      </c>
      <c r="L23" s="27">
        <v>91.96</v>
      </c>
      <c r="M23" s="86">
        <v>90.72</v>
      </c>
      <c r="N23" s="14"/>
    </row>
    <row r="24" spans="1:14" x14ac:dyDescent="0.3">
      <c r="A24" s="26" t="s">
        <v>55</v>
      </c>
      <c r="B24" s="22">
        <v>88.69</v>
      </c>
      <c r="C24" s="22">
        <v>89.2</v>
      </c>
      <c r="D24" s="22">
        <v>88.95</v>
      </c>
      <c r="E24" s="22"/>
      <c r="F24" s="22"/>
      <c r="G24" s="22"/>
      <c r="H24" s="22">
        <v>77.77</v>
      </c>
      <c r="I24" s="22">
        <v>79.959999999999994</v>
      </c>
      <c r="J24" s="22">
        <v>78.84</v>
      </c>
      <c r="K24" s="22">
        <v>88.99</v>
      </c>
      <c r="L24" s="22">
        <v>89.59</v>
      </c>
      <c r="M24" s="87">
        <v>89.28</v>
      </c>
    </row>
    <row r="25" spans="1:14" x14ac:dyDescent="0.3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87"/>
    </row>
    <row r="26" spans="1:14" x14ac:dyDescent="0.3">
      <c r="A26" s="32" t="s">
        <v>101</v>
      </c>
      <c r="B26" s="33">
        <f>B23-B24</f>
        <v>0.46000000000000796</v>
      </c>
      <c r="C26" s="33">
        <f>C23-C24</f>
        <v>2.5300000000000011</v>
      </c>
      <c r="D26" s="33">
        <f>D23-D24</f>
        <v>1.4500000000000028</v>
      </c>
      <c r="E26" s="33"/>
      <c r="F26" s="33"/>
      <c r="G26" s="33"/>
      <c r="H26" s="33">
        <f>H23-H24</f>
        <v>0.77000000000001023</v>
      </c>
      <c r="I26" s="33">
        <f>I23-I24</f>
        <v>4.0200000000000102</v>
      </c>
      <c r="J26" s="33">
        <f>J23-J24</f>
        <v>2.3199999999999932</v>
      </c>
      <c r="K26" s="33">
        <f>K23-K24</f>
        <v>0.44000000000001194</v>
      </c>
      <c r="L26" s="33">
        <f>L23-L24</f>
        <v>2.3699999999999903</v>
      </c>
      <c r="M26" s="90">
        <f>M23-M24</f>
        <v>1.4399999999999977</v>
      </c>
    </row>
    <row r="27" spans="1:14" x14ac:dyDescent="0.3">
      <c r="A27" s="21"/>
    </row>
    <row r="28" spans="1:14" x14ac:dyDescent="0.3">
      <c r="A28" s="21"/>
    </row>
    <row r="29" spans="1:14" x14ac:dyDescent="0.3">
      <c r="A29" s="21"/>
    </row>
    <row r="30" spans="1:14" x14ac:dyDescent="0.3">
      <c r="A30" s="21"/>
    </row>
    <row r="31" spans="1:14" ht="27" customHeight="1" x14ac:dyDescent="0.3">
      <c r="A31" s="43" t="s">
        <v>70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82"/>
    </row>
    <row r="32" spans="1:14" ht="26.4" customHeight="1" x14ac:dyDescent="0.3">
      <c r="B32" s="61" t="s">
        <v>31</v>
      </c>
      <c r="C32" s="62"/>
      <c r="D32" s="62"/>
      <c r="E32" s="62"/>
      <c r="F32" s="62"/>
      <c r="G32" s="62"/>
      <c r="H32" s="62"/>
      <c r="I32" s="62"/>
      <c r="J32" s="62"/>
      <c r="K32" s="61" t="s">
        <v>34</v>
      </c>
      <c r="L32" s="62"/>
      <c r="M32" s="83"/>
      <c r="N32" s="19"/>
    </row>
    <row r="33" spans="1:14" x14ac:dyDescent="0.3">
      <c r="A33" s="52" t="s">
        <v>103</v>
      </c>
      <c r="B33" s="58" t="s">
        <v>30</v>
      </c>
      <c r="C33" s="58"/>
      <c r="D33" s="58"/>
      <c r="E33" s="22"/>
      <c r="F33" s="22"/>
      <c r="G33" s="22"/>
      <c r="H33" s="58" t="s">
        <v>33</v>
      </c>
      <c r="I33" s="59"/>
      <c r="J33" s="59"/>
      <c r="K33" s="58" t="s">
        <v>30</v>
      </c>
      <c r="L33" s="58"/>
      <c r="M33" s="84"/>
      <c r="N33" s="20"/>
    </row>
    <row r="34" spans="1:14" x14ac:dyDescent="0.3">
      <c r="B34" s="23" t="s">
        <v>18</v>
      </c>
      <c r="C34" s="23" t="s">
        <v>19</v>
      </c>
      <c r="D34" s="23" t="s">
        <v>20</v>
      </c>
      <c r="E34" s="23"/>
      <c r="F34" s="23"/>
      <c r="G34" s="23"/>
      <c r="H34" s="23" t="s">
        <v>18</v>
      </c>
      <c r="I34" s="23" t="s">
        <v>19</v>
      </c>
      <c r="J34" s="23" t="s">
        <v>20</v>
      </c>
      <c r="K34" s="24" t="s">
        <v>18</v>
      </c>
      <c r="L34" s="24" t="s">
        <v>19</v>
      </c>
      <c r="M34" s="25" t="s">
        <v>20</v>
      </c>
      <c r="N34" s="17"/>
    </row>
    <row r="35" spans="1:14" x14ac:dyDescent="0.3">
      <c r="A35" s="54" t="s">
        <v>89</v>
      </c>
      <c r="B35" s="55">
        <v>90.44</v>
      </c>
      <c r="C35" s="55">
        <v>91.3</v>
      </c>
      <c r="D35" s="55">
        <v>90.86</v>
      </c>
      <c r="E35" s="23"/>
      <c r="F35" s="23"/>
      <c r="G35" s="23"/>
      <c r="H35" s="55">
        <v>80.33</v>
      </c>
      <c r="I35" s="55">
        <v>84.57</v>
      </c>
      <c r="J35" s="55">
        <v>82.39</v>
      </c>
      <c r="K35" s="55">
        <v>90.66</v>
      </c>
      <c r="L35" s="55">
        <v>91.64</v>
      </c>
      <c r="M35" s="85">
        <v>91.14</v>
      </c>
      <c r="N35" s="17"/>
    </row>
    <row r="36" spans="1:14" x14ac:dyDescent="0.3">
      <c r="A36" s="40" t="s">
        <v>92</v>
      </c>
      <c r="B36" s="27">
        <v>89.89</v>
      </c>
      <c r="C36" s="27">
        <v>91.16</v>
      </c>
      <c r="D36" s="27">
        <v>90.52</v>
      </c>
      <c r="E36" s="22"/>
      <c r="F36" s="22"/>
      <c r="G36" s="22"/>
      <c r="H36" s="27">
        <v>79.040000000000006</v>
      </c>
      <c r="I36" s="27">
        <v>84.39</v>
      </c>
      <c r="J36" s="27">
        <v>81.62</v>
      </c>
      <c r="K36" s="49">
        <v>89.15</v>
      </c>
      <c r="L36" s="27">
        <v>90.75</v>
      </c>
      <c r="M36" s="86">
        <v>89.94</v>
      </c>
      <c r="N36" s="14"/>
    </row>
    <row r="37" spans="1:14" x14ac:dyDescent="0.3">
      <c r="A37" s="41" t="s">
        <v>56</v>
      </c>
      <c r="B37" s="22">
        <v>89.02</v>
      </c>
      <c r="C37" s="22">
        <v>88.87</v>
      </c>
      <c r="D37" s="22">
        <v>88.94</v>
      </c>
      <c r="E37" s="22"/>
      <c r="F37" s="22"/>
      <c r="G37" s="22"/>
      <c r="H37" s="22">
        <v>78.09</v>
      </c>
      <c r="I37" s="22">
        <v>80.430000000000007</v>
      </c>
      <c r="J37" s="22">
        <v>79.239999999999995</v>
      </c>
      <c r="K37" s="27">
        <v>89.26</v>
      </c>
      <c r="L37" s="22">
        <v>89.26</v>
      </c>
      <c r="M37" s="87">
        <v>89.25</v>
      </c>
    </row>
    <row r="38" spans="1:14" x14ac:dyDescent="0.3">
      <c r="A38" s="44" t="s">
        <v>68</v>
      </c>
      <c r="B38" s="22"/>
      <c r="C38" s="22"/>
      <c r="D38" s="22"/>
      <c r="E38" s="22"/>
      <c r="F38" s="22"/>
      <c r="G38" s="22"/>
      <c r="H38" s="22"/>
      <c r="I38" s="22"/>
      <c r="J38" s="22">
        <v>81.14</v>
      </c>
      <c r="K38" s="27"/>
      <c r="L38" s="22"/>
      <c r="M38" s="87">
        <v>89.4</v>
      </c>
    </row>
    <row r="39" spans="1:14" x14ac:dyDescent="0.3">
      <c r="A39" s="44" t="s">
        <v>69</v>
      </c>
      <c r="B39" s="22"/>
      <c r="C39" s="22"/>
      <c r="D39" s="22"/>
      <c r="E39" s="22"/>
      <c r="F39" s="22"/>
      <c r="G39" s="22"/>
      <c r="H39" s="22"/>
      <c r="I39" s="22"/>
      <c r="J39" s="22">
        <v>80.099999999999994</v>
      </c>
      <c r="K39" s="27"/>
      <c r="L39" s="22"/>
      <c r="M39" s="87">
        <v>89.7</v>
      </c>
    </row>
    <row r="40" spans="1:14" x14ac:dyDescent="0.3">
      <c r="A40" s="41" t="s">
        <v>35</v>
      </c>
      <c r="B40" s="22">
        <v>84.72</v>
      </c>
      <c r="C40" s="22">
        <v>88.16</v>
      </c>
      <c r="D40" s="22">
        <v>86.4</v>
      </c>
      <c r="E40" s="22"/>
      <c r="F40" s="22"/>
      <c r="G40" s="22"/>
      <c r="H40" s="22">
        <v>72.099999999999994</v>
      </c>
      <c r="I40" s="22">
        <v>77.239999999999995</v>
      </c>
      <c r="J40" s="22">
        <v>74.58</v>
      </c>
      <c r="K40" s="22"/>
      <c r="L40" s="22"/>
      <c r="M40" s="87"/>
    </row>
    <row r="41" spans="1:14" x14ac:dyDescent="0.3">
      <c r="A41" s="41" t="s">
        <v>54</v>
      </c>
      <c r="B41" s="22" t="s">
        <v>36</v>
      </c>
      <c r="C41" s="22" t="s">
        <v>36</v>
      </c>
      <c r="D41" s="22">
        <v>86.73</v>
      </c>
      <c r="E41" s="22"/>
      <c r="F41" s="22"/>
      <c r="G41" s="22"/>
      <c r="H41" s="22" t="s">
        <v>36</v>
      </c>
      <c r="I41" s="22" t="s">
        <v>36</v>
      </c>
      <c r="J41" s="22">
        <v>75.52</v>
      </c>
      <c r="K41" s="22"/>
      <c r="L41" s="22"/>
      <c r="M41" s="87"/>
    </row>
    <row r="42" spans="1:14" x14ac:dyDescent="0.3">
      <c r="A42" s="41" t="s">
        <v>37</v>
      </c>
      <c r="B42" s="22">
        <v>79.5</v>
      </c>
      <c r="C42" s="22">
        <v>79.599999999999994</v>
      </c>
      <c r="D42" s="22">
        <v>79.5</v>
      </c>
      <c r="E42" s="22"/>
      <c r="F42" s="22"/>
      <c r="G42" s="22"/>
      <c r="H42" s="22">
        <v>64</v>
      </c>
      <c r="I42" s="22">
        <v>62.9</v>
      </c>
      <c r="J42" s="22">
        <v>63.4</v>
      </c>
      <c r="K42" s="22"/>
      <c r="L42" s="22"/>
      <c r="M42" s="87"/>
    </row>
    <row r="43" spans="1:14" x14ac:dyDescent="0.3">
      <c r="A43" s="41" t="s">
        <v>38</v>
      </c>
      <c r="B43" s="22">
        <v>82.7</v>
      </c>
      <c r="C43" s="22">
        <v>86.7</v>
      </c>
      <c r="D43" s="22">
        <v>84.6</v>
      </c>
      <c r="E43" s="22"/>
      <c r="F43" s="22"/>
      <c r="G43" s="22"/>
      <c r="H43" s="22">
        <v>67.5</v>
      </c>
      <c r="I43" s="22">
        <v>75.8</v>
      </c>
      <c r="J43" s="22">
        <v>71.400000000000006</v>
      </c>
      <c r="K43" s="22"/>
      <c r="L43" s="22"/>
      <c r="M43" s="87"/>
    </row>
    <row r="44" spans="1:14" x14ac:dyDescent="0.3">
      <c r="A44" s="41" t="s">
        <v>39</v>
      </c>
      <c r="B44" s="22">
        <v>86.16</v>
      </c>
      <c r="C44" s="22">
        <v>88.08</v>
      </c>
      <c r="D44" s="22">
        <v>87.11</v>
      </c>
      <c r="E44" s="22"/>
      <c r="F44" s="22"/>
      <c r="G44" s="22"/>
      <c r="H44" s="22">
        <v>77.36</v>
      </c>
      <c r="I44" s="22">
        <v>77.25</v>
      </c>
      <c r="J44" s="22">
        <v>77.290000000000006</v>
      </c>
      <c r="K44" s="22"/>
      <c r="L44" s="22"/>
      <c r="M44" s="87"/>
    </row>
    <row r="45" spans="1:14" x14ac:dyDescent="0.3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87"/>
    </row>
    <row r="46" spans="1:14" x14ac:dyDescent="0.3">
      <c r="A46" s="42" t="s">
        <v>101</v>
      </c>
      <c r="B46" s="34">
        <f>B36-B37</f>
        <v>0.87000000000000455</v>
      </c>
      <c r="C46" s="34">
        <f>C36-C37</f>
        <v>2.289999999999992</v>
      </c>
      <c r="D46" s="34">
        <f>D36-D37</f>
        <v>1.5799999999999983</v>
      </c>
      <c r="E46" s="34"/>
      <c r="F46" s="34"/>
      <c r="G46" s="34"/>
      <c r="H46" s="34">
        <f t="shared" ref="H46:M46" si="0">H36-H37</f>
        <v>0.95000000000000284</v>
      </c>
      <c r="I46" s="34">
        <f t="shared" si="0"/>
        <v>3.9599999999999937</v>
      </c>
      <c r="J46" s="34">
        <f t="shared" si="0"/>
        <v>2.3800000000000097</v>
      </c>
      <c r="K46" s="34">
        <f t="shared" si="0"/>
        <v>-0.10999999999999943</v>
      </c>
      <c r="L46" s="34">
        <f t="shared" si="0"/>
        <v>1.4899999999999949</v>
      </c>
      <c r="M46" s="88">
        <f t="shared" si="0"/>
        <v>0.68999999999999773</v>
      </c>
    </row>
    <row r="47" spans="1:14" x14ac:dyDescent="0.3">
      <c r="A47" s="45" t="s">
        <v>100</v>
      </c>
      <c r="B47" s="28"/>
      <c r="C47" s="28"/>
      <c r="D47" s="28">
        <f>D35-D37</f>
        <v>1.9200000000000017</v>
      </c>
      <c r="E47" s="28"/>
      <c r="F47" s="28"/>
      <c r="G47" s="28"/>
      <c r="H47" s="28"/>
      <c r="I47" s="28"/>
      <c r="J47" s="28">
        <f>J35-J38</f>
        <v>1.25</v>
      </c>
      <c r="K47" s="28"/>
      <c r="L47" s="28"/>
      <c r="M47" s="89">
        <f>M35-M39</f>
        <v>1.4399999999999977</v>
      </c>
    </row>
    <row r="48" spans="1:14" x14ac:dyDescent="0.3">
      <c r="A48" s="22"/>
      <c r="B48" s="22"/>
    </row>
    <row r="49" spans="1:2" x14ac:dyDescent="0.3">
      <c r="A49" s="22"/>
      <c r="B49" s="22"/>
    </row>
    <row r="50" spans="1:2" x14ac:dyDescent="0.3">
      <c r="A50" s="22" t="s">
        <v>102</v>
      </c>
      <c r="B50" s="22"/>
    </row>
    <row r="51" spans="1:2" x14ac:dyDescent="0.3">
      <c r="A51" s="22"/>
      <c r="B51" s="22"/>
    </row>
    <row r="52" spans="1:2" x14ac:dyDescent="0.3">
      <c r="A52" s="22"/>
      <c r="B52" s="22"/>
    </row>
    <row r="53" spans="1:2" x14ac:dyDescent="0.3">
      <c r="A53" s="22"/>
      <c r="B53" s="22"/>
    </row>
    <row r="54" spans="1:2" x14ac:dyDescent="0.3">
      <c r="A54" s="22"/>
      <c r="B54" s="22"/>
    </row>
  </sheetData>
  <mergeCells count="22">
    <mergeCell ref="A1:M1"/>
    <mergeCell ref="O2:X2"/>
    <mergeCell ref="B19:J19"/>
    <mergeCell ref="B32:J32"/>
    <mergeCell ref="K32:M32"/>
    <mergeCell ref="B20:D20"/>
    <mergeCell ref="H20:J20"/>
    <mergeCell ref="O9:R9"/>
    <mergeCell ref="O10:R10"/>
    <mergeCell ref="B3:J3"/>
    <mergeCell ref="B4:D4"/>
    <mergeCell ref="E4:G4"/>
    <mergeCell ref="H4:J4"/>
    <mergeCell ref="K19:M19"/>
    <mergeCell ref="K20:M20"/>
    <mergeCell ref="P3:R3"/>
    <mergeCell ref="O11:R11"/>
    <mergeCell ref="B33:D33"/>
    <mergeCell ref="H33:J33"/>
    <mergeCell ref="K33:M33"/>
    <mergeCell ref="S3:U3"/>
    <mergeCell ref="V3:X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D622-B813-482B-9184-B6805316938B}">
  <dimension ref="A1:U37"/>
  <sheetViews>
    <sheetView topLeftCell="A16" workbookViewId="0">
      <selection activeCell="J14" sqref="J14"/>
    </sheetView>
  </sheetViews>
  <sheetFormatPr defaultRowHeight="14.4" x14ac:dyDescent="0.3"/>
  <cols>
    <col min="1" max="1" width="26.33203125" customWidth="1"/>
    <col min="2" max="2" width="4.6640625" customWidth="1"/>
    <col min="3" max="3" width="4.5546875" customWidth="1"/>
    <col min="4" max="4" width="3.44140625" customWidth="1"/>
    <col min="5" max="5" width="5.88671875" customWidth="1"/>
    <col min="6" max="6" width="7.88671875" customWidth="1"/>
    <col min="7" max="7" width="5.5546875" customWidth="1"/>
    <col min="8" max="8" width="5.6640625" customWidth="1"/>
    <col min="9" max="9" width="7" customWidth="1"/>
    <col min="10" max="10" width="7.44140625" customWidth="1"/>
    <col min="11" max="11" width="6.44140625" style="15" customWidth="1"/>
    <col min="12" max="12" width="6.44140625" customWidth="1"/>
    <col min="13" max="13" width="7.21875" customWidth="1"/>
    <col min="14" max="14" width="7.5546875" style="15" customWidth="1"/>
    <col min="15" max="15" width="7.109375" customWidth="1"/>
    <col min="16" max="16" width="7.6640625" customWidth="1"/>
    <col min="17" max="17" width="7.109375" style="15" customWidth="1"/>
    <col min="18" max="18" width="7.109375" style="12" customWidth="1"/>
    <col min="21" max="21" width="8.88671875" style="15"/>
  </cols>
  <sheetData>
    <row r="1" spans="1:21" ht="21" x14ac:dyDescent="0.4">
      <c r="B1" s="66" t="s">
        <v>76</v>
      </c>
      <c r="C1" s="66"/>
      <c r="D1" s="66"/>
      <c r="E1" s="66"/>
      <c r="F1" s="66"/>
      <c r="G1" s="66"/>
      <c r="H1" s="66"/>
      <c r="I1" s="66"/>
      <c r="J1" s="66"/>
    </row>
    <row r="2" spans="1:21" x14ac:dyDescent="0.3">
      <c r="A2" s="14" t="s">
        <v>66</v>
      </c>
      <c r="B2" s="67" t="s">
        <v>75</v>
      </c>
      <c r="C2" s="67"/>
      <c r="D2" s="67"/>
      <c r="E2" s="67"/>
      <c r="F2" s="67"/>
      <c r="I2" s="68" t="s">
        <v>25</v>
      </c>
      <c r="J2" s="68"/>
      <c r="K2" s="68"/>
      <c r="L2" s="68"/>
      <c r="M2" s="68"/>
      <c r="N2" s="68"/>
      <c r="O2" s="68"/>
      <c r="P2" s="68"/>
      <c r="Q2" s="68"/>
      <c r="R2" s="10"/>
      <c r="S2" s="68" t="s">
        <v>26</v>
      </c>
      <c r="T2" s="68"/>
      <c r="U2" s="68"/>
    </row>
    <row r="3" spans="1:21" x14ac:dyDescent="0.3">
      <c r="A3" s="68" t="s">
        <v>67</v>
      </c>
      <c r="B3" s="68"/>
      <c r="C3" s="68"/>
      <c r="D3" s="68"/>
      <c r="E3" s="68"/>
      <c r="F3" s="68"/>
      <c r="G3" s="68"/>
      <c r="H3" s="68"/>
      <c r="I3" s="65" t="s">
        <v>30</v>
      </c>
      <c r="J3" s="65"/>
      <c r="K3" s="65"/>
      <c r="L3" s="69" t="s">
        <v>9</v>
      </c>
      <c r="M3" s="69"/>
      <c r="N3" s="69"/>
      <c r="O3" s="70" t="s">
        <v>10</v>
      </c>
      <c r="P3" s="70"/>
      <c r="Q3" s="70"/>
      <c r="R3" s="11"/>
      <c r="S3" s="65" t="s">
        <v>30</v>
      </c>
      <c r="T3" s="65"/>
      <c r="U3" s="65"/>
    </row>
    <row r="4" spans="1:21" ht="54.6" customHeight="1" x14ac:dyDescent="0.3">
      <c r="A4" t="s">
        <v>65</v>
      </c>
      <c r="B4" t="s">
        <v>17</v>
      </c>
      <c r="C4" t="s">
        <v>0</v>
      </c>
      <c r="D4" t="s">
        <v>1</v>
      </c>
      <c r="E4" t="s">
        <v>2</v>
      </c>
      <c r="F4" s="1" t="s">
        <v>95</v>
      </c>
      <c r="G4" t="s">
        <v>3</v>
      </c>
      <c r="H4" t="s">
        <v>4</v>
      </c>
      <c r="I4" s="2" t="s">
        <v>5</v>
      </c>
      <c r="J4" s="2" t="s">
        <v>6</v>
      </c>
      <c r="K4" s="47" t="s">
        <v>7</v>
      </c>
      <c r="L4" s="2" t="s">
        <v>5</v>
      </c>
      <c r="M4" s="2" t="s">
        <v>6</v>
      </c>
      <c r="N4" s="47" t="s">
        <v>7</v>
      </c>
      <c r="O4" s="2" t="s">
        <v>5</v>
      </c>
      <c r="P4" s="2" t="s">
        <v>6</v>
      </c>
      <c r="Q4" s="47" t="s">
        <v>7</v>
      </c>
      <c r="R4" s="48"/>
      <c r="S4" s="2" t="s">
        <v>5</v>
      </c>
      <c r="T4" s="2" t="s">
        <v>6</v>
      </c>
      <c r="U4" s="47" t="s">
        <v>7</v>
      </c>
    </row>
    <row r="5" spans="1:21" x14ac:dyDescent="0.3">
      <c r="B5">
        <v>0</v>
      </c>
      <c r="C5" t="s">
        <v>16</v>
      </c>
      <c r="D5" t="s">
        <v>16</v>
      </c>
      <c r="E5" t="s">
        <v>13</v>
      </c>
      <c r="F5">
        <v>10</v>
      </c>
      <c r="G5">
        <v>0</v>
      </c>
      <c r="H5">
        <v>20</v>
      </c>
      <c r="I5">
        <v>90.15</v>
      </c>
      <c r="J5">
        <v>91.5</v>
      </c>
      <c r="K5" s="15">
        <v>90.82</v>
      </c>
      <c r="O5">
        <v>81.58</v>
      </c>
      <c r="P5">
        <v>85.14</v>
      </c>
      <c r="Q5" s="15">
        <v>83.32</v>
      </c>
      <c r="S5">
        <v>90.39</v>
      </c>
      <c r="T5">
        <v>91.86</v>
      </c>
      <c r="U5" s="15">
        <v>91.12</v>
      </c>
    </row>
    <row r="6" spans="1:21" x14ac:dyDescent="0.3">
      <c r="B6">
        <v>1</v>
      </c>
      <c r="C6" t="s">
        <v>16</v>
      </c>
      <c r="D6" t="s">
        <v>16</v>
      </c>
      <c r="E6" t="s">
        <v>13</v>
      </c>
      <c r="F6">
        <v>10</v>
      </c>
      <c r="G6">
        <v>0</v>
      </c>
      <c r="H6">
        <v>20</v>
      </c>
      <c r="I6">
        <v>91.83</v>
      </c>
      <c r="J6">
        <v>92.81</v>
      </c>
      <c r="K6" s="15">
        <v>92.31</v>
      </c>
      <c r="O6">
        <v>84.86</v>
      </c>
      <c r="P6">
        <v>86.74</v>
      </c>
      <c r="Q6" s="15">
        <v>85.79</v>
      </c>
      <c r="S6">
        <v>92.34</v>
      </c>
      <c r="T6">
        <v>93.17</v>
      </c>
      <c r="U6" s="15">
        <v>92.75</v>
      </c>
    </row>
    <row r="7" spans="1:21" x14ac:dyDescent="0.3">
      <c r="B7">
        <v>2</v>
      </c>
      <c r="C7" t="s">
        <v>16</v>
      </c>
      <c r="D7" t="s">
        <v>16</v>
      </c>
      <c r="E7" t="s">
        <v>13</v>
      </c>
      <c r="F7">
        <v>10</v>
      </c>
      <c r="G7">
        <v>0</v>
      </c>
      <c r="H7">
        <v>20</v>
      </c>
      <c r="I7">
        <v>90.96</v>
      </c>
      <c r="J7">
        <v>92.21</v>
      </c>
      <c r="K7" s="15">
        <v>91.58</v>
      </c>
      <c r="O7">
        <v>79.59</v>
      </c>
      <c r="P7">
        <v>84.45</v>
      </c>
      <c r="Q7" s="15">
        <v>81.95</v>
      </c>
      <c r="S7">
        <v>91.25</v>
      </c>
      <c r="T7">
        <v>92.48</v>
      </c>
      <c r="U7" s="15">
        <v>91.86</v>
      </c>
    </row>
    <row r="8" spans="1:21" x14ac:dyDescent="0.3">
      <c r="B8">
        <v>3</v>
      </c>
      <c r="C8" t="s">
        <v>16</v>
      </c>
      <c r="D8" t="s">
        <v>16</v>
      </c>
      <c r="E8" t="s">
        <v>13</v>
      </c>
      <c r="F8">
        <v>10</v>
      </c>
      <c r="G8">
        <v>0</v>
      </c>
      <c r="H8">
        <v>20</v>
      </c>
      <c r="I8">
        <v>89.7</v>
      </c>
      <c r="J8">
        <v>92.13</v>
      </c>
      <c r="K8" s="15">
        <v>90.9</v>
      </c>
      <c r="O8">
        <v>81.12</v>
      </c>
      <c r="P8">
        <v>85.69</v>
      </c>
      <c r="Q8" s="15">
        <v>83.35</v>
      </c>
      <c r="S8">
        <v>89.84</v>
      </c>
      <c r="T8">
        <v>92.45</v>
      </c>
      <c r="U8" s="15">
        <v>91.12</v>
      </c>
    </row>
    <row r="9" spans="1:21" x14ac:dyDescent="0.3">
      <c r="B9">
        <v>4</v>
      </c>
      <c r="C9" t="s">
        <v>16</v>
      </c>
      <c r="D9" t="s">
        <v>16</v>
      </c>
      <c r="E9" t="s">
        <v>13</v>
      </c>
      <c r="F9">
        <v>10</v>
      </c>
      <c r="G9">
        <v>0</v>
      </c>
      <c r="H9">
        <v>20</v>
      </c>
      <c r="I9">
        <v>89.09</v>
      </c>
      <c r="J9">
        <v>91.46</v>
      </c>
      <c r="K9" s="15">
        <v>90.26</v>
      </c>
      <c r="O9">
        <v>78.569999999999993</v>
      </c>
      <c r="P9">
        <v>83.18</v>
      </c>
      <c r="Q9" s="15">
        <v>80.180000000000007</v>
      </c>
      <c r="S9">
        <v>89.34</v>
      </c>
      <c r="T9">
        <v>91.87</v>
      </c>
      <c r="U9" s="15">
        <v>90.58</v>
      </c>
    </row>
    <row r="10" spans="1:21" x14ac:dyDescent="0.3">
      <c r="B10">
        <v>5</v>
      </c>
      <c r="C10" t="s">
        <v>16</v>
      </c>
      <c r="D10" t="s">
        <v>16</v>
      </c>
      <c r="E10" t="s">
        <v>13</v>
      </c>
      <c r="F10">
        <v>10</v>
      </c>
      <c r="G10">
        <v>0</v>
      </c>
      <c r="H10">
        <v>20</v>
      </c>
      <c r="I10">
        <v>90.86</v>
      </c>
      <c r="J10">
        <v>91.83</v>
      </c>
      <c r="K10" s="15">
        <v>91.34</v>
      </c>
      <c r="O10">
        <v>80.08</v>
      </c>
      <c r="P10">
        <v>82.38</v>
      </c>
      <c r="Q10" s="15">
        <v>81.209999999999994</v>
      </c>
      <c r="S10">
        <v>91.14</v>
      </c>
      <c r="T10">
        <v>92.2</v>
      </c>
      <c r="U10" s="15">
        <v>91.66</v>
      </c>
    </row>
    <row r="11" spans="1:21" x14ac:dyDescent="0.3">
      <c r="B11">
        <v>6</v>
      </c>
      <c r="C11" t="s">
        <v>16</v>
      </c>
      <c r="D11" t="s">
        <v>16</v>
      </c>
      <c r="E11" t="s">
        <v>13</v>
      </c>
      <c r="F11">
        <v>10</v>
      </c>
      <c r="G11">
        <v>0</v>
      </c>
      <c r="H11">
        <v>20</v>
      </c>
      <c r="I11">
        <v>91.14</v>
      </c>
      <c r="J11">
        <v>92.16</v>
      </c>
      <c r="K11" s="15">
        <v>91.64</v>
      </c>
      <c r="O11">
        <v>81.28</v>
      </c>
      <c r="P11">
        <v>84.08</v>
      </c>
      <c r="Q11" s="15">
        <v>82.66</v>
      </c>
      <c r="S11">
        <v>91.29</v>
      </c>
      <c r="T11">
        <v>92.3</v>
      </c>
      <c r="U11" s="15">
        <v>91.79</v>
      </c>
    </row>
    <row r="12" spans="1:21" x14ac:dyDescent="0.3">
      <c r="B12">
        <v>7</v>
      </c>
      <c r="C12" t="s">
        <v>16</v>
      </c>
      <c r="D12" t="s">
        <v>16</v>
      </c>
      <c r="E12" t="s">
        <v>13</v>
      </c>
      <c r="F12">
        <v>10</v>
      </c>
      <c r="G12">
        <v>0</v>
      </c>
      <c r="H12">
        <v>20</v>
      </c>
      <c r="I12">
        <v>89.08</v>
      </c>
      <c r="J12">
        <v>90.97</v>
      </c>
      <c r="K12" s="15">
        <v>90.01</v>
      </c>
      <c r="O12">
        <v>79.06</v>
      </c>
      <c r="P12">
        <v>83.66</v>
      </c>
      <c r="Q12" s="15">
        <v>81.3</v>
      </c>
      <c r="S12">
        <v>89.37</v>
      </c>
      <c r="T12">
        <v>91.33</v>
      </c>
      <c r="U12" s="15">
        <v>90.34</v>
      </c>
    </row>
    <row r="13" spans="1:21" x14ac:dyDescent="0.3">
      <c r="B13">
        <v>8</v>
      </c>
      <c r="C13" t="s">
        <v>16</v>
      </c>
      <c r="D13" t="s">
        <v>16</v>
      </c>
      <c r="E13" t="s">
        <v>13</v>
      </c>
      <c r="F13">
        <v>10</v>
      </c>
      <c r="G13">
        <v>0</v>
      </c>
      <c r="H13">
        <v>20</v>
      </c>
      <c r="I13">
        <v>89.44</v>
      </c>
      <c r="J13">
        <v>91.1</v>
      </c>
      <c r="K13" s="15">
        <v>90.27</v>
      </c>
      <c r="O13">
        <v>78.540000000000006</v>
      </c>
      <c r="P13">
        <v>82.99</v>
      </c>
      <c r="Q13" s="15">
        <v>80.709999999999994</v>
      </c>
      <c r="S13">
        <v>89.77</v>
      </c>
      <c r="T13">
        <v>91.56</v>
      </c>
      <c r="U13" s="15">
        <v>90.65</v>
      </c>
    </row>
    <row r="14" spans="1:21" x14ac:dyDescent="0.3">
      <c r="B14">
        <v>9</v>
      </c>
      <c r="C14" t="s">
        <v>16</v>
      </c>
      <c r="D14" t="s">
        <v>16</v>
      </c>
      <c r="E14" t="s">
        <v>13</v>
      </c>
      <c r="F14">
        <v>10</v>
      </c>
      <c r="G14">
        <v>0</v>
      </c>
      <c r="H14">
        <v>20</v>
      </c>
      <c r="I14">
        <v>88.26</v>
      </c>
      <c r="J14">
        <v>90.74</v>
      </c>
      <c r="K14" s="15">
        <v>89.48</v>
      </c>
      <c r="O14">
        <v>76.41</v>
      </c>
      <c r="P14">
        <v>83.49</v>
      </c>
      <c r="Q14" s="15">
        <v>79.790000000000006</v>
      </c>
      <c r="S14">
        <v>88.56</v>
      </c>
      <c r="T14">
        <v>91.09</v>
      </c>
      <c r="U14" s="15">
        <v>89.81</v>
      </c>
    </row>
    <row r="16" spans="1:21" x14ac:dyDescent="0.3">
      <c r="A16" t="s">
        <v>24</v>
      </c>
      <c r="I16" s="2">
        <f t="shared" ref="I16:Q16" si="0">AVERAGE(I5:I14)</f>
        <v>90.051000000000002</v>
      </c>
      <c r="J16" s="2">
        <f t="shared" si="0"/>
        <v>91.691000000000003</v>
      </c>
      <c r="K16" s="47">
        <f t="shared" si="0"/>
        <v>90.861000000000004</v>
      </c>
      <c r="L16" s="2"/>
      <c r="M16" s="2"/>
      <c r="N16" s="47"/>
      <c r="O16" s="2">
        <f t="shared" si="0"/>
        <v>80.10899999999998</v>
      </c>
      <c r="P16" s="2">
        <f t="shared" si="0"/>
        <v>84.179999999999993</v>
      </c>
      <c r="Q16" s="47">
        <f t="shared" si="0"/>
        <v>82.025999999999982</v>
      </c>
      <c r="R16" s="48"/>
      <c r="S16" s="2">
        <f>AVERAGE(S5:S14)</f>
        <v>90.328999999999994</v>
      </c>
      <c r="T16" s="2">
        <f>AVERAGE(T5:T14)</f>
        <v>92.031000000000006</v>
      </c>
      <c r="U16" s="47">
        <f>AVERAGE(U5:U14)</f>
        <v>91.168000000000006</v>
      </c>
    </row>
    <row r="19" spans="1:21" x14ac:dyDescent="0.3">
      <c r="A19" s="14" t="s">
        <v>66</v>
      </c>
      <c r="B19" s="67" t="s">
        <v>74</v>
      </c>
      <c r="C19" s="67"/>
      <c r="D19" s="67"/>
      <c r="E19" s="67"/>
      <c r="F19" s="67"/>
      <c r="I19" s="68" t="s">
        <v>25</v>
      </c>
      <c r="J19" s="68"/>
      <c r="K19" s="68"/>
      <c r="L19" s="68"/>
      <c r="M19" s="68"/>
      <c r="N19" s="68"/>
      <c r="O19" s="68"/>
      <c r="P19" s="68"/>
      <c r="Q19" s="68"/>
      <c r="R19" s="10"/>
      <c r="S19" s="68" t="s">
        <v>26</v>
      </c>
      <c r="T19" s="68"/>
      <c r="U19" s="68"/>
    </row>
    <row r="20" spans="1:21" x14ac:dyDescent="0.3">
      <c r="A20" s="68" t="s">
        <v>67</v>
      </c>
      <c r="B20" s="68"/>
      <c r="C20" s="68"/>
      <c r="D20" s="68"/>
      <c r="E20" s="68"/>
      <c r="F20" s="68"/>
      <c r="G20" s="68"/>
      <c r="H20" s="68"/>
      <c r="I20" s="65" t="s">
        <v>30</v>
      </c>
      <c r="J20" s="65"/>
      <c r="K20" s="65"/>
      <c r="L20" s="69" t="s">
        <v>9</v>
      </c>
      <c r="M20" s="69"/>
      <c r="N20" s="69"/>
      <c r="O20" s="70" t="s">
        <v>10</v>
      </c>
      <c r="P20" s="70"/>
      <c r="Q20" s="70"/>
      <c r="R20" s="11"/>
      <c r="S20" s="65" t="s">
        <v>30</v>
      </c>
      <c r="T20" s="65"/>
      <c r="U20" s="65"/>
    </row>
    <row r="21" spans="1:21" ht="82.8" customHeight="1" x14ac:dyDescent="0.3">
      <c r="A21" t="s">
        <v>80</v>
      </c>
      <c r="B21" t="s">
        <v>17</v>
      </c>
      <c r="C21" t="s">
        <v>0</v>
      </c>
      <c r="D21" t="s">
        <v>1</v>
      </c>
      <c r="E21" t="s">
        <v>2</v>
      </c>
      <c r="F21" s="1" t="s">
        <v>95</v>
      </c>
      <c r="G21" t="s">
        <v>3</v>
      </c>
      <c r="H21" t="s">
        <v>4</v>
      </c>
      <c r="I21" s="77" t="s">
        <v>5</v>
      </c>
      <c r="J21" s="77" t="s">
        <v>6</v>
      </c>
      <c r="K21" s="78" t="s">
        <v>7</v>
      </c>
      <c r="L21" s="77" t="s">
        <v>5</v>
      </c>
      <c r="M21" s="77" t="s">
        <v>6</v>
      </c>
      <c r="N21" s="78" t="s">
        <v>7</v>
      </c>
      <c r="O21" s="77" t="s">
        <v>5</v>
      </c>
      <c r="P21" s="77" t="s">
        <v>6</v>
      </c>
      <c r="Q21" s="78" t="s">
        <v>7</v>
      </c>
      <c r="R21" s="48"/>
      <c r="S21" s="2" t="s">
        <v>5</v>
      </c>
      <c r="T21" s="2" t="s">
        <v>6</v>
      </c>
      <c r="U21" s="47" t="s">
        <v>7</v>
      </c>
    </row>
    <row r="22" spans="1:21" x14ac:dyDescent="0.3">
      <c r="A22" t="s">
        <v>79</v>
      </c>
      <c r="B22">
        <v>0</v>
      </c>
      <c r="C22" t="s">
        <v>16</v>
      </c>
      <c r="D22" t="s">
        <v>16</v>
      </c>
      <c r="E22" t="s">
        <v>13</v>
      </c>
      <c r="F22">
        <v>10</v>
      </c>
      <c r="G22">
        <v>0</v>
      </c>
      <c r="H22">
        <v>20</v>
      </c>
      <c r="I22">
        <v>90.27</v>
      </c>
      <c r="J22">
        <v>91.4</v>
      </c>
      <c r="K22" s="15">
        <v>90.83</v>
      </c>
      <c r="O22">
        <v>81.78</v>
      </c>
      <c r="P22">
        <v>85.78</v>
      </c>
      <c r="Q22" s="15">
        <v>83.73</v>
      </c>
      <c r="S22">
        <v>90.51</v>
      </c>
      <c r="T22">
        <v>91.73</v>
      </c>
      <c r="U22" s="15">
        <v>91.12</v>
      </c>
    </row>
    <row r="23" spans="1:21" x14ac:dyDescent="0.3">
      <c r="A23" t="s">
        <v>78</v>
      </c>
      <c r="B23">
        <v>1</v>
      </c>
      <c r="C23" t="s">
        <v>16</v>
      </c>
      <c r="D23" t="s">
        <v>16</v>
      </c>
      <c r="E23" t="s">
        <v>13</v>
      </c>
      <c r="F23">
        <v>10</v>
      </c>
      <c r="G23">
        <v>0</v>
      </c>
      <c r="H23">
        <v>20</v>
      </c>
      <c r="I23">
        <v>91.77</v>
      </c>
      <c r="J23">
        <v>92.61</v>
      </c>
      <c r="K23" s="15">
        <v>92.19</v>
      </c>
      <c r="O23">
        <v>84.77</v>
      </c>
      <c r="P23">
        <v>87.17</v>
      </c>
      <c r="Q23" s="15">
        <v>85.95</v>
      </c>
      <c r="S23">
        <v>92.24</v>
      </c>
      <c r="T23">
        <v>92.99</v>
      </c>
      <c r="U23" s="15">
        <v>92.61</v>
      </c>
    </row>
    <row r="24" spans="1:21" x14ac:dyDescent="0.3">
      <c r="A24" t="s">
        <v>83</v>
      </c>
      <c r="B24">
        <v>2</v>
      </c>
      <c r="C24" t="s">
        <v>16</v>
      </c>
      <c r="D24" t="s">
        <v>16</v>
      </c>
      <c r="E24" t="s">
        <v>13</v>
      </c>
      <c r="F24">
        <v>10</v>
      </c>
      <c r="G24">
        <v>0</v>
      </c>
      <c r="H24">
        <v>20</v>
      </c>
      <c r="I24">
        <v>91.64</v>
      </c>
      <c r="J24">
        <v>91.64</v>
      </c>
      <c r="K24" s="15">
        <v>91.64</v>
      </c>
      <c r="O24">
        <v>79.86</v>
      </c>
      <c r="P24">
        <v>84.43</v>
      </c>
      <c r="Q24" s="15">
        <v>82.08</v>
      </c>
      <c r="S24">
        <v>91.87</v>
      </c>
      <c r="T24">
        <v>91.95</v>
      </c>
      <c r="U24" s="15">
        <v>91.91</v>
      </c>
    </row>
    <row r="25" spans="1:21" x14ac:dyDescent="0.3">
      <c r="A25" t="s">
        <v>84</v>
      </c>
      <c r="B25">
        <v>3</v>
      </c>
      <c r="C25" t="s">
        <v>16</v>
      </c>
      <c r="D25" t="s">
        <v>16</v>
      </c>
      <c r="E25" t="s">
        <v>13</v>
      </c>
      <c r="F25">
        <v>10</v>
      </c>
      <c r="G25">
        <v>0</v>
      </c>
      <c r="H25">
        <v>20</v>
      </c>
      <c r="I25">
        <v>90.52</v>
      </c>
      <c r="J25">
        <v>91.13</v>
      </c>
      <c r="K25" s="15">
        <v>90.82</v>
      </c>
      <c r="O25">
        <v>81.760000000000005</v>
      </c>
      <c r="P25">
        <v>85.94</v>
      </c>
      <c r="Q25" s="15">
        <v>83.8</v>
      </c>
      <c r="S25">
        <v>90.65</v>
      </c>
      <c r="T25">
        <v>91.4</v>
      </c>
      <c r="U25" s="15">
        <v>91.02</v>
      </c>
    </row>
    <row r="26" spans="1:21" x14ac:dyDescent="0.3">
      <c r="A26" t="s">
        <v>81</v>
      </c>
      <c r="B26">
        <v>4</v>
      </c>
      <c r="C26" t="s">
        <v>16</v>
      </c>
      <c r="D26" t="s">
        <v>16</v>
      </c>
      <c r="E26" t="s">
        <v>13</v>
      </c>
      <c r="F26">
        <v>10</v>
      </c>
      <c r="G26">
        <v>0</v>
      </c>
      <c r="H26">
        <v>20</v>
      </c>
      <c r="I26">
        <v>89.17</v>
      </c>
      <c r="J26">
        <v>91.34</v>
      </c>
      <c r="K26" s="15">
        <v>90.25</v>
      </c>
      <c r="O26">
        <v>78.430000000000007</v>
      </c>
      <c r="P26">
        <v>83.62</v>
      </c>
      <c r="Q26" s="15">
        <v>80.95</v>
      </c>
      <c r="S26">
        <v>89.36</v>
      </c>
      <c r="T26">
        <v>91.78</v>
      </c>
      <c r="U26" s="15">
        <v>90.54</v>
      </c>
    </row>
    <row r="27" spans="1:21" x14ac:dyDescent="0.3">
      <c r="A27" t="s">
        <v>82</v>
      </c>
      <c r="B27">
        <v>5</v>
      </c>
      <c r="C27" t="s">
        <v>16</v>
      </c>
      <c r="D27" t="s">
        <v>16</v>
      </c>
      <c r="E27" t="s">
        <v>13</v>
      </c>
      <c r="F27">
        <v>10</v>
      </c>
      <c r="G27">
        <v>0</v>
      </c>
      <c r="H27">
        <v>20</v>
      </c>
      <c r="I27">
        <v>90.81</v>
      </c>
      <c r="J27">
        <v>91.9</v>
      </c>
      <c r="K27" s="15">
        <v>91.35</v>
      </c>
      <c r="O27">
        <v>80.05</v>
      </c>
      <c r="P27">
        <v>82.87</v>
      </c>
      <c r="Q27" s="15">
        <v>81.44</v>
      </c>
      <c r="S27">
        <v>91.07</v>
      </c>
      <c r="T27">
        <v>92.26</v>
      </c>
      <c r="U27" s="15">
        <v>91.66</v>
      </c>
    </row>
    <row r="28" spans="1:21" x14ac:dyDescent="0.3">
      <c r="A28" t="s">
        <v>85</v>
      </c>
      <c r="B28">
        <v>6</v>
      </c>
      <c r="C28" t="s">
        <v>16</v>
      </c>
      <c r="D28" t="s">
        <v>16</v>
      </c>
      <c r="E28" t="s">
        <v>13</v>
      </c>
      <c r="F28">
        <v>10</v>
      </c>
      <c r="G28">
        <v>0</v>
      </c>
      <c r="H28">
        <v>20</v>
      </c>
      <c r="I28">
        <v>91.55</v>
      </c>
      <c r="J28">
        <v>91.72</v>
      </c>
      <c r="K28" s="15">
        <v>91.63</v>
      </c>
      <c r="O28">
        <v>81.98</v>
      </c>
      <c r="P28">
        <v>84.6</v>
      </c>
      <c r="Q28" s="15">
        <v>83.27</v>
      </c>
      <c r="S28">
        <v>91.62</v>
      </c>
      <c r="T28">
        <v>91.87</v>
      </c>
      <c r="U28" s="15">
        <v>91.74</v>
      </c>
    </row>
    <row r="29" spans="1:21" x14ac:dyDescent="0.3">
      <c r="A29" t="s">
        <v>86</v>
      </c>
      <c r="B29">
        <v>7</v>
      </c>
      <c r="C29" t="s">
        <v>16</v>
      </c>
      <c r="D29" t="s">
        <v>16</v>
      </c>
      <c r="E29" t="s">
        <v>13</v>
      </c>
      <c r="F29">
        <v>10</v>
      </c>
      <c r="G29">
        <v>0</v>
      </c>
      <c r="H29">
        <v>20</v>
      </c>
      <c r="I29">
        <v>89.48</v>
      </c>
      <c r="J29">
        <v>90.75</v>
      </c>
      <c r="K29" s="15">
        <v>90.11</v>
      </c>
      <c r="O29">
        <v>79.260000000000005</v>
      </c>
      <c r="P29">
        <v>84.08</v>
      </c>
      <c r="Q29" s="15">
        <v>81.599999999999994</v>
      </c>
      <c r="S29">
        <v>89.72</v>
      </c>
      <c r="T29">
        <v>91.1</v>
      </c>
      <c r="U29" s="15">
        <v>90.4</v>
      </c>
    </row>
    <row r="30" spans="1:21" x14ac:dyDescent="0.3">
      <c r="A30" t="s">
        <v>87</v>
      </c>
      <c r="B30">
        <v>8</v>
      </c>
      <c r="C30" t="s">
        <v>16</v>
      </c>
      <c r="D30" t="s">
        <v>16</v>
      </c>
      <c r="E30" t="s">
        <v>13</v>
      </c>
      <c r="F30">
        <v>10</v>
      </c>
      <c r="G30">
        <v>0</v>
      </c>
      <c r="H30">
        <v>20</v>
      </c>
      <c r="I30">
        <v>90.08</v>
      </c>
      <c r="J30">
        <v>90.26</v>
      </c>
      <c r="K30" s="15">
        <v>90.17</v>
      </c>
      <c r="O30">
        <v>79.02</v>
      </c>
      <c r="P30">
        <v>83.46</v>
      </c>
      <c r="Q30" s="15">
        <v>81.180000000000007</v>
      </c>
      <c r="S30">
        <v>90.31</v>
      </c>
      <c r="T30">
        <v>90.72</v>
      </c>
      <c r="U30" s="15">
        <v>90.51</v>
      </c>
    </row>
    <row r="31" spans="1:21" x14ac:dyDescent="0.3">
      <c r="A31" t="s">
        <v>88</v>
      </c>
      <c r="B31">
        <v>9</v>
      </c>
      <c r="C31" t="s">
        <v>16</v>
      </c>
      <c r="D31" t="s">
        <v>16</v>
      </c>
      <c r="E31" t="s">
        <v>13</v>
      </c>
      <c r="F31">
        <v>10</v>
      </c>
      <c r="G31">
        <v>0</v>
      </c>
      <c r="H31">
        <v>20</v>
      </c>
      <c r="I31">
        <v>89.1</v>
      </c>
      <c r="J31">
        <v>90.2</v>
      </c>
      <c r="K31" s="15">
        <v>89.65</v>
      </c>
      <c r="O31">
        <v>76.430000000000007</v>
      </c>
      <c r="P31">
        <v>83.72</v>
      </c>
      <c r="Q31" s="15">
        <v>79.91</v>
      </c>
      <c r="S31">
        <v>89.27</v>
      </c>
      <c r="T31">
        <v>90.58</v>
      </c>
      <c r="U31" s="15">
        <v>89.91</v>
      </c>
    </row>
    <row r="33" spans="1:21" x14ac:dyDescent="0.3">
      <c r="A33" t="s">
        <v>24</v>
      </c>
      <c r="I33" s="2">
        <f>AVERAGE(I22:I31)</f>
        <v>90.439000000000007</v>
      </c>
      <c r="J33" s="2">
        <f t="shared" ref="J33:Q33" si="1">AVERAGE(J22:J31)</f>
        <v>91.295000000000002</v>
      </c>
      <c r="K33" s="47">
        <f t="shared" si="1"/>
        <v>90.86399999999999</v>
      </c>
      <c r="L33" s="2"/>
      <c r="M33" s="2"/>
      <c r="N33" s="47"/>
      <c r="O33" s="2">
        <f t="shared" si="1"/>
        <v>80.333999999999989</v>
      </c>
      <c r="P33" s="2">
        <f t="shared" si="1"/>
        <v>84.567000000000007</v>
      </c>
      <c r="Q33" s="47">
        <f t="shared" si="1"/>
        <v>82.390999999999991</v>
      </c>
      <c r="R33" s="48"/>
      <c r="S33" s="2">
        <f>AVERAGE(S22:S31)</f>
        <v>90.662000000000006</v>
      </c>
      <c r="T33" s="2">
        <f>AVERAGE(T22:T31)</f>
        <v>91.638000000000005</v>
      </c>
      <c r="U33" s="47">
        <f>AVERAGE(U22:U31)</f>
        <v>91.141999999999996</v>
      </c>
    </row>
    <row r="36" spans="1:21" x14ac:dyDescent="0.3">
      <c r="O36" s="13"/>
      <c r="P36" s="13"/>
      <c r="U36" s="46"/>
    </row>
    <row r="37" spans="1:21" x14ac:dyDescent="0.3">
      <c r="Q37" s="46"/>
    </row>
  </sheetData>
  <mergeCells count="17">
    <mergeCell ref="A20:H20"/>
    <mergeCell ref="I20:K20"/>
    <mergeCell ref="L20:N20"/>
    <mergeCell ref="O20:Q20"/>
    <mergeCell ref="S20:U20"/>
    <mergeCell ref="S3:U3"/>
    <mergeCell ref="B1:J1"/>
    <mergeCell ref="B19:F19"/>
    <mergeCell ref="I19:Q19"/>
    <mergeCell ref="S19:U19"/>
    <mergeCell ref="B2:F2"/>
    <mergeCell ref="I2:Q2"/>
    <mergeCell ref="S2:U2"/>
    <mergeCell ref="A3:H3"/>
    <mergeCell ref="I3:K3"/>
    <mergeCell ref="L3:N3"/>
    <mergeCell ref="O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12DE-1B90-41AA-82F5-E0BBF3BD67D0}">
  <dimension ref="A1:U37"/>
  <sheetViews>
    <sheetView workbookViewId="0">
      <selection activeCell="W14" sqref="W14"/>
    </sheetView>
  </sheetViews>
  <sheetFormatPr defaultRowHeight="14.4" x14ac:dyDescent="0.3"/>
  <cols>
    <col min="1" max="1" width="26.33203125" customWidth="1"/>
    <col min="2" max="2" width="4.6640625" customWidth="1"/>
    <col min="3" max="3" width="4.5546875" customWidth="1"/>
    <col min="4" max="4" width="3.44140625" customWidth="1"/>
    <col min="5" max="5" width="5.88671875" customWidth="1"/>
    <col min="6" max="6" width="7.88671875" customWidth="1"/>
    <col min="7" max="7" width="5.5546875" customWidth="1"/>
    <col min="8" max="8" width="5.6640625" customWidth="1"/>
    <col min="9" max="9" width="7" customWidth="1"/>
    <col min="10" max="10" width="7.44140625" customWidth="1"/>
    <col min="11" max="11" width="6.44140625" style="15" customWidth="1"/>
    <col min="12" max="12" width="6.44140625" customWidth="1"/>
    <col min="13" max="13" width="7.21875" customWidth="1"/>
    <col min="14" max="14" width="7.5546875" style="15" customWidth="1"/>
    <col min="15" max="15" width="7.109375" customWidth="1"/>
    <col min="16" max="16" width="7.6640625" customWidth="1"/>
    <col min="17" max="17" width="7.109375" style="15" customWidth="1"/>
    <col min="18" max="18" width="7.109375" style="12" customWidth="1"/>
    <col min="21" max="21" width="8.88671875" style="15"/>
  </cols>
  <sheetData>
    <row r="1" spans="1:21" ht="21" x14ac:dyDescent="0.4">
      <c r="A1" s="73" t="s">
        <v>93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</row>
    <row r="2" spans="1:21" x14ac:dyDescent="0.3">
      <c r="A2" s="14" t="s">
        <v>66</v>
      </c>
      <c r="B2" s="67" t="s">
        <v>75</v>
      </c>
      <c r="C2" s="67"/>
      <c r="D2" s="67"/>
      <c r="E2" s="67"/>
      <c r="F2" s="67"/>
      <c r="I2" s="68" t="s">
        <v>25</v>
      </c>
      <c r="J2" s="68"/>
      <c r="K2" s="68"/>
      <c r="L2" s="68"/>
      <c r="M2" s="68"/>
      <c r="N2" s="68"/>
      <c r="O2" s="68"/>
      <c r="P2" s="68"/>
      <c r="Q2" s="68"/>
      <c r="R2" s="10"/>
      <c r="S2" s="68" t="s">
        <v>26</v>
      </c>
      <c r="T2" s="68"/>
      <c r="U2" s="68"/>
    </row>
    <row r="3" spans="1:21" x14ac:dyDescent="0.3">
      <c r="A3" s="68" t="s">
        <v>67</v>
      </c>
      <c r="B3" s="68"/>
      <c r="C3" s="68"/>
      <c r="D3" s="68"/>
      <c r="E3" s="68"/>
      <c r="F3" s="68"/>
      <c r="G3" s="68"/>
      <c r="H3" s="68"/>
      <c r="I3" s="65" t="s">
        <v>30</v>
      </c>
      <c r="J3" s="65"/>
      <c r="K3" s="65"/>
      <c r="L3" s="69" t="s">
        <v>9</v>
      </c>
      <c r="M3" s="69"/>
      <c r="N3" s="69"/>
      <c r="O3" s="70" t="s">
        <v>10</v>
      </c>
      <c r="P3" s="70"/>
      <c r="Q3" s="70"/>
      <c r="R3" s="11"/>
      <c r="S3" s="65" t="s">
        <v>30</v>
      </c>
      <c r="T3" s="65"/>
      <c r="U3" s="65"/>
    </row>
    <row r="4" spans="1:21" ht="54.6" customHeight="1" x14ac:dyDescent="0.3">
      <c r="A4" t="s">
        <v>65</v>
      </c>
      <c r="B4" t="s">
        <v>17</v>
      </c>
      <c r="C4" t="s">
        <v>0</v>
      </c>
      <c r="D4" t="s">
        <v>1</v>
      </c>
      <c r="E4" t="s">
        <v>2</v>
      </c>
      <c r="F4" s="1" t="s">
        <v>11</v>
      </c>
      <c r="G4" t="s">
        <v>3</v>
      </c>
      <c r="H4" t="s">
        <v>4</v>
      </c>
      <c r="I4" s="2" t="s">
        <v>5</v>
      </c>
      <c r="J4" s="2" t="s">
        <v>6</v>
      </c>
      <c r="K4" s="47" t="s">
        <v>7</v>
      </c>
      <c r="L4" s="2" t="s">
        <v>5</v>
      </c>
      <c r="M4" s="2" t="s">
        <v>6</v>
      </c>
      <c r="N4" s="47" t="s">
        <v>7</v>
      </c>
      <c r="O4" s="2" t="s">
        <v>5</v>
      </c>
      <c r="P4" s="2" t="s">
        <v>6</v>
      </c>
      <c r="Q4" s="47" t="s">
        <v>7</v>
      </c>
      <c r="R4" s="48"/>
      <c r="S4" s="2" t="s">
        <v>5</v>
      </c>
      <c r="T4" s="2" t="s">
        <v>6</v>
      </c>
      <c r="U4" s="47" t="s">
        <v>7</v>
      </c>
    </row>
    <row r="5" spans="1:21" x14ac:dyDescent="0.3">
      <c r="A5" t="s">
        <v>44</v>
      </c>
      <c r="B5">
        <v>0</v>
      </c>
      <c r="C5" t="s">
        <v>16</v>
      </c>
      <c r="D5" t="s">
        <v>16</v>
      </c>
      <c r="E5" t="s">
        <v>13</v>
      </c>
      <c r="F5">
        <v>10</v>
      </c>
      <c r="G5">
        <v>0</v>
      </c>
      <c r="H5">
        <v>20</v>
      </c>
      <c r="I5">
        <v>89</v>
      </c>
      <c r="J5">
        <v>91.5</v>
      </c>
      <c r="K5" s="15">
        <v>90.23</v>
      </c>
      <c r="L5">
        <v>79.83</v>
      </c>
      <c r="M5">
        <v>83.78</v>
      </c>
      <c r="N5" s="15">
        <v>81.760000000000005</v>
      </c>
      <c r="O5">
        <v>79.83</v>
      </c>
      <c r="P5">
        <v>83.78</v>
      </c>
      <c r="Q5" s="15">
        <v>81.760000000000005</v>
      </c>
      <c r="S5">
        <v>89.21</v>
      </c>
      <c r="T5">
        <v>91.91</v>
      </c>
      <c r="U5" s="15">
        <v>90.53</v>
      </c>
    </row>
    <row r="6" spans="1:21" x14ac:dyDescent="0.3">
      <c r="A6" t="s">
        <v>45</v>
      </c>
      <c r="B6">
        <v>1</v>
      </c>
      <c r="C6" t="s">
        <v>16</v>
      </c>
      <c r="D6" t="s">
        <v>16</v>
      </c>
      <c r="E6" t="s">
        <v>13</v>
      </c>
      <c r="F6">
        <v>10</v>
      </c>
      <c r="G6">
        <v>0</v>
      </c>
      <c r="H6">
        <v>20</v>
      </c>
      <c r="I6">
        <v>91.96</v>
      </c>
      <c r="J6">
        <v>92.45</v>
      </c>
      <c r="K6" s="15">
        <v>92.21</v>
      </c>
      <c r="L6">
        <v>85</v>
      </c>
      <c r="M6">
        <v>86.88</v>
      </c>
      <c r="N6" s="15">
        <v>85.93</v>
      </c>
      <c r="O6">
        <v>85</v>
      </c>
      <c r="P6">
        <v>86.88</v>
      </c>
      <c r="Q6" s="15">
        <v>85.93</v>
      </c>
      <c r="S6">
        <v>92.25</v>
      </c>
      <c r="T6" t="s">
        <v>27</v>
      </c>
      <c r="U6" s="15">
        <v>92.54</v>
      </c>
    </row>
    <row r="7" spans="1:21" x14ac:dyDescent="0.3">
      <c r="A7" t="s">
        <v>46</v>
      </c>
      <c r="B7">
        <v>2</v>
      </c>
      <c r="C7" t="s">
        <v>16</v>
      </c>
      <c r="D7" t="s">
        <v>16</v>
      </c>
      <c r="E7" t="s">
        <v>13</v>
      </c>
      <c r="F7">
        <v>10</v>
      </c>
      <c r="G7">
        <v>0</v>
      </c>
      <c r="H7">
        <v>20</v>
      </c>
      <c r="I7">
        <v>89.47</v>
      </c>
      <c r="J7">
        <v>91.93</v>
      </c>
      <c r="K7" s="15">
        <v>90.69</v>
      </c>
      <c r="L7">
        <v>76.540000000000006</v>
      </c>
      <c r="M7">
        <v>82.99</v>
      </c>
      <c r="N7" s="15">
        <v>79.64</v>
      </c>
      <c r="O7">
        <v>76.540000000000006</v>
      </c>
      <c r="P7">
        <v>82.99</v>
      </c>
      <c r="Q7" s="15">
        <v>79.64</v>
      </c>
      <c r="S7">
        <v>89.75</v>
      </c>
      <c r="T7">
        <v>92.18</v>
      </c>
      <c r="U7" s="15">
        <v>90.95</v>
      </c>
    </row>
    <row r="8" spans="1:21" x14ac:dyDescent="0.3">
      <c r="A8" t="s">
        <v>47</v>
      </c>
      <c r="B8">
        <v>3</v>
      </c>
      <c r="C8" t="s">
        <v>16</v>
      </c>
      <c r="D8" t="s">
        <v>16</v>
      </c>
      <c r="E8" t="s">
        <v>13</v>
      </c>
      <c r="F8">
        <v>10</v>
      </c>
      <c r="G8">
        <v>0</v>
      </c>
      <c r="H8">
        <v>20</v>
      </c>
      <c r="I8">
        <v>89.14</v>
      </c>
      <c r="J8">
        <v>91.48</v>
      </c>
      <c r="K8" s="15">
        <v>90.3</v>
      </c>
      <c r="L8">
        <v>79.28</v>
      </c>
      <c r="M8">
        <v>83.87</v>
      </c>
      <c r="N8" s="15">
        <v>81.510000000000005</v>
      </c>
      <c r="O8">
        <v>79.28</v>
      </c>
      <c r="P8">
        <v>83.87</v>
      </c>
      <c r="Q8" s="15">
        <v>81.510000000000005</v>
      </c>
      <c r="S8">
        <v>89.32</v>
      </c>
      <c r="T8">
        <v>91.8</v>
      </c>
      <c r="U8" s="15">
        <v>90.54</v>
      </c>
    </row>
    <row r="9" spans="1:21" x14ac:dyDescent="0.3">
      <c r="A9" t="s">
        <v>48</v>
      </c>
      <c r="B9">
        <v>4</v>
      </c>
      <c r="C9" t="s">
        <v>16</v>
      </c>
      <c r="D9" t="s">
        <v>16</v>
      </c>
      <c r="E9" t="s">
        <v>13</v>
      </c>
      <c r="F9">
        <v>10</v>
      </c>
      <c r="G9">
        <v>0</v>
      </c>
      <c r="H9">
        <v>20</v>
      </c>
      <c r="I9">
        <v>88.1</v>
      </c>
      <c r="J9">
        <v>92.3</v>
      </c>
      <c r="K9" s="15">
        <v>90.02</v>
      </c>
      <c r="L9">
        <v>77.5</v>
      </c>
      <c r="M9">
        <v>85.03</v>
      </c>
      <c r="N9" s="15">
        <v>81.09</v>
      </c>
      <c r="O9">
        <v>77.5</v>
      </c>
      <c r="P9">
        <v>85.03</v>
      </c>
      <c r="Q9" s="15">
        <v>81.09</v>
      </c>
      <c r="S9">
        <v>88.5</v>
      </c>
      <c r="T9">
        <v>92.38</v>
      </c>
      <c r="U9" s="15">
        <v>90.39</v>
      </c>
    </row>
    <row r="10" spans="1:21" x14ac:dyDescent="0.3">
      <c r="A10" t="s">
        <v>49</v>
      </c>
      <c r="B10">
        <v>5</v>
      </c>
      <c r="C10" t="s">
        <v>16</v>
      </c>
      <c r="D10" t="s">
        <v>16</v>
      </c>
      <c r="E10" t="s">
        <v>13</v>
      </c>
      <c r="F10">
        <v>10</v>
      </c>
      <c r="G10">
        <v>0</v>
      </c>
      <c r="H10">
        <v>20</v>
      </c>
      <c r="I10">
        <v>89.9</v>
      </c>
      <c r="J10">
        <v>91.74</v>
      </c>
      <c r="K10" s="15">
        <v>90.81</v>
      </c>
      <c r="L10">
        <v>77.95</v>
      </c>
      <c r="M10">
        <v>83.06</v>
      </c>
      <c r="N10" s="15">
        <v>80.42</v>
      </c>
      <c r="O10">
        <v>77.95</v>
      </c>
      <c r="P10">
        <v>83.06</v>
      </c>
      <c r="Q10" s="15">
        <v>80.42</v>
      </c>
      <c r="S10">
        <v>90.25</v>
      </c>
      <c r="T10">
        <v>92.19</v>
      </c>
      <c r="U10" s="15">
        <v>91.21</v>
      </c>
    </row>
    <row r="11" spans="1:21" x14ac:dyDescent="0.3">
      <c r="A11" t="s">
        <v>50</v>
      </c>
      <c r="B11">
        <v>6</v>
      </c>
      <c r="C11" t="s">
        <v>16</v>
      </c>
      <c r="D11" t="s">
        <v>16</v>
      </c>
      <c r="E11" t="s">
        <v>13</v>
      </c>
      <c r="F11">
        <v>10</v>
      </c>
      <c r="G11">
        <v>0</v>
      </c>
      <c r="H11">
        <v>20</v>
      </c>
      <c r="I11">
        <v>89.6</v>
      </c>
      <c r="J11">
        <v>92.53</v>
      </c>
      <c r="K11" s="15">
        <v>91.04</v>
      </c>
      <c r="L11">
        <v>79.180000000000007</v>
      </c>
      <c r="M11">
        <v>84.53</v>
      </c>
      <c r="N11" s="15">
        <v>81.77</v>
      </c>
      <c r="O11">
        <v>79.180000000000007</v>
      </c>
      <c r="P11">
        <v>84.53</v>
      </c>
      <c r="Q11" s="15">
        <v>81.77</v>
      </c>
      <c r="S11">
        <v>89.77</v>
      </c>
      <c r="T11">
        <v>92.68</v>
      </c>
      <c r="U11" s="15">
        <v>91.2</v>
      </c>
    </row>
    <row r="12" spans="1:21" x14ac:dyDescent="0.3">
      <c r="A12" t="s">
        <v>51</v>
      </c>
      <c r="B12">
        <v>7</v>
      </c>
      <c r="C12" t="s">
        <v>16</v>
      </c>
      <c r="D12" t="s">
        <v>16</v>
      </c>
      <c r="E12" t="s">
        <v>13</v>
      </c>
      <c r="F12">
        <v>10</v>
      </c>
      <c r="G12">
        <v>0</v>
      </c>
      <c r="H12">
        <v>20</v>
      </c>
      <c r="I12">
        <v>87.96</v>
      </c>
      <c r="J12">
        <v>92.26</v>
      </c>
      <c r="K12" s="15">
        <v>90.06</v>
      </c>
      <c r="L12">
        <v>76.78</v>
      </c>
      <c r="M12">
        <v>85.94</v>
      </c>
      <c r="N12" s="15">
        <v>81.099999999999994</v>
      </c>
      <c r="O12">
        <v>76.78</v>
      </c>
      <c r="P12">
        <v>85.94</v>
      </c>
      <c r="Q12" s="15">
        <v>81.099999999999994</v>
      </c>
      <c r="S12">
        <v>88.28</v>
      </c>
      <c r="T12">
        <v>92.56</v>
      </c>
      <c r="U12" s="15">
        <v>90.37</v>
      </c>
    </row>
    <row r="13" spans="1:21" x14ac:dyDescent="0.3">
      <c r="A13" t="s">
        <v>52</v>
      </c>
      <c r="B13">
        <v>8</v>
      </c>
      <c r="C13" t="s">
        <v>16</v>
      </c>
      <c r="D13" t="s">
        <v>16</v>
      </c>
      <c r="E13" t="s">
        <v>13</v>
      </c>
      <c r="F13">
        <v>10</v>
      </c>
      <c r="G13">
        <v>0</v>
      </c>
      <c r="H13">
        <v>20</v>
      </c>
      <c r="I13">
        <v>87.93</v>
      </c>
      <c r="J13">
        <v>90.45</v>
      </c>
      <c r="K13" s="15">
        <v>89.17</v>
      </c>
      <c r="L13">
        <v>76.34</v>
      </c>
      <c r="M13">
        <v>80.67</v>
      </c>
      <c r="N13" s="15">
        <v>78.45</v>
      </c>
      <c r="O13">
        <v>76.34</v>
      </c>
      <c r="P13">
        <v>80.67</v>
      </c>
      <c r="Q13" s="15">
        <v>78.45</v>
      </c>
      <c r="S13">
        <v>88.31</v>
      </c>
      <c r="T13">
        <v>90.96</v>
      </c>
      <c r="U13" s="15">
        <v>89.62</v>
      </c>
    </row>
    <row r="14" spans="1:21" x14ac:dyDescent="0.3">
      <c r="A14" t="s">
        <v>53</v>
      </c>
      <c r="B14">
        <v>9</v>
      </c>
      <c r="C14" t="s">
        <v>16</v>
      </c>
      <c r="D14" t="s">
        <v>16</v>
      </c>
      <c r="E14" t="s">
        <v>13</v>
      </c>
      <c r="F14">
        <v>10</v>
      </c>
      <c r="G14">
        <v>0</v>
      </c>
      <c r="H14">
        <v>20</v>
      </c>
      <c r="I14">
        <v>88.41</v>
      </c>
      <c r="J14">
        <v>90.65</v>
      </c>
      <c r="K14" s="15">
        <v>89.52</v>
      </c>
      <c r="L14">
        <v>76.97</v>
      </c>
      <c r="M14">
        <v>83.02</v>
      </c>
      <c r="N14" s="15">
        <v>79.88</v>
      </c>
      <c r="O14">
        <v>76.97</v>
      </c>
      <c r="P14">
        <v>83.02</v>
      </c>
      <c r="Q14" s="15">
        <v>79.88</v>
      </c>
      <c r="S14">
        <v>88.69</v>
      </c>
      <c r="T14">
        <v>91.03</v>
      </c>
      <c r="U14" s="15">
        <v>89.84</v>
      </c>
    </row>
    <row r="16" spans="1:21" x14ac:dyDescent="0.3">
      <c r="A16" t="s">
        <v>24</v>
      </c>
      <c r="I16" s="2">
        <f t="shared" ref="I16:Q16" si="0">AVERAGE(I5:I14)</f>
        <v>89.146999999999991</v>
      </c>
      <c r="J16" s="2">
        <f t="shared" si="0"/>
        <v>91.728999999999999</v>
      </c>
      <c r="K16" s="47">
        <f t="shared" si="0"/>
        <v>90.404999999999987</v>
      </c>
      <c r="L16" s="2">
        <f t="shared" si="0"/>
        <v>78.537000000000006</v>
      </c>
      <c r="M16" s="2">
        <f t="shared" si="0"/>
        <v>83.97699999999999</v>
      </c>
      <c r="N16" s="47">
        <f t="shared" si="0"/>
        <v>81.155000000000001</v>
      </c>
      <c r="O16" s="2">
        <f t="shared" si="0"/>
        <v>78.537000000000006</v>
      </c>
      <c r="P16" s="2">
        <f t="shared" si="0"/>
        <v>83.97699999999999</v>
      </c>
      <c r="Q16" s="47">
        <f t="shared" si="0"/>
        <v>81.155000000000001</v>
      </c>
      <c r="R16" s="48"/>
      <c r="S16" s="2">
        <f>AVERAGE(S5:S14)</f>
        <v>89.432999999999993</v>
      </c>
      <c r="T16" s="2">
        <f>AVERAGE(T5:T14)</f>
        <v>91.965555555555568</v>
      </c>
      <c r="U16" s="47">
        <f>AVERAGE(U5:U14)</f>
        <v>90.719000000000008</v>
      </c>
    </row>
    <row r="19" spans="1:21" x14ac:dyDescent="0.3">
      <c r="A19" s="14" t="s">
        <v>66</v>
      </c>
      <c r="B19" s="67" t="s">
        <v>74</v>
      </c>
      <c r="C19" s="67"/>
      <c r="D19" s="67"/>
      <c r="E19" s="67"/>
      <c r="F19" s="67"/>
      <c r="I19" s="68" t="s">
        <v>25</v>
      </c>
      <c r="J19" s="68"/>
      <c r="K19" s="68"/>
      <c r="L19" s="68"/>
      <c r="M19" s="68"/>
      <c r="N19" s="68"/>
      <c r="O19" s="68"/>
      <c r="P19" s="68"/>
      <c r="Q19" s="68"/>
      <c r="R19" s="10"/>
      <c r="S19" s="68" t="s">
        <v>26</v>
      </c>
      <c r="T19" s="68"/>
      <c r="U19" s="68"/>
    </row>
    <row r="20" spans="1:21" x14ac:dyDescent="0.3">
      <c r="A20" s="68" t="s">
        <v>67</v>
      </c>
      <c r="B20" s="68"/>
      <c r="C20" s="68"/>
      <c r="D20" s="68"/>
      <c r="E20" s="68"/>
      <c r="F20" s="68"/>
      <c r="G20" s="68"/>
      <c r="H20" s="68"/>
      <c r="I20" s="65" t="s">
        <v>30</v>
      </c>
      <c r="J20" s="65"/>
      <c r="K20" s="65"/>
      <c r="L20" s="69" t="s">
        <v>9</v>
      </c>
      <c r="M20" s="69"/>
      <c r="N20" s="69"/>
      <c r="O20" s="70" t="s">
        <v>10</v>
      </c>
      <c r="P20" s="70"/>
      <c r="Q20" s="70"/>
      <c r="R20" s="11"/>
      <c r="S20" s="65" t="s">
        <v>30</v>
      </c>
      <c r="T20" s="65"/>
      <c r="U20" s="65"/>
    </row>
    <row r="21" spans="1:21" ht="82.8" customHeight="1" x14ac:dyDescent="0.3">
      <c r="A21" t="s">
        <v>65</v>
      </c>
      <c r="B21" t="s">
        <v>17</v>
      </c>
      <c r="C21" t="s">
        <v>0</v>
      </c>
      <c r="D21" t="s">
        <v>1</v>
      </c>
      <c r="E21" t="s">
        <v>2</v>
      </c>
      <c r="F21" s="1" t="s">
        <v>95</v>
      </c>
      <c r="G21" t="s">
        <v>3</v>
      </c>
      <c r="H21" t="s">
        <v>4</v>
      </c>
      <c r="I21" s="77" t="s">
        <v>5</v>
      </c>
      <c r="J21" s="77" t="s">
        <v>6</v>
      </c>
      <c r="K21" s="78" t="s">
        <v>7</v>
      </c>
      <c r="L21" s="77" t="s">
        <v>5</v>
      </c>
      <c r="M21" s="77" t="s">
        <v>6</v>
      </c>
      <c r="N21" s="78" t="s">
        <v>7</v>
      </c>
      <c r="O21" s="77" t="s">
        <v>5</v>
      </c>
      <c r="P21" s="77" t="s">
        <v>6</v>
      </c>
      <c r="Q21" s="78" t="s">
        <v>7</v>
      </c>
      <c r="R21" s="48"/>
      <c r="S21" s="2" t="s">
        <v>5</v>
      </c>
      <c r="T21" s="2" t="s">
        <v>6</v>
      </c>
      <c r="U21" s="47" t="s">
        <v>7</v>
      </c>
    </row>
    <row r="22" spans="1:21" x14ac:dyDescent="0.3">
      <c r="A22" t="s">
        <v>44</v>
      </c>
      <c r="B22">
        <v>0</v>
      </c>
      <c r="C22" t="s">
        <v>16</v>
      </c>
      <c r="D22" t="s">
        <v>16</v>
      </c>
      <c r="E22" t="s">
        <v>13</v>
      </c>
      <c r="F22">
        <v>10</v>
      </c>
      <c r="G22">
        <v>0</v>
      </c>
      <c r="H22">
        <v>20</v>
      </c>
      <c r="I22">
        <v>89.34</v>
      </c>
      <c r="J22">
        <v>91.3</v>
      </c>
      <c r="K22" s="15">
        <v>90.31</v>
      </c>
      <c r="L22">
        <v>80.06</v>
      </c>
      <c r="M22">
        <v>84.1</v>
      </c>
      <c r="N22" s="15">
        <v>82.03</v>
      </c>
      <c r="O22">
        <v>80.06</v>
      </c>
      <c r="P22">
        <v>84.1</v>
      </c>
      <c r="Q22" s="15">
        <v>82.03</v>
      </c>
      <c r="S22">
        <v>80.06</v>
      </c>
      <c r="T22">
        <v>84.1</v>
      </c>
      <c r="U22" s="15">
        <v>82.03</v>
      </c>
    </row>
    <row r="23" spans="1:21" x14ac:dyDescent="0.3">
      <c r="A23" t="s">
        <v>45</v>
      </c>
      <c r="B23">
        <v>1</v>
      </c>
      <c r="C23" t="s">
        <v>16</v>
      </c>
      <c r="D23" t="s">
        <v>16</v>
      </c>
      <c r="E23" t="s">
        <v>13</v>
      </c>
      <c r="F23">
        <v>10</v>
      </c>
      <c r="G23">
        <v>0</v>
      </c>
      <c r="H23">
        <v>20</v>
      </c>
      <c r="I23">
        <v>91.7</v>
      </c>
      <c r="J23">
        <v>92.7</v>
      </c>
      <c r="K23" s="15">
        <v>92.2</v>
      </c>
      <c r="L23">
        <v>84.93</v>
      </c>
      <c r="M23">
        <v>87.45</v>
      </c>
      <c r="N23" s="15">
        <v>86.17</v>
      </c>
      <c r="O23">
        <v>84.93</v>
      </c>
      <c r="P23">
        <v>87.45</v>
      </c>
      <c r="Q23" s="15">
        <v>86.17</v>
      </c>
      <c r="S23">
        <v>91.93</v>
      </c>
      <c r="T23">
        <v>93.08</v>
      </c>
      <c r="U23" s="15">
        <v>92.5</v>
      </c>
    </row>
    <row r="24" spans="1:21" x14ac:dyDescent="0.3">
      <c r="A24" t="s">
        <v>46</v>
      </c>
      <c r="B24">
        <v>2</v>
      </c>
      <c r="C24" t="s">
        <v>16</v>
      </c>
      <c r="D24" t="s">
        <v>16</v>
      </c>
      <c r="E24" t="s">
        <v>13</v>
      </c>
      <c r="F24">
        <v>10</v>
      </c>
      <c r="G24">
        <v>0</v>
      </c>
      <c r="H24">
        <v>20</v>
      </c>
      <c r="I24">
        <v>90.71</v>
      </c>
      <c r="J24">
        <v>91.55</v>
      </c>
      <c r="K24" s="15">
        <v>91.13</v>
      </c>
      <c r="L24">
        <v>77.349999999999994</v>
      </c>
      <c r="M24">
        <v>83.26</v>
      </c>
      <c r="N24" s="15">
        <v>80.2</v>
      </c>
      <c r="O24">
        <v>77.349999999999994</v>
      </c>
      <c r="P24">
        <v>83.26</v>
      </c>
      <c r="Q24" s="15">
        <v>80.2</v>
      </c>
      <c r="S24">
        <v>90.92</v>
      </c>
      <c r="T24">
        <v>91.81</v>
      </c>
      <c r="U24" s="15">
        <v>91.36</v>
      </c>
    </row>
    <row r="25" spans="1:21" x14ac:dyDescent="0.3">
      <c r="A25" t="s">
        <v>47</v>
      </c>
      <c r="B25">
        <v>3</v>
      </c>
      <c r="C25" t="s">
        <v>16</v>
      </c>
      <c r="D25" t="s">
        <v>16</v>
      </c>
      <c r="E25" t="s">
        <v>13</v>
      </c>
      <c r="F25">
        <v>10</v>
      </c>
      <c r="G25">
        <v>0</v>
      </c>
      <c r="H25">
        <v>20</v>
      </c>
      <c r="I25">
        <v>90.29</v>
      </c>
      <c r="J25">
        <v>90.46</v>
      </c>
      <c r="K25" s="15">
        <v>90.37</v>
      </c>
      <c r="L25">
        <v>80.09</v>
      </c>
      <c r="M25">
        <v>83.93</v>
      </c>
      <c r="N25" s="15">
        <v>81.96</v>
      </c>
      <c r="O25">
        <v>80.09</v>
      </c>
      <c r="P25">
        <v>83.93</v>
      </c>
      <c r="Q25" s="15">
        <v>81.96</v>
      </c>
      <c r="S25">
        <v>90.46</v>
      </c>
      <c r="T25">
        <v>90.72</v>
      </c>
      <c r="U25" s="15">
        <v>90.59</v>
      </c>
    </row>
    <row r="26" spans="1:21" x14ac:dyDescent="0.3">
      <c r="A26" t="s">
        <v>48</v>
      </c>
      <c r="B26">
        <v>4</v>
      </c>
      <c r="C26" t="s">
        <v>16</v>
      </c>
      <c r="D26" t="s">
        <v>16</v>
      </c>
      <c r="E26" t="s">
        <v>13</v>
      </c>
      <c r="F26">
        <v>10</v>
      </c>
      <c r="G26">
        <v>0</v>
      </c>
      <c r="H26">
        <v>20</v>
      </c>
      <c r="I26">
        <v>89.23</v>
      </c>
      <c r="J26">
        <v>91.05</v>
      </c>
      <c r="K26" s="15">
        <v>90.13</v>
      </c>
      <c r="L26">
        <v>77.84</v>
      </c>
      <c r="M26">
        <v>85.2</v>
      </c>
      <c r="N26" s="15">
        <v>81.349999999999994</v>
      </c>
      <c r="O26">
        <v>77.84</v>
      </c>
      <c r="P26">
        <v>85.2</v>
      </c>
      <c r="Q26" s="15">
        <v>81.349999999999994</v>
      </c>
      <c r="S26">
        <v>89.54</v>
      </c>
      <c r="T26">
        <v>91.44</v>
      </c>
      <c r="U26" s="15">
        <v>90.48</v>
      </c>
    </row>
    <row r="27" spans="1:21" x14ac:dyDescent="0.3">
      <c r="A27" t="s">
        <v>49</v>
      </c>
      <c r="B27">
        <v>5</v>
      </c>
      <c r="C27" t="s">
        <v>16</v>
      </c>
      <c r="D27" t="s">
        <v>16</v>
      </c>
      <c r="E27" t="s">
        <v>13</v>
      </c>
      <c r="F27">
        <v>10</v>
      </c>
      <c r="G27">
        <v>0</v>
      </c>
      <c r="H27">
        <v>20</v>
      </c>
      <c r="I27">
        <v>89.95</v>
      </c>
      <c r="J27">
        <v>91.44</v>
      </c>
      <c r="K27" s="15">
        <v>90.68</v>
      </c>
      <c r="L27">
        <v>78.61</v>
      </c>
      <c r="M27">
        <v>84.13</v>
      </c>
      <c r="N27" s="15">
        <v>81.28</v>
      </c>
      <c r="O27">
        <v>78.61</v>
      </c>
      <c r="P27">
        <v>84.13</v>
      </c>
      <c r="Q27" s="15">
        <v>81.28</v>
      </c>
      <c r="S27">
        <v>90.19</v>
      </c>
      <c r="T27">
        <v>91.87</v>
      </c>
      <c r="U27" s="15">
        <v>91.02</v>
      </c>
    </row>
    <row r="28" spans="1:21" x14ac:dyDescent="0.3">
      <c r="A28" t="s">
        <v>50</v>
      </c>
      <c r="B28">
        <v>6</v>
      </c>
      <c r="C28" t="s">
        <v>16</v>
      </c>
      <c r="D28" t="s">
        <v>16</v>
      </c>
      <c r="E28" t="s">
        <v>13</v>
      </c>
      <c r="F28">
        <v>10</v>
      </c>
      <c r="G28">
        <v>0</v>
      </c>
      <c r="H28">
        <v>20</v>
      </c>
      <c r="I28">
        <v>90.74</v>
      </c>
      <c r="J28">
        <v>92.29</v>
      </c>
      <c r="K28" s="15">
        <v>91.51</v>
      </c>
      <c r="L28">
        <v>79.63</v>
      </c>
      <c r="M28">
        <v>85.21</v>
      </c>
      <c r="N28" s="15">
        <v>82.33</v>
      </c>
      <c r="O28">
        <v>79.63</v>
      </c>
      <c r="P28">
        <v>85.21</v>
      </c>
      <c r="Q28" s="15">
        <v>82.33</v>
      </c>
      <c r="S28">
        <v>90.79</v>
      </c>
      <c r="T28">
        <v>92.46</v>
      </c>
      <c r="U28" s="15">
        <v>91.61</v>
      </c>
    </row>
    <row r="29" spans="1:21" x14ac:dyDescent="0.3">
      <c r="A29" t="s">
        <v>51</v>
      </c>
      <c r="B29">
        <v>7</v>
      </c>
      <c r="C29" t="s">
        <v>16</v>
      </c>
      <c r="D29" t="s">
        <v>16</v>
      </c>
      <c r="E29" t="s">
        <v>13</v>
      </c>
      <c r="F29">
        <v>10</v>
      </c>
      <c r="G29">
        <v>0</v>
      </c>
      <c r="H29">
        <v>20</v>
      </c>
      <c r="I29">
        <v>88.83</v>
      </c>
      <c r="J29">
        <v>91.6</v>
      </c>
      <c r="K29" s="15">
        <v>90.19</v>
      </c>
      <c r="L29">
        <v>77.73</v>
      </c>
      <c r="M29">
        <v>86.4</v>
      </c>
      <c r="N29" s="15">
        <v>81.84</v>
      </c>
      <c r="O29">
        <v>77.73</v>
      </c>
      <c r="P29">
        <v>86.4</v>
      </c>
      <c r="Q29" s="15">
        <v>81.84</v>
      </c>
      <c r="S29">
        <v>89.06</v>
      </c>
      <c r="T29">
        <v>91.9</v>
      </c>
      <c r="U29" s="15">
        <v>90.46</v>
      </c>
    </row>
    <row r="30" spans="1:21" x14ac:dyDescent="0.3">
      <c r="A30" t="s">
        <v>52</v>
      </c>
      <c r="B30">
        <v>8</v>
      </c>
      <c r="C30" t="s">
        <v>16</v>
      </c>
      <c r="D30" t="s">
        <v>16</v>
      </c>
      <c r="E30" t="s">
        <v>13</v>
      </c>
      <c r="F30">
        <v>10</v>
      </c>
      <c r="G30">
        <v>0</v>
      </c>
      <c r="H30">
        <v>20</v>
      </c>
      <c r="I30">
        <v>88.96</v>
      </c>
      <c r="J30">
        <v>89.21</v>
      </c>
      <c r="K30" s="15">
        <v>89.09</v>
      </c>
      <c r="L30">
        <v>77</v>
      </c>
      <c r="M30">
        <v>81.09</v>
      </c>
      <c r="N30" s="15">
        <v>78.989999999999995</v>
      </c>
      <c r="O30">
        <v>77</v>
      </c>
      <c r="P30">
        <v>81.09</v>
      </c>
      <c r="Q30" s="15">
        <v>78.989999999999995</v>
      </c>
      <c r="S30">
        <v>89.21</v>
      </c>
      <c r="T30">
        <v>89.71</v>
      </c>
      <c r="U30" s="15">
        <v>89.45</v>
      </c>
    </row>
    <row r="31" spans="1:21" x14ac:dyDescent="0.3">
      <c r="A31" t="s">
        <v>53</v>
      </c>
      <c r="B31">
        <v>9</v>
      </c>
      <c r="C31" t="s">
        <v>16</v>
      </c>
      <c r="D31" t="s">
        <v>16</v>
      </c>
      <c r="E31" t="s">
        <v>13</v>
      </c>
      <c r="F31">
        <v>10</v>
      </c>
      <c r="G31">
        <v>0</v>
      </c>
      <c r="H31">
        <v>20</v>
      </c>
      <c r="I31">
        <v>89.16</v>
      </c>
      <c r="J31">
        <v>90.01</v>
      </c>
      <c r="K31" s="15">
        <v>89.58</v>
      </c>
      <c r="L31">
        <v>77.180000000000007</v>
      </c>
      <c r="M31">
        <v>83.1</v>
      </c>
      <c r="N31" s="15">
        <v>80.03</v>
      </c>
      <c r="O31">
        <v>77.180000000000007</v>
      </c>
      <c r="P31">
        <v>83.1</v>
      </c>
      <c r="Q31" s="15">
        <v>80.03</v>
      </c>
      <c r="S31">
        <v>89.37</v>
      </c>
      <c r="T31">
        <v>90.4</v>
      </c>
      <c r="U31" s="15">
        <v>89.88</v>
      </c>
    </row>
    <row r="33" spans="1:21" x14ac:dyDescent="0.3">
      <c r="A33" t="s">
        <v>24</v>
      </c>
      <c r="I33" s="2">
        <f>AVERAGE(I22:I31)</f>
        <v>89.891000000000005</v>
      </c>
      <c r="J33" s="2">
        <f t="shared" ref="J33:Q33" si="1">AVERAGE(J22:J31)</f>
        <v>91.161000000000001</v>
      </c>
      <c r="K33" s="47">
        <f t="shared" si="1"/>
        <v>90.519000000000005</v>
      </c>
      <c r="L33" s="2">
        <f t="shared" si="1"/>
        <v>79.042000000000002</v>
      </c>
      <c r="M33" s="2">
        <f t="shared" si="1"/>
        <v>84.387</v>
      </c>
      <c r="N33" s="47">
        <f t="shared" si="1"/>
        <v>81.617999999999995</v>
      </c>
      <c r="O33" s="2">
        <f t="shared" si="1"/>
        <v>79.042000000000002</v>
      </c>
      <c r="P33" s="2">
        <f t="shared" si="1"/>
        <v>84.387</v>
      </c>
      <c r="Q33" s="47">
        <f t="shared" si="1"/>
        <v>81.617999999999995</v>
      </c>
      <c r="R33" s="48"/>
      <c r="S33" s="2">
        <f>AVERAGE(S22:S31)</f>
        <v>89.153000000000006</v>
      </c>
      <c r="T33" s="2">
        <f>AVERAGE(T22:T31)</f>
        <v>90.748999999999995</v>
      </c>
      <c r="U33" s="47">
        <f>AVERAGE(U22:U31)</f>
        <v>89.938000000000017</v>
      </c>
    </row>
    <row r="36" spans="1:21" x14ac:dyDescent="0.3">
      <c r="O36" s="13"/>
      <c r="P36" s="13"/>
      <c r="U36" s="46"/>
    </row>
    <row r="37" spans="1:21" x14ac:dyDescent="0.3">
      <c r="Q37" s="46"/>
    </row>
  </sheetData>
  <mergeCells count="17">
    <mergeCell ref="A1:U1"/>
    <mergeCell ref="A20:H20"/>
    <mergeCell ref="B2:F2"/>
    <mergeCell ref="B19:F19"/>
    <mergeCell ref="S2:U2"/>
    <mergeCell ref="S19:U19"/>
    <mergeCell ref="A3:H3"/>
    <mergeCell ref="I19:Q19"/>
    <mergeCell ref="I20:K20"/>
    <mergeCell ref="L20:N20"/>
    <mergeCell ref="O20:Q20"/>
    <mergeCell ref="S20:U20"/>
    <mergeCell ref="I3:K3"/>
    <mergeCell ref="L3:N3"/>
    <mergeCell ref="O3:Q3"/>
    <mergeCell ref="I2:Q2"/>
    <mergeCell ref="S3:U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921C-CF3B-4A79-8D2A-FB7369B2808A}">
  <dimension ref="A1:P35"/>
  <sheetViews>
    <sheetView workbookViewId="0">
      <selection sqref="A1:F1"/>
    </sheetView>
  </sheetViews>
  <sheetFormatPr defaultRowHeight="14.4" x14ac:dyDescent="0.3"/>
  <cols>
    <col min="1" max="1" width="8" customWidth="1"/>
    <col min="2" max="2" width="7.88671875" customWidth="1"/>
    <col min="3" max="3" width="6.77734375" customWidth="1"/>
    <col min="4" max="4" width="10" customWidth="1"/>
    <col min="5" max="5" width="8.109375" customWidth="1"/>
    <col min="6" max="6" width="11.44140625" customWidth="1"/>
    <col min="7" max="7" width="6.21875" customWidth="1"/>
    <col min="8" max="8" width="7.33203125" customWidth="1"/>
    <col min="9" max="9" width="8.109375" style="15" customWidth="1"/>
    <col min="10" max="10" width="7.44140625" customWidth="1"/>
    <col min="12" max="12" width="6.88671875" style="15" customWidth="1"/>
    <col min="13" max="13" width="8.33203125" customWidth="1"/>
    <col min="14" max="14" width="6.6640625" customWidth="1"/>
    <col min="15" max="15" width="7.33203125" style="15" customWidth="1"/>
  </cols>
  <sheetData>
    <row r="1" spans="1:16" x14ac:dyDescent="0.3">
      <c r="A1" s="72" t="s">
        <v>73</v>
      </c>
      <c r="B1" s="72"/>
      <c r="C1" s="72"/>
      <c r="D1" s="72"/>
      <c r="E1" s="72"/>
      <c r="F1" s="72"/>
    </row>
    <row r="2" spans="1:16" x14ac:dyDescent="0.3">
      <c r="A2" s="72" t="s">
        <v>72</v>
      </c>
      <c r="B2" s="72"/>
      <c r="C2" s="72"/>
      <c r="D2" s="72"/>
      <c r="E2" s="72"/>
      <c r="F2" s="72"/>
      <c r="G2" s="71" t="s">
        <v>8</v>
      </c>
      <c r="H2" s="71"/>
      <c r="I2" s="71"/>
      <c r="J2" s="71" t="s">
        <v>9</v>
      </c>
      <c r="K2" s="71"/>
      <c r="L2" s="71"/>
      <c r="M2" s="71" t="s">
        <v>10</v>
      </c>
      <c r="N2" s="71"/>
      <c r="O2" s="71"/>
    </row>
    <row r="3" spans="1:16" ht="28.8" x14ac:dyDescent="0.3">
      <c r="A3" t="s">
        <v>0</v>
      </c>
      <c r="B3" t="s">
        <v>1</v>
      </c>
      <c r="C3" t="s">
        <v>2</v>
      </c>
      <c r="D3" s="1" t="s">
        <v>94</v>
      </c>
      <c r="E3" t="s">
        <v>3</v>
      </c>
      <c r="F3" t="s">
        <v>4</v>
      </c>
      <c r="G3" s="2" t="s">
        <v>5</v>
      </c>
      <c r="H3" s="2" t="s">
        <v>6</v>
      </c>
      <c r="I3" s="47" t="s">
        <v>7</v>
      </c>
      <c r="J3" s="2" t="s">
        <v>5</v>
      </c>
      <c r="K3" s="2" t="s">
        <v>6</v>
      </c>
      <c r="L3" s="47" t="s">
        <v>7</v>
      </c>
      <c r="M3" s="2" t="s">
        <v>5</v>
      </c>
      <c r="N3" s="2" t="s">
        <v>6</v>
      </c>
      <c r="O3" s="47" t="s">
        <v>7</v>
      </c>
    </row>
    <row r="4" spans="1:16" x14ac:dyDescent="0.3">
      <c r="A4" s="4" t="s">
        <v>12</v>
      </c>
      <c r="B4" s="4" t="s">
        <v>12</v>
      </c>
      <c r="C4" s="4" t="s">
        <v>13</v>
      </c>
      <c r="D4">
        <v>10</v>
      </c>
      <c r="E4" s="13">
        <v>6</v>
      </c>
      <c r="F4">
        <v>20</v>
      </c>
      <c r="G4">
        <v>70.44</v>
      </c>
      <c r="H4">
        <v>71.28</v>
      </c>
      <c r="I4" s="15">
        <v>70.86</v>
      </c>
      <c r="J4">
        <v>52.84</v>
      </c>
      <c r="K4">
        <v>49.69</v>
      </c>
      <c r="L4" s="15">
        <v>51.22</v>
      </c>
      <c r="M4">
        <v>40.39</v>
      </c>
      <c r="N4">
        <v>37.99</v>
      </c>
      <c r="O4" s="15">
        <v>39.15</v>
      </c>
    </row>
    <row r="5" spans="1:16" x14ac:dyDescent="0.3">
      <c r="A5" s="4" t="s">
        <v>12</v>
      </c>
      <c r="B5" s="4" t="s">
        <v>12</v>
      </c>
      <c r="C5" s="4" t="s">
        <v>13</v>
      </c>
      <c r="D5">
        <v>10</v>
      </c>
      <c r="E5" s="13">
        <v>15</v>
      </c>
      <c r="F5">
        <v>20</v>
      </c>
      <c r="G5">
        <v>69.94</v>
      </c>
      <c r="H5">
        <v>71.39</v>
      </c>
      <c r="I5" s="15">
        <v>70.66</v>
      </c>
      <c r="J5">
        <v>53.04</v>
      </c>
      <c r="K5">
        <v>50.21</v>
      </c>
      <c r="L5" s="15">
        <v>51.58</v>
      </c>
      <c r="M5">
        <v>40.35</v>
      </c>
      <c r="N5">
        <v>38.19</v>
      </c>
      <c r="O5" s="15">
        <v>39.24</v>
      </c>
    </row>
    <row r="6" spans="1:16" x14ac:dyDescent="0.3">
      <c r="A6" s="4" t="s">
        <v>12</v>
      </c>
      <c r="B6" s="4" t="s">
        <v>12</v>
      </c>
      <c r="C6" s="4" t="s">
        <v>13</v>
      </c>
      <c r="D6">
        <v>10</v>
      </c>
      <c r="E6" s="13">
        <v>26</v>
      </c>
      <c r="F6">
        <v>20</v>
      </c>
      <c r="G6">
        <v>69.849999999999994</v>
      </c>
      <c r="H6">
        <v>71.099999999999994</v>
      </c>
      <c r="I6" s="15">
        <v>70.47</v>
      </c>
      <c r="J6">
        <v>51.2</v>
      </c>
      <c r="K6">
        <v>50.85</v>
      </c>
      <c r="L6" s="15">
        <v>50.85</v>
      </c>
      <c r="M6">
        <v>38.71</v>
      </c>
      <c r="N6">
        <v>39.19</v>
      </c>
      <c r="O6" s="15">
        <v>38.450000000000003</v>
      </c>
      <c r="P6" s="3"/>
    </row>
    <row r="7" spans="1:16" x14ac:dyDescent="0.3">
      <c r="A7" s="4" t="s">
        <v>12</v>
      </c>
      <c r="B7" s="4" t="s">
        <v>12</v>
      </c>
      <c r="C7" s="4" t="s">
        <v>13</v>
      </c>
      <c r="D7">
        <v>10</v>
      </c>
      <c r="E7" s="13">
        <v>64</v>
      </c>
      <c r="F7">
        <v>20</v>
      </c>
      <c r="G7">
        <v>69.42</v>
      </c>
      <c r="H7">
        <v>70.86</v>
      </c>
      <c r="I7" s="15">
        <v>70.13</v>
      </c>
      <c r="J7">
        <v>52.11</v>
      </c>
      <c r="K7">
        <v>50.82</v>
      </c>
      <c r="L7" s="15">
        <v>51.46</v>
      </c>
      <c r="M7">
        <v>40.42</v>
      </c>
      <c r="N7">
        <v>39.43</v>
      </c>
      <c r="O7" s="15">
        <v>39.92</v>
      </c>
      <c r="P7" s="3"/>
    </row>
    <row r="8" spans="1:16" x14ac:dyDescent="0.3">
      <c r="A8" s="4" t="s">
        <v>12</v>
      </c>
      <c r="B8" s="4" t="s">
        <v>12</v>
      </c>
      <c r="C8" s="4" t="s">
        <v>13</v>
      </c>
      <c r="D8">
        <v>10</v>
      </c>
      <c r="E8" s="13">
        <v>91</v>
      </c>
      <c r="F8">
        <v>20</v>
      </c>
      <c r="G8">
        <v>68.95</v>
      </c>
      <c r="H8">
        <v>71.16</v>
      </c>
      <c r="I8" s="15">
        <v>70.040000000000006</v>
      </c>
      <c r="J8">
        <v>51.21</v>
      </c>
      <c r="K8">
        <v>50.1</v>
      </c>
      <c r="L8" s="15">
        <v>50.65</v>
      </c>
      <c r="M8">
        <v>38.299999999999997</v>
      </c>
      <c r="N8">
        <v>37.47</v>
      </c>
      <c r="O8" s="15">
        <v>37.880000000000003</v>
      </c>
      <c r="P8" s="3"/>
    </row>
    <row r="9" spans="1:16" x14ac:dyDescent="0.3">
      <c r="A9" s="4" t="s">
        <v>12</v>
      </c>
      <c r="B9" s="4" t="s">
        <v>12</v>
      </c>
      <c r="C9" s="4" t="s">
        <v>13</v>
      </c>
      <c r="D9">
        <v>10</v>
      </c>
      <c r="E9" s="5">
        <v>861</v>
      </c>
      <c r="F9">
        <v>20</v>
      </c>
      <c r="G9">
        <v>69.81</v>
      </c>
      <c r="H9">
        <v>72.05</v>
      </c>
      <c r="I9" s="15">
        <v>70.91</v>
      </c>
      <c r="J9">
        <v>51.52</v>
      </c>
      <c r="K9">
        <v>50.41</v>
      </c>
      <c r="L9" s="15">
        <v>50.96</v>
      </c>
      <c r="M9">
        <v>39.770000000000003</v>
      </c>
      <c r="N9">
        <v>38.909999999999997</v>
      </c>
      <c r="O9" s="15">
        <v>39.340000000000003</v>
      </c>
    </row>
    <row r="10" spans="1:16" x14ac:dyDescent="0.3">
      <c r="A10" s="4" t="s">
        <v>12</v>
      </c>
      <c r="B10" s="4" t="s">
        <v>12</v>
      </c>
      <c r="C10" s="4" t="s">
        <v>13</v>
      </c>
      <c r="D10">
        <v>10</v>
      </c>
      <c r="E10" s="5">
        <v>3</v>
      </c>
      <c r="F10">
        <v>20</v>
      </c>
      <c r="G10">
        <v>69.900000000000006</v>
      </c>
      <c r="H10">
        <v>71.81</v>
      </c>
      <c r="I10" s="15">
        <v>70.84</v>
      </c>
      <c r="J10">
        <v>50.56</v>
      </c>
      <c r="K10">
        <v>51.33</v>
      </c>
      <c r="L10" s="15">
        <v>50.94</v>
      </c>
      <c r="M10">
        <v>39.03</v>
      </c>
      <c r="N10">
        <v>39.630000000000003</v>
      </c>
      <c r="O10" s="15">
        <v>39.33</v>
      </c>
    </row>
    <row r="11" spans="1:16" x14ac:dyDescent="0.3">
      <c r="A11" s="4" t="s">
        <v>12</v>
      </c>
      <c r="B11" s="4" t="s">
        <v>12</v>
      </c>
      <c r="C11" s="4" t="s">
        <v>13</v>
      </c>
      <c r="D11">
        <v>10</v>
      </c>
      <c r="E11" s="5">
        <v>99</v>
      </c>
      <c r="F11">
        <v>20</v>
      </c>
      <c r="G11">
        <v>69.64</v>
      </c>
      <c r="H11">
        <v>71.75</v>
      </c>
      <c r="I11" s="15">
        <v>70.680000000000007</v>
      </c>
      <c r="J11">
        <v>51.54</v>
      </c>
      <c r="K11">
        <v>51.54</v>
      </c>
      <c r="L11" s="15">
        <v>51.54</v>
      </c>
      <c r="M11">
        <v>39.32</v>
      </c>
      <c r="N11">
        <v>39.32</v>
      </c>
      <c r="O11" s="15">
        <v>39.32</v>
      </c>
    </row>
    <row r="12" spans="1:16" x14ac:dyDescent="0.3">
      <c r="A12" s="4" t="s">
        <v>12</v>
      </c>
      <c r="B12" s="4" t="s">
        <v>12</v>
      </c>
      <c r="C12" s="4" t="s">
        <v>13</v>
      </c>
      <c r="D12">
        <v>10</v>
      </c>
      <c r="E12" s="5">
        <v>0</v>
      </c>
      <c r="F12">
        <v>20</v>
      </c>
      <c r="G12">
        <v>69.989999999999995</v>
      </c>
      <c r="H12">
        <v>71.28</v>
      </c>
      <c r="I12" s="15">
        <v>70.63</v>
      </c>
      <c r="J12">
        <v>52.49</v>
      </c>
      <c r="K12">
        <v>50.92</v>
      </c>
      <c r="L12" s="15">
        <v>51.69</v>
      </c>
      <c r="M12">
        <v>41.06</v>
      </c>
      <c r="N12">
        <v>39.840000000000003</v>
      </c>
      <c r="O12" s="15">
        <v>40.44</v>
      </c>
    </row>
    <row r="13" spans="1:16" x14ac:dyDescent="0.3">
      <c r="A13" s="4" t="s">
        <v>12</v>
      </c>
      <c r="B13" s="4" t="s">
        <v>12</v>
      </c>
      <c r="C13" s="4" t="s">
        <v>13</v>
      </c>
      <c r="D13">
        <v>10</v>
      </c>
      <c r="E13" s="5">
        <v>656</v>
      </c>
      <c r="F13">
        <v>20</v>
      </c>
      <c r="G13">
        <v>69.180000000000007</v>
      </c>
      <c r="H13">
        <v>70.739999999999995</v>
      </c>
      <c r="I13" s="15">
        <v>69.95</v>
      </c>
      <c r="J13">
        <v>51.78</v>
      </c>
      <c r="K13">
        <v>52.36</v>
      </c>
      <c r="L13" s="15">
        <v>52.07</v>
      </c>
      <c r="M13">
        <v>39.49</v>
      </c>
      <c r="N13">
        <v>39.94</v>
      </c>
      <c r="O13" s="15">
        <v>39.71</v>
      </c>
    </row>
    <row r="14" spans="1:16" x14ac:dyDescent="0.3">
      <c r="A14" s="4" t="s">
        <v>12</v>
      </c>
      <c r="B14" s="4" t="s">
        <v>12</v>
      </c>
      <c r="C14" s="4" t="s">
        <v>13</v>
      </c>
      <c r="D14">
        <v>10</v>
      </c>
      <c r="E14" s="5">
        <v>633</v>
      </c>
      <c r="F14">
        <v>20</v>
      </c>
      <c r="G14">
        <v>69.77</v>
      </c>
      <c r="H14">
        <v>70.27</v>
      </c>
      <c r="I14" s="15">
        <v>70.02</v>
      </c>
      <c r="J14">
        <v>53.18</v>
      </c>
      <c r="K14">
        <v>50.72</v>
      </c>
      <c r="L14" s="15">
        <v>51.92</v>
      </c>
      <c r="M14">
        <v>41.12</v>
      </c>
      <c r="N14">
        <v>39.22</v>
      </c>
      <c r="O14" s="15">
        <v>40.15</v>
      </c>
    </row>
    <row r="15" spans="1:16" x14ac:dyDescent="0.3">
      <c r="A15" s="4" t="s">
        <v>12</v>
      </c>
      <c r="B15" s="4" t="s">
        <v>12</v>
      </c>
      <c r="C15" s="4" t="s">
        <v>13</v>
      </c>
      <c r="D15">
        <v>10</v>
      </c>
      <c r="E15" s="5">
        <v>19</v>
      </c>
      <c r="F15">
        <v>20</v>
      </c>
      <c r="G15">
        <v>70.319999999999993</v>
      </c>
      <c r="H15">
        <v>70.45</v>
      </c>
      <c r="I15" s="15">
        <v>70.38</v>
      </c>
      <c r="J15">
        <v>51.86</v>
      </c>
      <c r="K15">
        <v>48.67</v>
      </c>
      <c r="L15" s="15">
        <v>50.21</v>
      </c>
      <c r="M15">
        <v>39.82</v>
      </c>
      <c r="N15">
        <v>37.369999999999997</v>
      </c>
      <c r="O15" s="15">
        <v>38.56</v>
      </c>
    </row>
    <row r="16" spans="1:16" x14ac:dyDescent="0.3">
      <c r="A16" s="4" t="s">
        <v>12</v>
      </c>
      <c r="B16" s="4" t="s">
        <v>12</v>
      </c>
      <c r="C16" s="4" t="s">
        <v>13</v>
      </c>
      <c r="D16">
        <v>10</v>
      </c>
      <c r="E16" s="5">
        <v>11</v>
      </c>
      <c r="F16">
        <v>20</v>
      </c>
      <c r="G16">
        <v>69.98</v>
      </c>
      <c r="H16">
        <v>71.39</v>
      </c>
      <c r="I16" s="15">
        <v>70.680000000000007</v>
      </c>
      <c r="J16">
        <v>52.14</v>
      </c>
      <c r="K16">
        <v>51.33</v>
      </c>
      <c r="L16" s="15">
        <v>51.73</v>
      </c>
      <c r="M16">
        <v>41.08</v>
      </c>
      <c r="N16">
        <v>40.450000000000003</v>
      </c>
      <c r="O16" s="15">
        <v>40.770000000000003</v>
      </c>
    </row>
    <row r="17" spans="1:15" x14ac:dyDescent="0.3">
      <c r="A17" s="4" t="s">
        <v>12</v>
      </c>
      <c r="B17" s="4" t="s">
        <v>12</v>
      </c>
      <c r="C17" s="4" t="s">
        <v>13</v>
      </c>
      <c r="D17">
        <v>10</v>
      </c>
      <c r="E17" s="5">
        <v>12321</v>
      </c>
      <c r="F17">
        <v>20</v>
      </c>
      <c r="G17">
        <v>70.599999999999994</v>
      </c>
      <c r="H17">
        <v>71.81</v>
      </c>
      <c r="I17" s="15">
        <v>71.2</v>
      </c>
      <c r="J17">
        <v>51.78</v>
      </c>
      <c r="K17">
        <v>49.28</v>
      </c>
      <c r="L17" s="15">
        <v>50.5</v>
      </c>
      <c r="M17">
        <v>40.880000000000003</v>
      </c>
      <c r="N17">
        <v>38.909999999999997</v>
      </c>
      <c r="O17" s="15">
        <v>39.869999999999997</v>
      </c>
    </row>
    <row r="18" spans="1:15" x14ac:dyDescent="0.3">
      <c r="A18" s="4" t="s">
        <v>12</v>
      </c>
      <c r="B18" s="4" t="s">
        <v>12</v>
      </c>
      <c r="C18" s="4" t="s">
        <v>13</v>
      </c>
      <c r="D18">
        <v>10</v>
      </c>
      <c r="E18" s="5">
        <v>863</v>
      </c>
      <c r="F18">
        <v>20</v>
      </c>
      <c r="G18">
        <v>69.540000000000006</v>
      </c>
      <c r="H18">
        <v>71.39</v>
      </c>
      <c r="I18" s="15">
        <v>70.45</v>
      </c>
      <c r="J18">
        <v>51.82</v>
      </c>
      <c r="K18">
        <v>51.13</v>
      </c>
      <c r="L18" s="15">
        <v>51.47</v>
      </c>
      <c r="M18">
        <v>39.33</v>
      </c>
      <c r="N18">
        <v>38.81</v>
      </c>
      <c r="O18" s="15">
        <v>39.07</v>
      </c>
    </row>
    <row r="19" spans="1:15" x14ac:dyDescent="0.3">
      <c r="A19" s="14" t="s">
        <v>15</v>
      </c>
      <c r="G19" s="2">
        <f>SUM(G4:G18)/COUNTA(G4:G18)</f>
        <v>69.821999999999989</v>
      </c>
      <c r="H19" s="2">
        <f>SUM(H4:H18)/COUNTA(H4:H18)</f>
        <v>71.248666666666665</v>
      </c>
      <c r="I19" s="2">
        <f>SUM(I4:I18)/COUNTA(I4:I18)</f>
        <v>70.526666666666685</v>
      </c>
      <c r="J19" s="2">
        <f>SUM(J4:J18)/COUNTA(J4:J18)</f>
        <v>51.937999999999995</v>
      </c>
      <c r="K19" s="2">
        <f>SUM(K4:K18)/COUNTA(K4:K18)</f>
        <v>50.624000000000002</v>
      </c>
      <c r="L19" s="2">
        <f>SUM(L4:L18)/COUNTA(L4:L18)</f>
        <v>51.25266666666667</v>
      </c>
      <c r="M19" s="2">
        <f>SUM(M4:M18)/COUNTA(M4:M18)</f>
        <v>39.938000000000002</v>
      </c>
      <c r="N19" s="2">
        <f>SUM(N4:N18)/COUNTA(N4:N18)</f>
        <v>38.978000000000002</v>
      </c>
      <c r="O19" s="2">
        <f>SUM(O4:O18)/COUNTA(O4:O18)</f>
        <v>39.413333333333334</v>
      </c>
    </row>
    <row r="20" spans="1:15" x14ac:dyDescent="0.3">
      <c r="A20" s="74" t="s">
        <v>58</v>
      </c>
      <c r="G20" s="75">
        <f>_xlfn.STDEV.S(G4:G18)</f>
        <v>0.44391440616406824</v>
      </c>
      <c r="H20" s="75">
        <f>_xlfn.STDEV.S(H4:H18)</f>
        <v>0.50856754947691396</v>
      </c>
      <c r="I20" s="76">
        <f>_xlfn.STDEV.S(I4:I18)</f>
        <v>0.36831016949356865</v>
      </c>
      <c r="J20" s="75">
        <f>_xlfn.STDEV.S(J4:J18)</f>
        <v>0.72319924146609982</v>
      </c>
      <c r="K20" s="75">
        <f>_xlfn.STDEV.S(K4:K18)</f>
        <v>0.93658040612798243</v>
      </c>
      <c r="L20" s="76">
        <f>_xlfn.STDEV.S(L4:L18)</f>
        <v>0.54614841869046449</v>
      </c>
      <c r="M20" s="75">
        <f>_xlfn.STDEV.S(M4:M18)</f>
        <v>0.90490094169788271</v>
      </c>
      <c r="N20" s="75">
        <f>_xlfn.STDEV.S(N4:N18)</f>
        <v>0.89360585750734101</v>
      </c>
      <c r="O20" s="76">
        <f>_xlfn.STDEV.S(O4:O18)</f>
        <v>0.76700406654413322</v>
      </c>
    </row>
    <row r="29" spans="1:15" x14ac:dyDescent="0.3">
      <c r="A29" s="4"/>
      <c r="B29" s="4"/>
      <c r="C29" s="4"/>
      <c r="E29" s="5"/>
    </row>
    <row r="30" spans="1:15" x14ac:dyDescent="0.3">
      <c r="A30" s="4"/>
      <c r="B30" s="4"/>
      <c r="C30" s="4"/>
      <c r="E30" s="5"/>
    </row>
    <row r="31" spans="1:15" x14ac:dyDescent="0.3">
      <c r="A31" s="4"/>
      <c r="B31" s="4"/>
      <c r="C31" s="4"/>
      <c r="E31" s="5"/>
    </row>
    <row r="35" customFormat="1" x14ac:dyDescent="0.3"/>
  </sheetData>
  <mergeCells count="5">
    <mergeCell ref="A2:F2"/>
    <mergeCell ref="G2:I2"/>
    <mergeCell ref="J2:L2"/>
    <mergeCell ref="M2:O2"/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62EC-17D4-4C5C-904B-8D1731A3B03C}">
  <dimension ref="A1:O10"/>
  <sheetViews>
    <sheetView workbookViewId="0">
      <selection activeCell="Q21" sqref="Q21"/>
    </sheetView>
  </sheetViews>
  <sheetFormatPr defaultRowHeight="14.4" x14ac:dyDescent="0.3"/>
  <cols>
    <col min="1" max="1" width="8" customWidth="1"/>
    <col min="2" max="2" width="7.33203125" customWidth="1"/>
    <col min="3" max="3" width="6.77734375" customWidth="1"/>
    <col min="4" max="4" width="12.21875" customWidth="1"/>
    <col min="5" max="5" width="5" customWidth="1"/>
    <col min="6" max="6" width="5.5546875" customWidth="1"/>
    <col min="7" max="7" width="6.21875" customWidth="1"/>
    <col min="8" max="8" width="7.33203125" customWidth="1"/>
    <col min="9" max="9" width="8.109375" customWidth="1"/>
    <col min="10" max="10" width="6.5546875" customWidth="1"/>
    <col min="12" max="12" width="7" customWidth="1"/>
    <col min="13" max="13" width="6.5546875" customWidth="1"/>
    <col min="14" max="14" width="6.6640625" customWidth="1"/>
    <col min="15" max="15" width="7.33203125" customWidth="1"/>
  </cols>
  <sheetData>
    <row r="1" spans="1:15" x14ac:dyDescent="0.3">
      <c r="A1" s="79" t="s">
        <v>96</v>
      </c>
      <c r="B1" s="79"/>
      <c r="C1" s="79"/>
      <c r="D1" s="79"/>
      <c r="E1" s="79"/>
      <c r="F1" s="79"/>
    </row>
    <row r="2" spans="1:15" x14ac:dyDescent="0.3">
      <c r="A2" s="6" t="s">
        <v>97</v>
      </c>
      <c r="B2" s="7"/>
      <c r="C2" s="8"/>
      <c r="D2" s="7"/>
    </row>
    <row r="3" spans="1:15" x14ac:dyDescent="0.3">
      <c r="A3" s="30"/>
      <c r="B3" s="13"/>
      <c r="C3" s="31"/>
      <c r="D3" s="13"/>
      <c r="G3" s="60" t="s">
        <v>63</v>
      </c>
      <c r="H3" s="60"/>
      <c r="I3" s="60"/>
      <c r="J3" s="60" t="s">
        <v>62</v>
      </c>
      <c r="K3" s="60"/>
      <c r="L3" s="60"/>
      <c r="M3" s="60" t="s">
        <v>64</v>
      </c>
      <c r="N3" s="60"/>
      <c r="O3" s="60"/>
    </row>
    <row r="4" spans="1:15" ht="39" customHeight="1" x14ac:dyDescent="0.3">
      <c r="A4" t="s">
        <v>0</v>
      </c>
      <c r="B4" t="s">
        <v>1</v>
      </c>
      <c r="C4" t="s">
        <v>2</v>
      </c>
      <c r="D4" s="1" t="s">
        <v>11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5</v>
      </c>
      <c r="K4" t="s">
        <v>6</v>
      </c>
      <c r="L4" t="s">
        <v>7</v>
      </c>
      <c r="M4" t="s">
        <v>5</v>
      </c>
      <c r="N4" t="s">
        <v>6</v>
      </c>
      <c r="O4" t="s">
        <v>7</v>
      </c>
    </row>
    <row r="5" spans="1:15" x14ac:dyDescent="0.3">
      <c r="A5" s="80" t="s">
        <v>12</v>
      </c>
      <c r="B5" s="80" t="s">
        <v>12</v>
      </c>
      <c r="C5" s="81" t="s">
        <v>61</v>
      </c>
      <c r="D5">
        <v>10</v>
      </c>
      <c r="E5" s="7">
        <v>99</v>
      </c>
      <c r="F5">
        <v>20</v>
      </c>
      <c r="G5">
        <v>69.22</v>
      </c>
      <c r="H5">
        <v>70.39</v>
      </c>
      <c r="I5">
        <v>69.849999999999994</v>
      </c>
      <c r="J5">
        <v>52.59</v>
      </c>
      <c r="K5">
        <v>50</v>
      </c>
      <c r="L5">
        <v>51.26</v>
      </c>
      <c r="M5">
        <v>40.17</v>
      </c>
      <c r="N5">
        <v>38.19</v>
      </c>
      <c r="O5">
        <v>39.159999999999997</v>
      </c>
    </row>
    <row r="6" spans="1:15" x14ac:dyDescent="0.3">
      <c r="A6" s="80" t="s">
        <v>12</v>
      </c>
      <c r="B6" s="80" t="s">
        <v>12</v>
      </c>
      <c r="C6" s="81" t="s">
        <v>61</v>
      </c>
      <c r="D6">
        <v>10</v>
      </c>
      <c r="E6" s="7">
        <v>0</v>
      </c>
      <c r="F6">
        <v>20</v>
      </c>
      <c r="G6">
        <v>69.25</v>
      </c>
      <c r="H6">
        <v>71.099999999999994</v>
      </c>
      <c r="I6">
        <v>70.16</v>
      </c>
      <c r="J6">
        <v>50.62</v>
      </c>
      <c r="K6">
        <v>50.31</v>
      </c>
      <c r="L6">
        <v>50.46</v>
      </c>
      <c r="M6">
        <v>39.67</v>
      </c>
      <c r="N6">
        <v>39.43</v>
      </c>
      <c r="O6">
        <v>39.549999999999997</v>
      </c>
    </row>
    <row r="7" spans="1:15" x14ac:dyDescent="0.3">
      <c r="A7" s="80" t="s">
        <v>12</v>
      </c>
      <c r="B7" s="80" t="s">
        <v>12</v>
      </c>
      <c r="C7" s="81" t="s">
        <v>61</v>
      </c>
      <c r="D7">
        <v>10</v>
      </c>
      <c r="E7" s="9">
        <v>11</v>
      </c>
      <c r="F7">
        <v>20</v>
      </c>
      <c r="G7">
        <v>69.760000000000005</v>
      </c>
      <c r="H7">
        <v>69.97</v>
      </c>
      <c r="I7">
        <v>69.87</v>
      </c>
      <c r="J7">
        <v>50.8</v>
      </c>
      <c r="K7">
        <v>48.67</v>
      </c>
      <c r="L7">
        <v>49.71</v>
      </c>
      <c r="M7">
        <v>38.69</v>
      </c>
      <c r="N7">
        <v>37.06</v>
      </c>
      <c r="O7">
        <v>37.86</v>
      </c>
    </row>
    <row r="9" spans="1:15" x14ac:dyDescent="0.3">
      <c r="A9" t="s">
        <v>24</v>
      </c>
      <c r="G9">
        <f t="shared" ref="G9:O9" si="0">AVERAGE(G5:G7)</f>
        <v>69.410000000000011</v>
      </c>
      <c r="H9">
        <f t="shared" si="0"/>
        <v>70.486666666666665</v>
      </c>
      <c r="I9" s="2">
        <f t="shared" si="0"/>
        <v>69.959999999999994</v>
      </c>
      <c r="J9">
        <f t="shared" si="0"/>
        <v>51.336666666666666</v>
      </c>
      <c r="K9">
        <f t="shared" si="0"/>
        <v>49.660000000000004</v>
      </c>
      <c r="L9" s="2">
        <f t="shared" si="0"/>
        <v>50.476666666666667</v>
      </c>
      <c r="M9">
        <f t="shared" si="0"/>
        <v>39.51</v>
      </c>
      <c r="N9">
        <f t="shared" si="0"/>
        <v>38.226666666666667</v>
      </c>
      <c r="O9" s="2">
        <f t="shared" si="0"/>
        <v>38.856666666666662</v>
      </c>
    </row>
    <row r="10" spans="1:15" x14ac:dyDescent="0.3">
      <c r="A10" t="s">
        <v>57</v>
      </c>
      <c r="G10">
        <f>+_xlfn.STDEV.S(G5:G7)</f>
        <v>0.30347981810987368</v>
      </c>
      <c r="H10">
        <f t="shared" ref="H10:O10" si="1">+_xlfn.STDEV.S(H5:H7)</f>
        <v>0.57116839314980516</v>
      </c>
      <c r="I10">
        <f t="shared" si="1"/>
        <v>0.1734935157289734</v>
      </c>
      <c r="J10">
        <f t="shared" si="1"/>
        <v>1.0891433942935802</v>
      </c>
      <c r="K10">
        <f t="shared" si="1"/>
        <v>0.87126345039832798</v>
      </c>
      <c r="L10">
        <f t="shared" si="1"/>
        <v>0.77513439694889752</v>
      </c>
      <c r="M10">
        <f t="shared" si="1"/>
        <v>0.75286120898875064</v>
      </c>
      <c r="N10">
        <f t="shared" si="1"/>
        <v>1.1854253807529727</v>
      </c>
      <c r="O10">
        <f t="shared" si="1"/>
        <v>0.88489170712202458</v>
      </c>
    </row>
  </sheetData>
  <mergeCells count="5">
    <mergeCell ref="G3:I3"/>
    <mergeCell ref="J3:L3"/>
    <mergeCell ref="M3:O3"/>
    <mergeCell ref="A1:C1"/>
    <mergeCell ref="D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E441-8A79-4E1E-B584-2B9C19055CA7}">
  <dimension ref="A1:O10"/>
  <sheetViews>
    <sheetView workbookViewId="0">
      <selection activeCell="K15" sqref="K15"/>
    </sheetView>
  </sheetViews>
  <sheetFormatPr defaultRowHeight="14.4" x14ac:dyDescent="0.3"/>
  <cols>
    <col min="1" max="1" width="8" customWidth="1"/>
    <col min="2" max="2" width="7.33203125" customWidth="1"/>
    <col min="3" max="3" width="6.77734375" customWidth="1"/>
    <col min="4" max="4" width="11.33203125" customWidth="1"/>
    <col min="5" max="5" width="5" customWidth="1"/>
    <col min="6" max="6" width="6" customWidth="1"/>
    <col min="7" max="7" width="6.21875" customWidth="1"/>
    <col min="8" max="8" width="7.33203125" customWidth="1"/>
    <col min="9" max="9" width="8.109375" customWidth="1"/>
    <col min="10" max="10" width="6.5546875" customWidth="1"/>
    <col min="12" max="12" width="7" customWidth="1"/>
    <col min="13" max="13" width="6.5546875" customWidth="1"/>
    <col min="14" max="14" width="6.6640625" customWidth="1"/>
    <col min="15" max="15" width="7.33203125" customWidth="1"/>
  </cols>
  <sheetData>
    <row r="1" spans="1:15" x14ac:dyDescent="0.3">
      <c r="A1" s="79" t="s">
        <v>96</v>
      </c>
      <c r="B1" s="79"/>
      <c r="C1" s="79"/>
    </row>
    <row r="2" spans="1:15" x14ac:dyDescent="0.3">
      <c r="A2" s="6" t="s">
        <v>97</v>
      </c>
      <c r="B2" s="7"/>
      <c r="C2" s="8"/>
      <c r="D2" s="7"/>
    </row>
    <row r="3" spans="1:15" x14ac:dyDescent="0.3">
      <c r="A3" s="30"/>
      <c r="B3" s="13"/>
      <c r="C3" s="31"/>
      <c r="D3" s="13"/>
      <c r="G3" s="60" t="s">
        <v>63</v>
      </c>
      <c r="H3" s="60"/>
      <c r="I3" s="60"/>
      <c r="J3" s="60" t="s">
        <v>62</v>
      </c>
      <c r="K3" s="60"/>
      <c r="L3" s="60"/>
      <c r="M3" s="60" t="s">
        <v>64</v>
      </c>
      <c r="N3" s="60"/>
      <c r="O3" s="60"/>
    </row>
    <row r="4" spans="1:15" ht="28.8" x14ac:dyDescent="0.3">
      <c r="A4" t="s">
        <v>0</v>
      </c>
      <c r="B4" t="s">
        <v>1</v>
      </c>
      <c r="C4" t="s">
        <v>2</v>
      </c>
      <c r="D4" s="1" t="s">
        <v>11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5</v>
      </c>
      <c r="K4" t="s">
        <v>6</v>
      </c>
      <c r="L4" t="s">
        <v>7</v>
      </c>
      <c r="M4" t="s">
        <v>5</v>
      </c>
      <c r="N4" t="s">
        <v>6</v>
      </c>
      <c r="O4" t="s">
        <v>7</v>
      </c>
    </row>
    <row r="5" spans="1:15" x14ac:dyDescent="0.3">
      <c r="A5" s="81" t="s">
        <v>14</v>
      </c>
      <c r="B5" s="81" t="s">
        <v>14</v>
      </c>
      <c r="C5" s="80" t="s">
        <v>13</v>
      </c>
      <c r="D5">
        <v>10</v>
      </c>
      <c r="E5" s="7">
        <v>99</v>
      </c>
      <c r="F5">
        <v>20</v>
      </c>
      <c r="G5">
        <v>68.98</v>
      </c>
      <c r="H5">
        <v>70.739999999999995</v>
      </c>
      <c r="I5">
        <v>69.849999999999994</v>
      </c>
      <c r="J5">
        <v>51.07</v>
      </c>
      <c r="K5">
        <v>51.44</v>
      </c>
      <c r="L5">
        <v>51.25</v>
      </c>
      <c r="M5">
        <v>38.43</v>
      </c>
      <c r="N5">
        <v>38.71</v>
      </c>
      <c r="O5">
        <v>38.57</v>
      </c>
    </row>
    <row r="6" spans="1:15" x14ac:dyDescent="0.3">
      <c r="A6" s="81" t="s">
        <v>14</v>
      </c>
      <c r="B6" s="81" t="s">
        <v>14</v>
      </c>
      <c r="C6" s="80" t="s">
        <v>13</v>
      </c>
      <c r="D6">
        <v>10</v>
      </c>
      <c r="E6" s="7">
        <v>0</v>
      </c>
      <c r="F6">
        <v>20</v>
      </c>
      <c r="G6">
        <v>70.34</v>
      </c>
      <c r="H6">
        <v>70.8</v>
      </c>
      <c r="I6">
        <v>70.569999999999993</v>
      </c>
      <c r="J6">
        <v>52.97</v>
      </c>
      <c r="K6">
        <v>51.23</v>
      </c>
      <c r="L6">
        <v>52.09</v>
      </c>
      <c r="M6">
        <v>40.98</v>
      </c>
      <c r="N6">
        <v>39.630000000000003</v>
      </c>
      <c r="O6">
        <v>40.29</v>
      </c>
    </row>
    <row r="7" spans="1:15" x14ac:dyDescent="0.3">
      <c r="A7" s="81" t="s">
        <v>14</v>
      </c>
      <c r="B7" s="81" t="s">
        <v>14</v>
      </c>
      <c r="C7" s="80" t="s">
        <v>13</v>
      </c>
      <c r="D7">
        <v>10</v>
      </c>
      <c r="E7" s="9">
        <v>11</v>
      </c>
      <c r="F7">
        <v>20</v>
      </c>
      <c r="G7">
        <v>69.25</v>
      </c>
      <c r="H7">
        <v>70.45</v>
      </c>
      <c r="I7">
        <v>69.84</v>
      </c>
      <c r="J7">
        <v>50.89</v>
      </c>
      <c r="K7">
        <v>49.79</v>
      </c>
      <c r="L7">
        <v>50.34</v>
      </c>
      <c r="M7">
        <v>39.35</v>
      </c>
      <c r="N7">
        <v>38.5</v>
      </c>
      <c r="O7">
        <v>38.92</v>
      </c>
    </row>
    <row r="9" spans="1:15" x14ac:dyDescent="0.3">
      <c r="A9" t="s">
        <v>24</v>
      </c>
      <c r="G9">
        <f t="shared" ref="G9:O9" si="0">AVERAGE(G5:G7)</f>
        <v>69.523333333333326</v>
      </c>
      <c r="H9">
        <f t="shared" si="0"/>
        <v>70.663333333333341</v>
      </c>
      <c r="I9" s="2">
        <f t="shared" si="0"/>
        <v>70.086666666666659</v>
      </c>
      <c r="J9">
        <f t="shared" si="0"/>
        <v>51.643333333333338</v>
      </c>
      <c r="K9">
        <f t="shared" si="0"/>
        <v>50.819999999999993</v>
      </c>
      <c r="L9" s="2">
        <f t="shared" si="0"/>
        <v>51.226666666666667</v>
      </c>
      <c r="M9">
        <f t="shared" si="0"/>
        <v>39.586666666666666</v>
      </c>
      <c r="N9">
        <f t="shared" si="0"/>
        <v>38.946666666666665</v>
      </c>
      <c r="O9" s="2">
        <f t="shared" si="0"/>
        <v>39.26</v>
      </c>
    </row>
    <row r="10" spans="1:15" x14ac:dyDescent="0.3">
      <c r="A10" t="s">
        <v>57</v>
      </c>
      <c r="G10">
        <f>+_xlfn.STDEV.S(G5:G7)</f>
        <v>0.72002314777605159</v>
      </c>
      <c r="H10">
        <f t="shared" ref="H10:O10" si="1">+_xlfn.STDEV.S(H5:H7)</f>
        <v>0.18717193521821573</v>
      </c>
      <c r="I10">
        <f t="shared" si="1"/>
        <v>0.41860880704224385</v>
      </c>
      <c r="J10">
        <f t="shared" si="1"/>
        <v>1.1524466726635689</v>
      </c>
      <c r="K10">
        <f t="shared" si="1"/>
        <v>0.89816479556927531</v>
      </c>
      <c r="L10">
        <f t="shared" si="1"/>
        <v>0.87523330223051565</v>
      </c>
      <c r="M10">
        <f t="shared" si="1"/>
        <v>1.2913687828553579</v>
      </c>
      <c r="N10">
        <f t="shared" si="1"/>
        <v>0.60102689900979878</v>
      </c>
      <c r="O10">
        <f t="shared" si="1"/>
        <v>0.90901045098502486</v>
      </c>
    </row>
  </sheetData>
  <mergeCells count="4">
    <mergeCell ref="G3:I3"/>
    <mergeCell ref="J3:L3"/>
    <mergeCell ref="M3:O3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ReportComparison (2 dec place)</vt:lpstr>
      <vt:lpstr>BIOBERT_raw_ADE_all_POS+logits </vt:lpstr>
      <vt:lpstr>SciBERT_raw_ADE_all_POS+logits</vt:lpstr>
      <vt:lpstr>SciBERT_raw_SciERC_POS+logits</vt:lpstr>
      <vt:lpstr>Ablation_Only_POS_SciERC</vt:lpstr>
      <vt:lpstr>Ablation_Only_logits_SciERC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2015-06-05T18:17:20Z</dcterms:created>
  <dcterms:modified xsi:type="dcterms:W3CDTF">2021-09-25T12:10:57Z</dcterms:modified>
</cp:coreProperties>
</file>