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7.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kwliu\Desktop\MSBA_CSUEB\BAN_630\Case Studies\HW\"/>
    </mc:Choice>
  </mc:AlternateContent>
  <bookViews>
    <workbookView xWindow="0" yWindow="0" windowWidth="21570" windowHeight="8055" activeTab="1"/>
  </bookViews>
  <sheets>
    <sheet name="Question 1" sheetId="1" r:id="rId1"/>
    <sheet name="Question 2" sheetId="2" r:id="rId2"/>
    <sheet name="Question 2 Sensitivity Report" sheetId="40" r:id="rId3"/>
    <sheet name="Question 3a" sheetId="11" r:id="rId4"/>
    <sheet name="Question 3b" sheetId="12" r:id="rId5"/>
    <sheet name="Question 4" sheetId="13" r:id="rId6"/>
    <sheet name="Question 4 Solver Table" sheetId="39" r:id="rId7"/>
    <sheet name="Question 5" sheetId="14" r:id="rId8"/>
    <sheet name="Question 4_STS" sheetId="38" state="veryHidden" r:id="rId9"/>
  </sheets>
  <definedNames>
    <definedName name="ChartData" localSheetId="6">'Question 4 Solver Table'!$K$5:$K$25</definedName>
    <definedName name="InputValues" localSheetId="6">'Question 4 Solver Table'!$A$5:$A$25</definedName>
    <definedName name="OutputAddresses" localSheetId="6">'Question 4 Solver Table'!$B$4:$E$4</definedName>
    <definedName name="OutputValues" localSheetId="6">'Question 4 Solver Table'!$B$5:$E$25</definedName>
    <definedName name="solver_adj" localSheetId="1" hidden="1">'Question 2'!$F$7:$F$9</definedName>
    <definedName name="solver_adj" localSheetId="5" hidden="1">'Question 4'!$F$19:$F$21</definedName>
    <definedName name="solver_cvg" localSheetId="1" hidden="1">0.0001</definedName>
    <definedName name="solver_cvg" localSheetId="5" hidden="1">0.0001</definedName>
    <definedName name="solver_drv" localSheetId="1" hidden="1">1</definedName>
    <definedName name="solver_drv" localSheetId="5" hidden="1">1</definedName>
    <definedName name="solver_eng" localSheetId="1" hidden="1">2</definedName>
    <definedName name="solver_eng" localSheetId="5" hidden="1">2</definedName>
    <definedName name="solver_est" localSheetId="1" hidden="1">1</definedName>
    <definedName name="solver_est" localSheetId="5" hidden="1">1</definedName>
    <definedName name="solver_itr" localSheetId="1" hidden="1">2147483647</definedName>
    <definedName name="solver_itr" localSheetId="5" hidden="1">2147483647</definedName>
    <definedName name="solver_lhs1" localSheetId="1" hidden="1">'Question 2'!$B$15:$B$18</definedName>
    <definedName name="solver_lhs1" localSheetId="5" hidden="1">'Question 4'!$B$27:$B$30</definedName>
    <definedName name="solver_lhs2" localSheetId="1" hidden="1">'Question 2'!$B$19:$B$21</definedName>
    <definedName name="solver_lhs2" localSheetId="5" hidden="1">'Question 4'!$B$31:$B$33</definedName>
    <definedName name="solver_lhs3" localSheetId="1" hidden="1">'Question 2'!$B$15:$B$18</definedName>
    <definedName name="solver_lhs3" localSheetId="5" hidden="1">'Question 4'!$B$34</definedName>
    <definedName name="solver_lhs4" localSheetId="1" hidden="1">'Question 2'!$B$22:$B$24</definedName>
    <definedName name="solver_mip" localSheetId="1" hidden="1">2147483647</definedName>
    <definedName name="solver_mip" localSheetId="5" hidden="1">2147483647</definedName>
    <definedName name="solver_mni" localSheetId="1" hidden="1">30</definedName>
    <definedName name="solver_mni" localSheetId="5" hidden="1">30</definedName>
    <definedName name="solver_mrt" localSheetId="1" hidden="1">0.075</definedName>
    <definedName name="solver_mrt" localSheetId="5" hidden="1">0.075</definedName>
    <definedName name="solver_msl" localSheetId="1" hidden="1">2</definedName>
    <definedName name="solver_msl" localSheetId="5" hidden="1">2</definedName>
    <definedName name="solver_neg" localSheetId="1" hidden="1">1</definedName>
    <definedName name="solver_neg" localSheetId="5" hidden="1">1</definedName>
    <definedName name="solver_nod" localSheetId="1" hidden="1">2147483647</definedName>
    <definedName name="solver_nod" localSheetId="5" hidden="1">2147483647</definedName>
    <definedName name="solver_num" localSheetId="1" hidden="1">2</definedName>
    <definedName name="solver_num" localSheetId="5" hidden="1">3</definedName>
    <definedName name="solver_nwt" localSheetId="1" hidden="1">1</definedName>
    <definedName name="solver_nwt" localSheetId="5" hidden="1">1</definedName>
    <definedName name="solver_opt" localSheetId="1" hidden="1">'Question 2'!$B$11</definedName>
    <definedName name="solver_opt" localSheetId="5" hidden="1">'Question 4'!$B$23</definedName>
    <definedName name="solver_pre" localSheetId="1" hidden="1">0.000001</definedName>
    <definedName name="solver_pre" localSheetId="5" hidden="1">0.000001</definedName>
    <definedName name="solver_rbv" localSheetId="1" hidden="1">2</definedName>
    <definedName name="solver_rbv" localSheetId="5" hidden="1">1</definedName>
    <definedName name="solver_rel1" localSheetId="1" hidden="1">3</definedName>
    <definedName name="solver_rel1" localSheetId="5" hidden="1">3</definedName>
    <definedName name="solver_rel2" localSheetId="1" hidden="1">1</definedName>
    <definedName name="solver_rel2" localSheetId="5" hidden="1">1</definedName>
    <definedName name="solver_rel3" localSheetId="1" hidden="1">3</definedName>
    <definedName name="solver_rel3" localSheetId="5" hidden="1">3</definedName>
    <definedName name="solver_rel4" localSheetId="1" hidden="1">2</definedName>
    <definedName name="solver_rhs1" localSheetId="1" hidden="1">'Question 2'!$D$15:$D$18</definedName>
    <definedName name="solver_rhs1" localSheetId="5" hidden="1">'Question 4'!$D$27:$D$30</definedName>
    <definedName name="solver_rhs2" localSheetId="1" hidden="1">'Question 2'!$D$19:$D$21</definedName>
    <definedName name="solver_rhs2" localSheetId="5" hidden="1">'Question 4'!$D$31:$D$33</definedName>
    <definedName name="solver_rhs3" localSheetId="1" hidden="1">'Question 2'!$D$15:$D$18</definedName>
    <definedName name="solver_rhs3" localSheetId="5" hidden="1">'Question 4'!$D$34</definedName>
    <definedName name="solver_rhs4" localSheetId="1" hidden="1">0</definedName>
    <definedName name="solver_rlx" localSheetId="1" hidden="1">2</definedName>
    <definedName name="solver_rlx" localSheetId="5" hidden="1">2</definedName>
    <definedName name="solver_rsd" localSheetId="1" hidden="1">0</definedName>
    <definedName name="solver_rsd" localSheetId="5" hidden="1">0</definedName>
    <definedName name="solver_scl" localSheetId="1" hidden="1">2</definedName>
    <definedName name="solver_scl" localSheetId="5" hidden="1">1</definedName>
    <definedName name="solver_sho" localSheetId="1" hidden="1">2</definedName>
    <definedName name="solver_sho" localSheetId="5" hidden="1">2</definedName>
    <definedName name="solver_ssz" localSheetId="1" hidden="1">0</definedName>
    <definedName name="solver_ssz" localSheetId="5" hidden="1">100</definedName>
    <definedName name="solver_tim" localSheetId="1" hidden="1">2147483647</definedName>
    <definedName name="solver_tim" localSheetId="5" hidden="1">2147483647</definedName>
    <definedName name="solver_tol" localSheetId="1" hidden="1">0.01</definedName>
    <definedName name="solver_tol" localSheetId="5" hidden="1">0.01</definedName>
    <definedName name="solver_typ" localSheetId="1" hidden="1">2</definedName>
    <definedName name="solver_typ" localSheetId="5" hidden="1">2</definedName>
    <definedName name="solver_val" localSheetId="1" hidden="1">0</definedName>
    <definedName name="solver_val" localSheetId="5" hidden="1">0</definedName>
    <definedName name="solver_ver" localSheetId="1" hidden="1">3</definedName>
    <definedName name="solver_ver" localSheetId="5" hidden="1">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1" i="2" l="1"/>
  <c r="B20" i="2"/>
  <c r="B19" i="2"/>
  <c r="B18" i="2"/>
  <c r="B17" i="2"/>
  <c r="B16" i="2"/>
  <c r="B15" i="2"/>
  <c r="B11" i="2"/>
  <c r="K1" i="39"/>
  <c r="K25" i="39"/>
  <c r="K24" i="39"/>
  <c r="K23" i="39"/>
  <c r="K22" i="39"/>
  <c r="K21" i="39"/>
  <c r="K20" i="39"/>
  <c r="K19" i="39"/>
  <c r="K18" i="39"/>
  <c r="K17" i="39"/>
  <c r="K16" i="39"/>
  <c r="K15" i="39"/>
  <c r="K14" i="39"/>
  <c r="K13" i="39"/>
  <c r="K12" i="39"/>
  <c r="K11" i="39"/>
  <c r="K10" i="39"/>
  <c r="K9" i="39"/>
  <c r="K8" i="39"/>
  <c r="K7" i="39"/>
  <c r="K6" i="39"/>
  <c r="K5" i="39"/>
  <c r="J4" i="39"/>
  <c r="B34" i="13"/>
  <c r="B33" i="13"/>
  <c r="B32" i="13"/>
  <c r="B31" i="13"/>
  <c r="B30" i="13"/>
  <c r="B29" i="13"/>
  <c r="B28" i="13"/>
  <c r="B27" i="13"/>
  <c r="B23" i="13"/>
  <c r="G21" i="13"/>
  <c r="G20" i="13"/>
  <c r="G19" i="13"/>
  <c r="G9" i="2"/>
  <c r="G8" i="2"/>
  <c r="G7" i="2"/>
</calcChain>
</file>

<file path=xl/comments1.xml><?xml version="1.0" encoding="utf-8"?>
<comments xmlns="http://schemas.openxmlformats.org/spreadsheetml/2006/main">
  <authors>
    <author>Windows User</author>
  </authors>
  <commentList>
    <comment ref="B5" authorId="0" shapeId="0">
      <text>
        <r>
          <rPr>
            <sz val="9"/>
            <color indexed="81"/>
            <rFont val="Tahoma"/>
            <family val="2"/>
          </rPr>
          <t>Solver found a solution. All constraints and optimality conditions are satisfied.</t>
        </r>
      </text>
    </comment>
    <comment ref="B6" authorId="0" shapeId="0">
      <text>
        <r>
          <rPr>
            <sz val="9"/>
            <color indexed="81"/>
            <rFont val="Tahoma"/>
            <family val="2"/>
          </rPr>
          <t>Solver found a solution. All constraints and optimality conditions are satisfied.</t>
        </r>
      </text>
    </comment>
    <comment ref="B7" authorId="0" shapeId="0">
      <text>
        <r>
          <rPr>
            <sz val="9"/>
            <color indexed="81"/>
            <rFont val="Tahoma"/>
            <family val="2"/>
          </rPr>
          <t>Solver found a solution. All constraints and optimality conditions are satisfied.</t>
        </r>
      </text>
    </comment>
    <comment ref="B8" authorId="0" shapeId="0">
      <text>
        <r>
          <rPr>
            <sz val="9"/>
            <color indexed="81"/>
            <rFont val="Tahoma"/>
            <family val="2"/>
          </rPr>
          <t>Solver found a solution. All constraints and optimality conditions are satisfied.</t>
        </r>
      </text>
    </comment>
    <comment ref="B9" authorId="0" shapeId="0">
      <text>
        <r>
          <rPr>
            <sz val="9"/>
            <color indexed="81"/>
            <rFont val="Tahoma"/>
            <family val="2"/>
          </rPr>
          <t>Solver found a solution. All constraints and optimality conditions are satisfied.</t>
        </r>
      </text>
    </comment>
    <comment ref="B10" authorId="0" shapeId="0">
      <text>
        <r>
          <rPr>
            <sz val="9"/>
            <color indexed="81"/>
            <rFont val="Tahoma"/>
            <family val="2"/>
          </rPr>
          <t>Solver found a solution. All constraints and optimality conditions are satisfied.</t>
        </r>
      </text>
    </comment>
    <comment ref="B11" authorId="0" shapeId="0">
      <text>
        <r>
          <rPr>
            <sz val="9"/>
            <color indexed="81"/>
            <rFont val="Tahoma"/>
            <family val="2"/>
          </rPr>
          <t>Solver found a solution. All constraints and optimality conditions are satisfied.</t>
        </r>
      </text>
    </comment>
    <comment ref="B12" authorId="0" shapeId="0">
      <text>
        <r>
          <rPr>
            <sz val="9"/>
            <color indexed="81"/>
            <rFont val="Tahoma"/>
            <family val="2"/>
          </rPr>
          <t>Solver found a solution. All constraints and optimality conditions are satisfied.</t>
        </r>
      </text>
    </comment>
    <comment ref="B13" authorId="0" shapeId="0">
      <text>
        <r>
          <rPr>
            <sz val="9"/>
            <color indexed="81"/>
            <rFont val="Tahoma"/>
            <family val="2"/>
          </rPr>
          <t>Solver found a solution. All constraints and optimality conditions are satisfied.</t>
        </r>
      </text>
    </comment>
    <comment ref="B14" authorId="0" shapeId="0">
      <text>
        <r>
          <rPr>
            <sz val="9"/>
            <color indexed="81"/>
            <rFont val="Tahoma"/>
            <family val="2"/>
          </rPr>
          <t>Solver found a solution. All constraints and optimality conditions are satisfied.</t>
        </r>
      </text>
    </comment>
    <comment ref="B15" authorId="0" shapeId="0">
      <text>
        <r>
          <rPr>
            <sz val="9"/>
            <color indexed="81"/>
            <rFont val="Tahoma"/>
            <family val="2"/>
          </rPr>
          <t>Solver found a solution. All constraints and optimality conditions are satisfied.</t>
        </r>
      </text>
    </comment>
    <comment ref="B16" authorId="0" shapeId="0">
      <text>
        <r>
          <rPr>
            <sz val="9"/>
            <color indexed="81"/>
            <rFont val="Tahoma"/>
            <family val="2"/>
          </rPr>
          <t>Solver found a solution. All constraints and optimality conditions are satisfied.</t>
        </r>
      </text>
    </comment>
    <comment ref="B17" authorId="0" shapeId="0">
      <text>
        <r>
          <rPr>
            <sz val="9"/>
            <color indexed="81"/>
            <rFont val="Tahoma"/>
            <family val="2"/>
          </rPr>
          <t>Solver found a solution. All constraints and optimality conditions are satisfied.</t>
        </r>
      </text>
    </comment>
    <comment ref="B18" authorId="0" shapeId="0">
      <text>
        <r>
          <rPr>
            <sz val="9"/>
            <color indexed="81"/>
            <rFont val="Tahoma"/>
            <family val="2"/>
          </rPr>
          <t>Solver found a solution. All constraints and optimality conditions are satisfied.</t>
        </r>
      </text>
    </comment>
    <comment ref="B19" authorId="0" shapeId="0">
      <text>
        <r>
          <rPr>
            <sz val="9"/>
            <color indexed="81"/>
            <rFont val="Tahoma"/>
            <family val="2"/>
          </rPr>
          <t>Solver found a solution. All constraints and optimality conditions are satisfied.</t>
        </r>
      </text>
    </comment>
    <comment ref="B20" authorId="0" shapeId="0">
      <text>
        <r>
          <rPr>
            <sz val="9"/>
            <color indexed="81"/>
            <rFont val="Tahoma"/>
            <family val="2"/>
          </rPr>
          <t>Solver found a solution. All constraints and optimality conditions are satisfied.</t>
        </r>
      </text>
    </comment>
    <comment ref="B21" authorId="0" shapeId="0">
      <text>
        <r>
          <rPr>
            <sz val="9"/>
            <color indexed="81"/>
            <rFont val="Tahoma"/>
            <family val="2"/>
          </rPr>
          <t>Solver found a solution. All constraints and optimality conditions are satisfied.</t>
        </r>
      </text>
    </comment>
    <comment ref="B22" authorId="0" shapeId="0">
      <text>
        <r>
          <rPr>
            <sz val="9"/>
            <color indexed="81"/>
            <rFont val="Tahoma"/>
            <family val="2"/>
          </rPr>
          <t>Solver found a solution. All constraints and optimality conditions are satisfied.</t>
        </r>
      </text>
    </comment>
    <comment ref="B23" authorId="0" shapeId="0">
      <text>
        <r>
          <rPr>
            <sz val="9"/>
            <color indexed="81"/>
            <rFont val="Tahoma"/>
            <family val="2"/>
          </rPr>
          <t>Solver found a solution. All constraints and optimality conditions are satisfied.</t>
        </r>
      </text>
    </comment>
    <comment ref="B24" authorId="0" shapeId="0">
      <text>
        <r>
          <rPr>
            <sz val="9"/>
            <color indexed="81"/>
            <rFont val="Tahoma"/>
            <family val="2"/>
          </rPr>
          <t>Solver found a solution. All constraints and optimality conditions are satisfied.</t>
        </r>
      </text>
    </comment>
    <comment ref="B25" authorId="0" shapeId="0">
      <text>
        <r>
          <rPr>
            <sz val="9"/>
            <color indexed="81"/>
            <rFont val="Tahoma"/>
            <family val="2"/>
          </rPr>
          <t>Solver found a solution. All constraints and optimality conditions are satisfied.</t>
        </r>
      </text>
    </comment>
  </commentList>
</comments>
</file>

<file path=xl/sharedStrings.xml><?xml version="1.0" encoding="utf-8"?>
<sst xmlns="http://schemas.openxmlformats.org/spreadsheetml/2006/main" count="169" uniqueCount="76">
  <si>
    <t>Supplier 1</t>
  </si>
  <si>
    <t>Supplier 2</t>
  </si>
  <si>
    <t>Supplier 3</t>
  </si>
  <si>
    <t>Suppliers</t>
  </si>
  <si>
    <t>Small Valve Proportion</t>
  </si>
  <si>
    <t>Medium Valve Proportion</t>
  </si>
  <si>
    <t>Large Valve Proportion</t>
  </si>
  <si>
    <t>Cost Per Valve</t>
  </si>
  <si>
    <t>Objective Function</t>
  </si>
  <si>
    <t>Constraints</t>
  </si>
  <si>
    <t>LHS</t>
  </si>
  <si>
    <t>RHS</t>
  </si>
  <si>
    <t>Small Valve Quantity &gt;= 400</t>
  </si>
  <si>
    <t>Medium Valve Quantity &gt;= 300</t>
  </si>
  <si>
    <t>Large Valve Quantity &gt;= 500</t>
  </si>
  <si>
    <t>Obligated Valves from Supplier 1 &gt;= 300</t>
  </si>
  <si>
    <t xml:space="preserve">Supplier 1 Quantity &lt;= 600 </t>
  </si>
  <si>
    <t>Supplier 2 Quantity &lt;= 600</t>
  </si>
  <si>
    <t>Supplier 3 Quantity &lt;= 600</t>
  </si>
  <si>
    <t>Valve Quantity per Supplier</t>
  </si>
  <si>
    <t>&gt;=</t>
  </si>
  <si>
    <t>&lt;=</t>
  </si>
  <si>
    <t>Cell</t>
  </si>
  <si>
    <t>Name</t>
  </si>
  <si>
    <t>Variable Cells</t>
  </si>
  <si>
    <t>$B$16</t>
  </si>
  <si>
    <t>Supplier 1 Valve Quantity per Supplier</t>
  </si>
  <si>
    <t>$F$7</t>
  </si>
  <si>
    <t>Supplier 2 Valve Quantity per Supplier</t>
  </si>
  <si>
    <t>$F$8</t>
  </si>
  <si>
    <t>Supplier 3 Valve Quantity per Supplier</t>
  </si>
  <si>
    <t>$B$19</t>
  </si>
  <si>
    <t>Small Valve Quantity &gt;= 400 LHS</t>
  </si>
  <si>
    <t>$B$20</t>
  </si>
  <si>
    <t>Medium Valve Quantity &gt;= 300 LHS</t>
  </si>
  <si>
    <t>$B$21</t>
  </si>
  <si>
    <t>Large Valve Quantity &gt;= 500 LHS</t>
  </si>
  <si>
    <t>Obligated Valves from Supplier 1 &gt;= 300 LHS</t>
  </si>
  <si>
    <t>$B$23</t>
  </si>
  <si>
    <t>Supplier 1 Quantity &lt;= 600  LHS</t>
  </si>
  <si>
    <t>Supplier 2 Quantity &lt;= 600 LHS</t>
  </si>
  <si>
    <t>Supplier 3 Quantity &lt;= 600 LHS</t>
  </si>
  <si>
    <t>Microsoft Excel 16.0 Sensitivity Report</t>
  </si>
  <si>
    <t>Final</t>
  </si>
  <si>
    <t>Value</t>
  </si>
  <si>
    <t>Reduced</t>
  </si>
  <si>
    <t>Cost</t>
  </si>
  <si>
    <t>Objective</t>
  </si>
  <si>
    <t>Coefficient</t>
  </si>
  <si>
    <t>Allowable</t>
  </si>
  <si>
    <t>Increase</t>
  </si>
  <si>
    <t>Decrease</t>
  </si>
  <si>
    <t>Shadow</t>
  </si>
  <si>
    <t>Price</t>
  </si>
  <si>
    <t>Constraint</t>
  </si>
  <si>
    <t>R.H. Side</t>
  </si>
  <si>
    <t>Total Cost Per Supplier</t>
  </si>
  <si>
    <t>Worksheet: [CaseStudy1 - David Liu.xlsx]Question 2</t>
  </si>
  <si>
    <t>$B$15</t>
  </si>
  <si>
    <t>$B$17</t>
  </si>
  <si>
    <t>$B$18</t>
  </si>
  <si>
    <t>Table 2</t>
  </si>
  <si>
    <t>$F$9</t>
  </si>
  <si>
    <t>Obligated Valves from Supplier 2 &gt;= 530</t>
  </si>
  <si>
    <t>&lt;- ADDED CONSTRAINT</t>
  </si>
  <si>
    <t>$D$30</t>
  </si>
  <si>
    <t>$B$23,$F$19,$F$20,$F$21</t>
  </si>
  <si>
    <t>Minimum Valves from Supplier 1</t>
  </si>
  <si>
    <t>Oneway analysis for Solver model in Question 4 worksheet</t>
  </si>
  <si>
    <t>Minimum Valves from Supplier 1 (cell $D$30) values along side, output cell(s) along top</t>
  </si>
  <si>
    <t>$F$19</t>
  </si>
  <si>
    <t>$F$20</t>
  </si>
  <si>
    <t>$F$21</t>
  </si>
  <si>
    <t>Data for chart</t>
  </si>
  <si>
    <t>Table 1</t>
  </si>
  <si>
    <t>Report Created: 4/7/2020 4:01:54 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</si>
</sst>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1"/>
      <color theme="1"/>
      <name val="Calibri"/>
      <family val="2"/>
      <scheme val="minor"/>
    </font>
    <font>
      <b/>
      <i/>
      <sz val="11"/>
      <color theme="1"/>
      <name val="Calibri"/>
      <family val="2"/>
      <scheme val="minor"/>
    </font>
    <font>
      <b/>
      <sz val="11"/>
      <color indexed="18"/>
      <name val="Calibri"/>
      <family val="2"/>
      <scheme val="minor"/>
    </font>
    <font>
      <sz val="11"/>
      <color rgb="FFFFFFFF"/>
      <name val="Calibri"/>
      <family val="2"/>
      <scheme val="minor"/>
    </font>
    <font>
      <sz val="9"/>
      <color indexed="81"/>
      <name val="Tahoma"/>
      <family val="2"/>
    </font>
    <font>
      <sz val="14"/>
      <color rgb="FF00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22">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23"/>
      </top>
      <bottom/>
      <diagonal/>
    </border>
    <border>
      <left/>
      <right/>
      <top/>
      <bottom style="medium">
        <color indexed="23"/>
      </bottom>
      <diagonal/>
    </border>
    <border>
      <left/>
      <right/>
      <top style="thin">
        <color indexed="23"/>
      </top>
      <bottom style="medium">
        <color indexed="23"/>
      </bottom>
      <diagonal/>
    </border>
    <border>
      <left/>
      <right/>
      <top style="thin">
        <color indexed="23"/>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42">
    <xf numFmtId="0" fontId="0" fillId="0" borderId="0" xfId="0"/>
    <xf numFmtId="0" fontId="1" fillId="0" borderId="0" xfId="0" applyFont="1"/>
    <xf numFmtId="0" fontId="2" fillId="0" borderId="0" xfId="0" applyFont="1"/>
    <xf numFmtId="0" fontId="0" fillId="0" borderId="0" xfId="0" applyBorder="1"/>
    <xf numFmtId="0" fontId="0" fillId="0" borderId="0" xfId="0" applyBorder="1" applyAlignment="1">
      <alignment horizontal="center"/>
    </xf>
    <xf numFmtId="0" fontId="1" fillId="0" borderId="2" xfId="0" applyFont="1" applyBorder="1"/>
    <xf numFmtId="0" fontId="1" fillId="0" borderId="3" xfId="0" applyFont="1" applyBorder="1"/>
    <xf numFmtId="0" fontId="1" fillId="0" borderId="4" xfId="0" applyFont="1" applyBorder="1"/>
    <xf numFmtId="0" fontId="0" fillId="0" borderId="5" xfId="0" applyBorder="1"/>
    <xf numFmtId="0" fontId="0" fillId="0" borderId="5" xfId="0" applyBorder="1" applyAlignment="1">
      <alignment horizontal="center"/>
    </xf>
    <xf numFmtId="0" fontId="0" fillId="0" borderId="0" xfId="0" applyFill="1" applyBorder="1"/>
    <xf numFmtId="0" fontId="0" fillId="0" borderId="8" xfId="0" applyFill="1" applyBorder="1" applyAlignment="1"/>
    <xf numFmtId="0" fontId="0" fillId="0" borderId="9" xfId="0" applyFill="1" applyBorder="1" applyAlignment="1"/>
    <xf numFmtId="0" fontId="0" fillId="0" borderId="0" xfId="0" applyNumberFormat="1"/>
    <xf numFmtId="0" fontId="3" fillId="0" borderId="6" xfId="0" applyFont="1" applyFill="1" applyBorder="1" applyAlignment="1">
      <alignment horizontal="center"/>
    </xf>
    <xf numFmtId="0" fontId="3" fillId="0" borderId="7" xfId="0" applyFont="1" applyFill="1" applyBorder="1" applyAlignment="1">
      <alignment horizontal="center"/>
    </xf>
    <xf numFmtId="0" fontId="2" fillId="0" borderId="5" xfId="0" applyFont="1" applyBorder="1"/>
    <xf numFmtId="0" fontId="1" fillId="0" borderId="5" xfId="0" applyFont="1" applyBorder="1"/>
    <xf numFmtId="0" fontId="0" fillId="0" borderId="10" xfId="0" applyBorder="1"/>
    <xf numFmtId="0" fontId="0" fillId="0" borderId="10" xfId="0" applyBorder="1" applyAlignment="1">
      <alignment horizontal="center"/>
    </xf>
    <xf numFmtId="0" fontId="2" fillId="0" borderId="10" xfId="0" applyFont="1" applyBorder="1"/>
    <xf numFmtId="0" fontId="2" fillId="0" borderId="11" xfId="0" applyFont="1" applyBorder="1"/>
    <xf numFmtId="0" fontId="2" fillId="0" borderId="12" xfId="0" applyFont="1" applyBorder="1"/>
    <xf numFmtId="0" fontId="2" fillId="0" borderId="13" xfId="0" applyFont="1" applyBorder="1"/>
    <xf numFmtId="0" fontId="1" fillId="0" borderId="0" xfId="0" applyFont="1" applyBorder="1"/>
    <xf numFmtId="0" fontId="0" fillId="0" borderId="1" xfId="0" applyBorder="1"/>
    <xf numFmtId="0" fontId="0" fillId="2" borderId="5" xfId="0" applyFill="1" applyBorder="1"/>
    <xf numFmtId="0" fontId="0" fillId="2" borderId="5" xfId="0" applyFill="1" applyBorder="1" applyAlignment="1">
      <alignment horizontal="center"/>
    </xf>
    <xf numFmtId="49" fontId="0" fillId="0" borderId="0" xfId="0" applyNumberFormat="1"/>
    <xf numFmtId="0" fontId="0" fillId="0" borderId="0" xfId="0" applyAlignment="1">
      <alignment horizontal="right" textRotation="90"/>
    </xf>
    <xf numFmtId="0" fontId="0" fillId="3" borderId="0" xfId="0" applyFill="1" applyAlignment="1">
      <alignment horizontal="right" textRotation="90"/>
    </xf>
    <xf numFmtId="0" fontId="4" fillId="0" borderId="0" xfId="0" applyFont="1"/>
    <xf numFmtId="0" fontId="0" fillId="0" borderId="14" xfId="0" applyNumberFormat="1" applyBorder="1"/>
    <xf numFmtId="0" fontId="0" fillId="0" borderId="15" xfId="0" applyNumberFormat="1" applyBorder="1"/>
    <xf numFmtId="0" fontId="0" fillId="0" borderId="16" xfId="0" applyNumberFormat="1" applyBorder="1"/>
    <xf numFmtId="0" fontId="0" fillId="0" borderId="17" xfId="0" applyNumberFormat="1" applyBorder="1"/>
    <xf numFmtId="0" fontId="0" fillId="0" borderId="0" xfId="0" applyNumberFormat="1" applyBorder="1"/>
    <xf numFmtId="0" fontId="0" fillId="0" borderId="18" xfId="0" applyNumberFormat="1" applyBorder="1"/>
    <xf numFmtId="0" fontId="0" fillId="0" borderId="19" xfId="0" applyNumberFormat="1" applyBorder="1"/>
    <xf numFmtId="0" fontId="0" fillId="0" borderId="20" xfId="0" applyNumberFormat="1" applyBorder="1"/>
    <xf numFmtId="0" fontId="0" fillId="0" borderId="21" xfId="0" applyNumberFormat="1" applyBorder="1"/>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'Question 4 Solver Table'!$K$1</c:f>
          <c:strCache>
            <c:ptCount val="1"/>
            <c:pt idx="0">
              <c:v>Sensitivity of $B$23 to Minimum Valves from Supplier 1</c:v>
            </c:pt>
          </c:strCache>
        </c:strRef>
      </c:tx>
      <c:overlay val="0"/>
      <c:txPr>
        <a:bodyPr/>
        <a:lstStyle/>
        <a:p>
          <a:pPr>
            <a:defRPr sz="1200"/>
          </a:pPr>
          <a:endParaRPr lang="en-US"/>
        </a:p>
      </c:txPr>
    </c:title>
    <c:autoTitleDeleted val="0"/>
    <c:plotArea>
      <c:layout/>
      <c:lineChart>
        <c:grouping val="standard"/>
        <c:varyColors val="0"/>
        <c:ser>
          <c:idx val="0"/>
          <c:order val="0"/>
          <c:cat>
            <c:numRef>
              <c:f>'Question 4 Solver Table'!$A$5:$A$25</c:f>
              <c:numCache>
                <c:formatCode>General</c:formatCode>
                <c:ptCount val="21"/>
                <c:pt idx="0">
                  <c:v>200</c:v>
                </c:pt>
                <c:pt idx="1">
                  <c:v>210</c:v>
                </c:pt>
                <c:pt idx="2">
                  <c:v>220</c:v>
                </c:pt>
                <c:pt idx="3">
                  <c:v>230</c:v>
                </c:pt>
                <c:pt idx="4">
                  <c:v>240</c:v>
                </c:pt>
                <c:pt idx="5">
                  <c:v>250</c:v>
                </c:pt>
                <c:pt idx="6">
                  <c:v>260</c:v>
                </c:pt>
                <c:pt idx="7">
                  <c:v>270</c:v>
                </c:pt>
                <c:pt idx="8">
                  <c:v>280</c:v>
                </c:pt>
                <c:pt idx="9">
                  <c:v>290</c:v>
                </c:pt>
                <c:pt idx="10">
                  <c:v>300</c:v>
                </c:pt>
                <c:pt idx="11">
                  <c:v>310</c:v>
                </c:pt>
                <c:pt idx="12">
                  <c:v>320</c:v>
                </c:pt>
                <c:pt idx="13">
                  <c:v>330</c:v>
                </c:pt>
                <c:pt idx="14">
                  <c:v>340</c:v>
                </c:pt>
                <c:pt idx="15">
                  <c:v>350</c:v>
                </c:pt>
                <c:pt idx="16">
                  <c:v>360</c:v>
                </c:pt>
                <c:pt idx="17">
                  <c:v>370</c:v>
                </c:pt>
                <c:pt idx="18">
                  <c:v>380</c:v>
                </c:pt>
                <c:pt idx="19">
                  <c:v>390</c:v>
                </c:pt>
                <c:pt idx="20">
                  <c:v>400</c:v>
                </c:pt>
              </c:numCache>
            </c:numRef>
          </c:cat>
          <c:val>
            <c:numRef>
              <c:f>'Question 4 Solver Table'!$K$5:$K$25</c:f>
              <c:numCache>
                <c:formatCode>General</c:formatCode>
                <c:ptCount val="21"/>
                <c:pt idx="0">
                  <c:v>238000</c:v>
                </c:pt>
                <c:pt idx="1">
                  <c:v>239025</c:v>
                </c:pt>
                <c:pt idx="2">
                  <c:v>240050</c:v>
                </c:pt>
                <c:pt idx="3">
                  <c:v>241075</c:v>
                </c:pt>
                <c:pt idx="4">
                  <c:v>242100</c:v>
                </c:pt>
                <c:pt idx="5">
                  <c:v>243125</c:v>
                </c:pt>
                <c:pt idx="6">
                  <c:v>244150</c:v>
                </c:pt>
                <c:pt idx="7">
                  <c:v>245175</c:v>
                </c:pt>
                <c:pt idx="8">
                  <c:v>246200</c:v>
                </c:pt>
                <c:pt idx="9">
                  <c:v>247225</c:v>
                </c:pt>
                <c:pt idx="10">
                  <c:v>248700</c:v>
                </c:pt>
                <c:pt idx="11">
                  <c:v>250400</c:v>
                </c:pt>
                <c:pt idx="12">
                  <c:v>252100</c:v>
                </c:pt>
                <c:pt idx="13">
                  <c:v>253800</c:v>
                </c:pt>
                <c:pt idx="14">
                  <c:v>255500</c:v>
                </c:pt>
                <c:pt idx="15">
                  <c:v>257200</c:v>
                </c:pt>
                <c:pt idx="16">
                  <c:v>258900</c:v>
                </c:pt>
                <c:pt idx="17">
                  <c:v>260600</c:v>
                </c:pt>
                <c:pt idx="18">
                  <c:v>262300</c:v>
                </c:pt>
                <c:pt idx="19">
                  <c:v>264000</c:v>
                </c:pt>
                <c:pt idx="20">
                  <c:v>265700</c:v>
                </c:pt>
              </c:numCache>
            </c:numRef>
          </c:val>
          <c:smooth val="0"/>
          <c:extLst>
            <c:ext xmlns:c16="http://schemas.microsoft.com/office/drawing/2014/chart" uri="{C3380CC4-5D6E-409C-BE32-E72D297353CC}">
              <c16:uniqueId val="{00000001-D6BE-45D3-9F07-82DF284752D3}"/>
            </c:ext>
          </c:extLst>
        </c:ser>
        <c:dLbls>
          <c:showLegendKey val="0"/>
          <c:showVal val="0"/>
          <c:showCatName val="0"/>
          <c:showSerName val="0"/>
          <c:showPercent val="0"/>
          <c:showBubbleSize val="0"/>
        </c:dLbls>
        <c:marker val="1"/>
        <c:smooth val="0"/>
        <c:axId val="782539160"/>
        <c:axId val="782539488"/>
      </c:lineChart>
      <c:catAx>
        <c:axId val="782539160"/>
        <c:scaling>
          <c:orientation val="minMax"/>
        </c:scaling>
        <c:delete val="0"/>
        <c:axPos val="b"/>
        <c:title>
          <c:tx>
            <c:rich>
              <a:bodyPr/>
              <a:lstStyle/>
              <a:p>
                <a:pPr>
                  <a:defRPr/>
                </a:pPr>
                <a:r>
                  <a:rPr lang="en-US"/>
                  <a:t>Minimum Valves from Supplier 1 ($D$30)</a:t>
                </a:r>
              </a:p>
            </c:rich>
          </c:tx>
          <c:overlay val="0"/>
        </c:title>
        <c:numFmt formatCode="General" sourceLinked="1"/>
        <c:majorTickMark val="out"/>
        <c:minorTickMark val="none"/>
        <c:tickLblPos val="nextTo"/>
        <c:crossAx val="782539488"/>
        <c:crosses val="autoZero"/>
        <c:auto val="1"/>
        <c:lblAlgn val="ctr"/>
        <c:lblOffset val="100"/>
        <c:noMultiLvlLbl val="0"/>
      </c:catAx>
      <c:valAx>
        <c:axId val="782539488"/>
        <c:scaling>
          <c:orientation val="minMax"/>
        </c:scaling>
        <c:delete val="0"/>
        <c:axPos val="l"/>
        <c:majorGridlines/>
        <c:numFmt formatCode="General" sourceLinked="1"/>
        <c:majorTickMark val="out"/>
        <c:minorTickMark val="none"/>
        <c:tickLblPos val="nextTo"/>
        <c:crossAx val="782539160"/>
        <c:crosses val="autoZero"/>
        <c:crossBetween val="between"/>
      </c:valAx>
    </c:plotArea>
    <c:plotVisOnly val="1"/>
    <c:dispBlanksAs val="gap"/>
    <c:showDLblsOverMax val="0"/>
  </c:chart>
  <c:spPr>
    <a:ln w="15875" cap="flat" cmpd="sng" algn="ctr">
      <a:solidFill>
        <a:schemeClr val="accent1">
          <a:lumMod val="100000"/>
        </a:schemeClr>
      </a:solidFill>
      <a:prstDash val="solid"/>
      <a:round/>
      <a:headEnd type="none" w="med" len="med"/>
      <a:tailEnd type="none" w="med" len="med"/>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'Question 4 Solver Table'!$K$1</c:f>
          <c:strCache>
            <c:ptCount val="1"/>
            <c:pt idx="0">
              <c:v>Sensitivity of $B$23 to Minimum Valves from Supplier 1</c:v>
            </c:pt>
          </c:strCache>
        </c:strRef>
      </c:tx>
      <c:layout/>
      <c:overlay val="0"/>
      <c:txPr>
        <a:bodyPr/>
        <a:lstStyle/>
        <a:p>
          <a:pPr>
            <a:defRPr sz="1200"/>
          </a:pPr>
          <a:endParaRPr lang="en-US"/>
        </a:p>
      </c:txPr>
    </c:title>
    <c:autoTitleDeleted val="0"/>
    <c:plotArea>
      <c:layout/>
      <c:lineChart>
        <c:grouping val="standard"/>
        <c:varyColors val="0"/>
        <c:ser>
          <c:idx val="0"/>
          <c:order val="0"/>
          <c:cat>
            <c:numRef>
              <c:f>'Question 4 Solver Table'!$A$5:$A$25</c:f>
              <c:numCache>
                <c:formatCode>General</c:formatCode>
                <c:ptCount val="21"/>
                <c:pt idx="0">
                  <c:v>200</c:v>
                </c:pt>
                <c:pt idx="1">
                  <c:v>210</c:v>
                </c:pt>
                <c:pt idx="2">
                  <c:v>220</c:v>
                </c:pt>
                <c:pt idx="3">
                  <c:v>230</c:v>
                </c:pt>
                <c:pt idx="4">
                  <c:v>240</c:v>
                </c:pt>
                <c:pt idx="5">
                  <c:v>250</c:v>
                </c:pt>
                <c:pt idx="6">
                  <c:v>260</c:v>
                </c:pt>
                <c:pt idx="7">
                  <c:v>270</c:v>
                </c:pt>
                <c:pt idx="8">
                  <c:v>280</c:v>
                </c:pt>
                <c:pt idx="9">
                  <c:v>290</c:v>
                </c:pt>
                <c:pt idx="10">
                  <c:v>300</c:v>
                </c:pt>
                <c:pt idx="11">
                  <c:v>310</c:v>
                </c:pt>
                <c:pt idx="12">
                  <c:v>320</c:v>
                </c:pt>
                <c:pt idx="13">
                  <c:v>330</c:v>
                </c:pt>
                <c:pt idx="14">
                  <c:v>340</c:v>
                </c:pt>
                <c:pt idx="15">
                  <c:v>350</c:v>
                </c:pt>
                <c:pt idx="16">
                  <c:v>360</c:v>
                </c:pt>
                <c:pt idx="17">
                  <c:v>370</c:v>
                </c:pt>
                <c:pt idx="18">
                  <c:v>380</c:v>
                </c:pt>
                <c:pt idx="19">
                  <c:v>390</c:v>
                </c:pt>
                <c:pt idx="20">
                  <c:v>400</c:v>
                </c:pt>
              </c:numCache>
            </c:numRef>
          </c:cat>
          <c:val>
            <c:numRef>
              <c:f>'Question 4 Solver Table'!$K$5:$K$25</c:f>
              <c:numCache>
                <c:formatCode>General</c:formatCode>
                <c:ptCount val="21"/>
                <c:pt idx="0">
                  <c:v>238000</c:v>
                </c:pt>
                <c:pt idx="1">
                  <c:v>239025</c:v>
                </c:pt>
                <c:pt idx="2">
                  <c:v>240050</c:v>
                </c:pt>
                <c:pt idx="3">
                  <c:v>241075</c:v>
                </c:pt>
                <c:pt idx="4">
                  <c:v>242100</c:v>
                </c:pt>
                <c:pt idx="5">
                  <c:v>243125</c:v>
                </c:pt>
                <c:pt idx="6">
                  <c:v>244150</c:v>
                </c:pt>
                <c:pt idx="7">
                  <c:v>245175</c:v>
                </c:pt>
                <c:pt idx="8">
                  <c:v>246200</c:v>
                </c:pt>
                <c:pt idx="9">
                  <c:v>247225</c:v>
                </c:pt>
                <c:pt idx="10">
                  <c:v>248700</c:v>
                </c:pt>
                <c:pt idx="11">
                  <c:v>250400</c:v>
                </c:pt>
                <c:pt idx="12">
                  <c:v>252100</c:v>
                </c:pt>
                <c:pt idx="13">
                  <c:v>253800</c:v>
                </c:pt>
                <c:pt idx="14">
                  <c:v>255500</c:v>
                </c:pt>
                <c:pt idx="15">
                  <c:v>257200</c:v>
                </c:pt>
                <c:pt idx="16">
                  <c:v>258900</c:v>
                </c:pt>
                <c:pt idx="17">
                  <c:v>260600</c:v>
                </c:pt>
                <c:pt idx="18">
                  <c:v>262300</c:v>
                </c:pt>
                <c:pt idx="19">
                  <c:v>264000</c:v>
                </c:pt>
                <c:pt idx="20">
                  <c:v>265700</c:v>
                </c:pt>
              </c:numCache>
            </c:numRef>
          </c:val>
          <c:smooth val="0"/>
          <c:extLst>
            <c:ext xmlns:c16="http://schemas.microsoft.com/office/drawing/2014/chart" uri="{C3380CC4-5D6E-409C-BE32-E72D297353CC}">
              <c16:uniqueId val="{00000000-A28E-45D0-AEFF-E2D69CCA4790}"/>
            </c:ext>
          </c:extLst>
        </c:ser>
        <c:dLbls>
          <c:showLegendKey val="0"/>
          <c:showVal val="0"/>
          <c:showCatName val="0"/>
          <c:showSerName val="0"/>
          <c:showPercent val="0"/>
          <c:showBubbleSize val="0"/>
        </c:dLbls>
        <c:marker val="1"/>
        <c:smooth val="0"/>
        <c:axId val="782539160"/>
        <c:axId val="782539488"/>
      </c:lineChart>
      <c:catAx>
        <c:axId val="782539160"/>
        <c:scaling>
          <c:orientation val="minMax"/>
        </c:scaling>
        <c:delete val="0"/>
        <c:axPos val="b"/>
        <c:title>
          <c:tx>
            <c:rich>
              <a:bodyPr/>
              <a:lstStyle/>
              <a:p>
                <a:pPr>
                  <a:defRPr/>
                </a:pPr>
                <a:r>
                  <a:rPr lang="en-US"/>
                  <a:t>Minimum Valves from Supplier 1 ($D$30)</a:t>
                </a:r>
              </a:p>
            </c:rich>
          </c:tx>
          <c:layout/>
          <c:overlay val="0"/>
        </c:title>
        <c:numFmt formatCode="General" sourceLinked="1"/>
        <c:majorTickMark val="out"/>
        <c:minorTickMark val="none"/>
        <c:tickLblPos val="nextTo"/>
        <c:crossAx val="782539488"/>
        <c:crosses val="autoZero"/>
        <c:auto val="1"/>
        <c:lblAlgn val="ctr"/>
        <c:lblOffset val="100"/>
        <c:noMultiLvlLbl val="0"/>
      </c:catAx>
      <c:valAx>
        <c:axId val="782539488"/>
        <c:scaling>
          <c:orientation val="minMax"/>
        </c:scaling>
        <c:delete val="0"/>
        <c:axPos val="l"/>
        <c:majorGridlines/>
        <c:numFmt formatCode="General" sourceLinked="1"/>
        <c:majorTickMark val="out"/>
        <c:minorTickMark val="none"/>
        <c:tickLblPos val="nextTo"/>
        <c:crossAx val="782539160"/>
        <c:crosses val="autoZero"/>
        <c:crossBetween val="between"/>
      </c:valAx>
    </c:plotArea>
    <c:plotVisOnly val="1"/>
    <c:dispBlanksAs val="gap"/>
    <c:showDLblsOverMax val="0"/>
  </c:chart>
  <c:spPr>
    <a:ln w="15875" cap="flat" cmpd="sng" algn="ctr">
      <a:solidFill>
        <a:schemeClr val="accent1">
          <a:lumMod val="100000"/>
        </a:schemeClr>
      </a:solidFill>
      <a:prstDash val="solid"/>
      <a:round/>
      <a:headEnd type="none" w="med" len="med"/>
      <a:tailEnd type="none" w="med" len="me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xdr:rowOff>
    </xdr:from>
    <xdr:to>
      <xdr:col>15</xdr:col>
      <xdr:colOff>428624</xdr:colOff>
      <xdr:row>138</xdr:row>
      <xdr:rowOff>47626</xdr:rowOff>
    </xdr:to>
    <mc:AlternateContent xmlns:mc="http://schemas.openxmlformats.org/markup-compatibility/2006" xmlns:a14="http://schemas.microsoft.com/office/drawing/2010/main">
      <mc:Choice Requires="a14">
        <xdr:sp macro="" textlink="">
          <xdr:nvSpPr>
            <xdr:cNvPr id="3" name="TextBox 2"/>
            <xdr:cNvSpPr txBox="1"/>
          </xdr:nvSpPr>
          <xdr:spPr>
            <a:xfrm>
              <a:off x="0" y="1"/>
              <a:ext cx="9572624" cy="26384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2400">
                  <a:solidFill>
                    <a:schemeClr val="accent5"/>
                  </a:solidFill>
                  <a:effectLst/>
                  <a:latin typeface="+mn-lt"/>
                  <a:ea typeface="+mn-ea"/>
                  <a:cs typeface="+mn-cs"/>
                </a:rPr>
                <a:t>Case Study #1: Outsourcing Heart Valves </a:t>
              </a:r>
            </a:p>
            <a:p>
              <a:pPr marL="0" marR="0" lvl="0" indent="0" defTabSz="914400" eaLnBrk="1" fontAlgn="auto" latinLnBrk="0" hangingPunct="1">
                <a:lnSpc>
                  <a:spcPct val="100000"/>
                </a:lnSpc>
                <a:spcBef>
                  <a:spcPts val="0"/>
                </a:spcBef>
                <a:spcAft>
                  <a:spcPts val="0"/>
                </a:spcAft>
                <a:buClrTx/>
                <a:buSzTx/>
                <a:buFontTx/>
                <a:buNone/>
                <a:tabLst/>
                <a:defRPr/>
              </a:pPr>
              <a:endParaRPr lang="en-US" sz="24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a:solidFill>
                    <a:schemeClr val="dk1"/>
                  </a:solidFill>
                  <a:effectLst/>
                  <a:latin typeface="+mn-lt"/>
                  <a:ea typeface="+mn-ea"/>
                  <a:cs typeface="+mn-cs"/>
                </a:rPr>
                <a:t>Hayward Care, a large healthcare organization, outsources a variety of supplies to efficiently maintain its healthcare processes in the organization’s hospitals and outpatient services. One of such supplies is heart valves used in heart operations. Different heart surgeries require valves of different sizes – small, medium, and large. Hayward Care outsources valves from three quality suppliers (wholesale distributors). The cost per valve, which does not depend on the valve size, and proportion of valves of various sizes purchased from each supplier are given in the table below: </a:t>
              </a:r>
            </a:p>
            <a:p>
              <a:pPr marL="0" marR="0" lvl="0" indent="0" defTabSz="914400" eaLnBrk="1" fontAlgn="auto" latinLnBrk="0" hangingPunct="1">
                <a:lnSpc>
                  <a:spcPct val="100000"/>
                </a:lnSpc>
                <a:spcBef>
                  <a:spcPts val="0"/>
                </a:spcBef>
                <a:spcAft>
                  <a:spcPts val="0"/>
                </a:spcAft>
                <a:buClrTx/>
                <a:buSzTx/>
                <a:buFontTx/>
                <a:buNone/>
                <a:tabLst/>
                <a:defRPr/>
              </a:pPr>
              <a:r>
                <a:rPr lang="en-US" sz="1400">
                  <a:solidFill>
                    <a:schemeClr val="dk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4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4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4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4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4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4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a:solidFill>
                    <a:schemeClr val="dk1"/>
                  </a:solidFill>
                  <a:effectLst/>
                  <a:latin typeface="+mn-lt"/>
                  <a:ea typeface="+mn-ea"/>
                  <a:cs typeface="+mn-cs"/>
                </a:rPr>
                <a:t>Each month, Hayward Care places an order with each supplier. At least 400 small, 300 medium, and 500 large valves must be purchased each month. Because of the limited availability of those valves, at most 600 valves per month can be purchased from each supplier. Due to contractual obligations with Supplier 1, Hayward Care needs to purchase at least 300 valves from this supplier.   </a:t>
              </a:r>
            </a:p>
            <a:p>
              <a:pPr marL="0" marR="0" lvl="0" indent="0" defTabSz="914400" eaLnBrk="1" fontAlgn="auto" latinLnBrk="0" hangingPunct="1">
                <a:lnSpc>
                  <a:spcPct val="100000"/>
                </a:lnSpc>
                <a:spcBef>
                  <a:spcPts val="0"/>
                </a:spcBef>
                <a:spcAft>
                  <a:spcPts val="0"/>
                </a:spcAft>
                <a:buClrTx/>
                <a:buSzTx/>
                <a:buFontTx/>
                <a:buNone/>
                <a:tabLst/>
                <a:defRPr/>
              </a:pPr>
              <a:endParaRPr lang="en-US" sz="14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a:solidFill>
                    <a:schemeClr val="dk1"/>
                  </a:solidFill>
                  <a:effectLst/>
                  <a:latin typeface="+mn-lt"/>
                  <a:ea typeface="+mn-ea"/>
                  <a:cs typeface="+mn-cs"/>
                </a:rPr>
                <a:t>Hayward Care is interested to understand how many heart valves need to be acquired from each supplier to minimize the total monthly cost of the organization’s valve purchases.  </a:t>
              </a:r>
            </a:p>
            <a:p>
              <a:pPr marL="0" marR="0" lvl="0" indent="0" defTabSz="914400" eaLnBrk="1" fontAlgn="auto" latinLnBrk="0" hangingPunct="1">
                <a:lnSpc>
                  <a:spcPct val="100000"/>
                </a:lnSpc>
                <a:spcBef>
                  <a:spcPts val="0"/>
                </a:spcBef>
                <a:spcAft>
                  <a:spcPts val="0"/>
                </a:spcAft>
                <a:buClrTx/>
                <a:buSzTx/>
                <a:buFontTx/>
                <a:buNone/>
                <a:tabLst/>
                <a:defRPr/>
              </a:pPr>
              <a:r>
                <a:rPr lang="en-US" sz="1400">
                  <a:solidFill>
                    <a:schemeClr val="dk1"/>
                  </a:solidFill>
                  <a:effectLst/>
                  <a:latin typeface="+mn-lt"/>
                  <a:ea typeface="+mn-ea"/>
                  <a:cs typeface="+mn-cs"/>
                </a:rPr>
                <a:t>--------------------------------------------------------------------------------------------------------------------------------------------------------------------------</a:t>
              </a:r>
            </a:p>
            <a:p>
              <a:pPr marL="0" marR="0" lvl="0" indent="0" defTabSz="914400" eaLnBrk="1" fontAlgn="auto" latinLnBrk="0" hangingPunct="1">
                <a:lnSpc>
                  <a:spcPct val="100000"/>
                </a:lnSpc>
                <a:spcBef>
                  <a:spcPts val="0"/>
                </a:spcBef>
                <a:spcAft>
                  <a:spcPts val="0"/>
                </a:spcAft>
                <a:buClrTx/>
                <a:buSzTx/>
                <a:buFontTx/>
                <a:buNone/>
                <a:tabLst/>
                <a:defRPr/>
              </a:pPr>
              <a:endParaRPr lang="en-US" sz="14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4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4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4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4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a:solidFill>
                    <a:schemeClr val="dk1"/>
                  </a:solidFill>
                  <a:effectLst/>
                  <a:latin typeface="+mn-lt"/>
                  <a:ea typeface="+mn-ea"/>
                  <a:cs typeface="+mn-cs"/>
                </a:rPr>
                <a:t>Develop an LP model formulation that addresses the issue of minimizing the monthly cost of purchasing heart valves. Briefly explain the model’s decision variables, objective function, and constraints. </a:t>
              </a:r>
              <a:endParaRPr lang="en-US" sz="1400">
                <a:effectLst/>
              </a:endParaRPr>
            </a:p>
            <a:p>
              <a:endParaRPr lang="en-US" sz="1400" b="1">
                <a:solidFill>
                  <a:srgbClr val="FF0000"/>
                </a:solidFill>
              </a:endParaRPr>
            </a:p>
            <a:p>
              <a:endParaRPr lang="en-US" sz="1400" b="1">
                <a:solidFill>
                  <a:srgbClr val="FF0000"/>
                </a:solidFill>
              </a:endParaRPr>
            </a:p>
            <a:p>
              <a:r>
                <a:rPr lang="en-US" sz="1400" b="1">
                  <a:solidFill>
                    <a:srgbClr val="FF0000"/>
                  </a:solidFill>
                </a:rPr>
                <a:t>ANSWER:</a:t>
              </a:r>
            </a:p>
            <a:p>
              <a:endParaRPr lang="en-US" sz="1400" b="1">
                <a:solidFill>
                  <a:srgbClr val="FF0000"/>
                </a:solidFill>
              </a:endParaRPr>
            </a:p>
            <a:p>
              <a:r>
                <a:rPr lang="en-US" sz="1400" b="1" i="1">
                  <a:solidFill>
                    <a:schemeClr val="tx1"/>
                  </a:solidFill>
                </a:rPr>
                <a:t>Decision</a:t>
              </a:r>
              <a:r>
                <a:rPr lang="en-US" sz="1400" b="1" i="1" baseline="0">
                  <a:solidFill>
                    <a:schemeClr val="tx1"/>
                  </a:solidFill>
                </a:rPr>
                <a:t> Variables:</a:t>
              </a:r>
            </a:p>
            <a:p>
              <a:r>
                <a:rPr lang="en-US" sz="1400" b="0" i="1" baseline="0">
                  <a:solidFill>
                    <a:schemeClr val="tx1"/>
                  </a:solidFill>
                </a:rPr>
                <a:t>- The decision variables in this case are the number of heart valves that are ordered from each suppliers each month.</a:t>
              </a:r>
            </a:p>
            <a:p>
              <a:r>
                <a:rPr lang="en-US" sz="1400" b="0" i="0" baseline="0">
                  <a:solidFill>
                    <a:schemeClr val="tx1"/>
                  </a:solidFill>
                </a:rPr>
                <a:t>S</a:t>
              </a:r>
              <a:r>
                <a:rPr lang="en-US" sz="1400" b="0" i="0" baseline="-25000">
                  <a:solidFill>
                    <a:schemeClr val="tx1"/>
                  </a:solidFill>
                </a:rPr>
                <a:t>1</a:t>
              </a:r>
              <a:r>
                <a:rPr lang="en-US" sz="1400" b="0" i="0" baseline="0">
                  <a:solidFill>
                    <a:schemeClr val="tx1"/>
                  </a:solidFill>
                </a:rPr>
                <a:t> = Number of heart valves acquired from Supplier 1 each month</a:t>
              </a:r>
            </a:p>
            <a:p>
              <a:r>
                <a:rPr lang="en-US" sz="1400" b="0" i="0" baseline="0">
                  <a:solidFill>
                    <a:schemeClr val="tx1"/>
                  </a:solidFill>
                </a:rPr>
                <a:t>S</a:t>
              </a:r>
              <a:r>
                <a:rPr lang="en-US" sz="1400" b="0" i="0" baseline="-25000">
                  <a:solidFill>
                    <a:schemeClr val="tx1"/>
                  </a:solidFill>
                </a:rPr>
                <a:t>2</a:t>
              </a:r>
              <a:r>
                <a:rPr lang="en-US" sz="1400" b="0" i="0" baseline="0">
                  <a:solidFill>
                    <a:schemeClr val="tx1"/>
                  </a:solidFill>
                </a:rPr>
                <a:t> = Number of heart valves acquired from Supplier 2 each month</a:t>
              </a:r>
            </a:p>
            <a:p>
              <a:r>
                <a:rPr lang="en-US" sz="1400" b="0" i="0" baseline="0">
                  <a:solidFill>
                    <a:schemeClr val="tx1"/>
                  </a:solidFill>
                </a:rPr>
                <a:t>S</a:t>
              </a:r>
              <a:r>
                <a:rPr lang="en-US" sz="1400" b="0" i="0" baseline="-25000">
                  <a:solidFill>
                    <a:schemeClr val="tx1"/>
                  </a:solidFill>
                </a:rPr>
                <a:t>3</a:t>
              </a:r>
              <a:r>
                <a:rPr lang="en-US" sz="1400" b="0" i="0" baseline="0">
                  <a:solidFill>
                    <a:schemeClr val="tx1"/>
                  </a:solidFill>
                </a:rPr>
                <a:t> = Number of heart valves acquired from Supplier 3 each month</a:t>
              </a:r>
            </a:p>
            <a:p>
              <a:endParaRPr lang="en-US" sz="1400" b="0" i="1" baseline="0">
                <a:solidFill>
                  <a:schemeClr val="tx1"/>
                </a:solidFill>
              </a:endParaRPr>
            </a:p>
            <a:p>
              <a:r>
                <a:rPr lang="en-US" sz="1400" b="1" i="1" baseline="0">
                  <a:solidFill>
                    <a:schemeClr val="tx1"/>
                  </a:solidFill>
                </a:rPr>
                <a:t>Objective Function:</a:t>
              </a:r>
            </a:p>
            <a:p>
              <a:r>
                <a:rPr lang="en-US" sz="1400" b="0" i="1" baseline="0">
                  <a:solidFill>
                    <a:schemeClr val="tx1"/>
                  </a:solidFill>
                </a:rPr>
                <a:t>- Mainly, we want to answer the question: What is the minimum monthly cost for heart valves that we can achieve when ordering from the three suppliers? We will need to address certain constraints that will be discussed below when answering this question, but, in general, the objective is to minimize the cost that will be obtained by the total sum of the number of valve orders from each suppliers multiplied by their respective valve costs. Formula shown below.</a:t>
              </a:r>
            </a:p>
            <a:p>
              <a:endParaRPr lang="en-US" sz="1400" b="0" i="0" baseline="0">
                <a:solidFill>
                  <a:schemeClr val="tx1"/>
                </a:solidFill>
              </a:endParaRPr>
            </a:p>
            <a:p>
              <a:r>
                <a:rPr lang="en-US" sz="1400" b="0" i="0" baseline="0">
                  <a:solidFill>
                    <a:schemeClr val="tx1"/>
                  </a:solidFill>
                </a:rPr>
                <a:t>Min 260</a:t>
              </a:r>
              <a:r>
                <a:rPr lang="en-US" sz="1400" b="0" i="0" baseline="0">
                  <a:solidFill>
                    <a:schemeClr val="dk1"/>
                  </a:solidFill>
                  <a:effectLst/>
                  <a:latin typeface="+mn-lt"/>
                  <a:ea typeface="+mn-ea"/>
                  <a:cs typeface="+mn-cs"/>
                </a:rPr>
                <a:t>S</a:t>
              </a:r>
              <a:r>
                <a:rPr lang="en-US" sz="1400" b="0" i="0" baseline="-25000">
                  <a:solidFill>
                    <a:schemeClr val="dk1"/>
                  </a:solidFill>
                  <a:effectLst/>
                  <a:latin typeface="+mn-lt"/>
                  <a:ea typeface="+mn-ea"/>
                  <a:cs typeface="+mn-cs"/>
                </a:rPr>
                <a:t>1</a:t>
              </a:r>
              <a:r>
                <a:rPr lang="en-US" sz="1400" b="0" i="0" baseline="0">
                  <a:solidFill>
                    <a:schemeClr val="dk1"/>
                  </a:solidFill>
                  <a:effectLst/>
                  <a:latin typeface="+mn-lt"/>
                  <a:ea typeface="+mn-ea"/>
                  <a:cs typeface="+mn-cs"/>
                </a:rPr>
                <a:t> + 180S</a:t>
              </a:r>
              <a:r>
                <a:rPr lang="en-US" sz="1400" b="0" i="0" baseline="-25000">
                  <a:solidFill>
                    <a:schemeClr val="dk1"/>
                  </a:solidFill>
                  <a:effectLst/>
                  <a:latin typeface="+mn-lt"/>
                  <a:ea typeface="+mn-ea"/>
                  <a:cs typeface="+mn-cs"/>
                </a:rPr>
                <a:t>2</a:t>
              </a:r>
              <a:r>
                <a:rPr lang="en-US" sz="1400" b="0" i="0" baseline="0">
                  <a:solidFill>
                    <a:schemeClr val="dk1"/>
                  </a:solidFill>
                  <a:effectLst/>
                  <a:latin typeface="+mn-lt"/>
                  <a:ea typeface="+mn-ea"/>
                  <a:cs typeface="+mn-cs"/>
                </a:rPr>
                <a:t> + 150S</a:t>
              </a:r>
              <a:r>
                <a:rPr lang="en-US" sz="1400" b="0" i="0" baseline="-25000">
                  <a:solidFill>
                    <a:schemeClr val="dk1"/>
                  </a:solidFill>
                  <a:effectLst/>
                  <a:latin typeface="+mn-lt"/>
                  <a:ea typeface="+mn-ea"/>
                  <a:cs typeface="+mn-cs"/>
                </a:rPr>
                <a:t>3    </a:t>
              </a:r>
              <a:endParaRPr lang="en-US" sz="1400" b="0" i="0" baseline="0">
                <a:solidFill>
                  <a:schemeClr val="tx1"/>
                </a:solidFill>
              </a:endParaRPr>
            </a:p>
            <a:p>
              <a:endParaRPr lang="en-US" sz="1400" b="0" i="1" baseline="0">
                <a:solidFill>
                  <a:schemeClr val="tx1"/>
                </a:solidFill>
              </a:endParaRPr>
            </a:p>
            <a:p>
              <a:r>
                <a:rPr lang="en-US" sz="1400" b="1" i="1" baseline="0">
                  <a:solidFill>
                    <a:schemeClr val="tx1"/>
                  </a:solidFill>
                </a:rPr>
                <a:t>Constraints:</a:t>
              </a:r>
            </a:p>
            <a:p>
              <a:r>
                <a:rPr lang="en-US" sz="1400" b="0" i="1" baseline="0">
                  <a:solidFill>
                    <a:schemeClr val="tx1"/>
                  </a:solidFill>
                </a:rPr>
                <a:t>- The below constraint states that the number of all small valves ordered from all suppliers must total at least 400 valves</a:t>
              </a:r>
            </a:p>
            <a:p>
              <a:r>
                <a:rPr lang="en-US" sz="1400" b="0" i="0" baseline="0">
                  <a:solidFill>
                    <a:schemeClr val="tx1"/>
                  </a:solidFill>
                </a:rPr>
                <a:t>400 ≤ 0.30</a:t>
              </a:r>
              <a:r>
                <a:rPr lang="en-US" sz="1400" b="0" i="0" baseline="0">
                  <a:solidFill>
                    <a:schemeClr val="dk1"/>
                  </a:solidFill>
                  <a:effectLst/>
                  <a:latin typeface="+mn-lt"/>
                  <a:ea typeface="+mn-ea"/>
                  <a:cs typeface="+mn-cs"/>
                </a:rPr>
                <a:t>S</a:t>
              </a:r>
              <a:r>
                <a:rPr lang="en-US" sz="1400" b="0" i="0" baseline="-25000">
                  <a:solidFill>
                    <a:schemeClr val="dk1"/>
                  </a:solidFill>
                  <a:effectLst/>
                  <a:latin typeface="+mn-lt"/>
                  <a:ea typeface="+mn-ea"/>
                  <a:cs typeface="+mn-cs"/>
                </a:rPr>
                <a:t>1</a:t>
              </a:r>
              <a:r>
                <a:rPr lang="en-US" sz="1400" b="0" i="0" baseline="0">
                  <a:solidFill>
                    <a:schemeClr val="dk1"/>
                  </a:solidFill>
                  <a:effectLst/>
                  <a:latin typeface="+mn-lt"/>
                  <a:ea typeface="+mn-ea"/>
                  <a:cs typeface="+mn-cs"/>
                </a:rPr>
                <a:t> + 0.35S</a:t>
              </a:r>
              <a:r>
                <a:rPr lang="en-US" sz="1400" b="0" i="0" baseline="-25000">
                  <a:solidFill>
                    <a:schemeClr val="dk1"/>
                  </a:solidFill>
                  <a:effectLst/>
                  <a:latin typeface="+mn-lt"/>
                  <a:ea typeface="+mn-ea"/>
                  <a:cs typeface="+mn-cs"/>
                </a:rPr>
                <a:t>2</a:t>
              </a:r>
              <a:r>
                <a:rPr lang="en-US" sz="1400" b="0" i="0" baseline="0">
                  <a:solidFill>
                    <a:schemeClr val="dk1"/>
                  </a:solidFill>
                  <a:effectLst/>
                  <a:latin typeface="+mn-lt"/>
                  <a:ea typeface="+mn-ea"/>
                  <a:cs typeface="+mn-cs"/>
                </a:rPr>
                <a:t> + 0.25S</a:t>
              </a:r>
              <a:r>
                <a:rPr lang="en-US" sz="1400" b="0" i="0" baseline="-25000">
                  <a:solidFill>
                    <a:schemeClr val="dk1"/>
                  </a:solidFill>
                  <a:effectLst/>
                  <a:latin typeface="+mn-lt"/>
                  <a:ea typeface="+mn-ea"/>
                  <a:cs typeface="+mn-cs"/>
                </a:rPr>
                <a:t>3</a:t>
              </a:r>
              <a:endParaRPr lang="en-US" sz="1400" b="0" i="0" baseline="0">
                <a:solidFill>
                  <a:schemeClr val="tx1"/>
                </a:solidFill>
                <a:effectLst/>
                <a:latin typeface="+mn-lt"/>
                <a:ea typeface="+mn-ea"/>
                <a:cs typeface="+mn-cs"/>
              </a:endParaRPr>
            </a:p>
            <a:p>
              <a:endParaRPr lang="en-US" sz="1400" b="0"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b="0" i="1" baseline="0">
                  <a:solidFill>
                    <a:schemeClr val="dk1"/>
                  </a:solidFill>
                  <a:effectLst/>
                  <a:latin typeface="+mn-lt"/>
                  <a:ea typeface="+mn-ea"/>
                  <a:cs typeface="+mn-cs"/>
                </a:rPr>
                <a:t>- The below constraint states that the number of medium valves ordered from all suppliers must total at least 300 valves</a:t>
              </a:r>
              <a:endParaRPr lang="en-US" sz="1400" b="0"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b="0" i="0" baseline="0">
                  <a:solidFill>
                    <a:schemeClr val="dk1"/>
                  </a:solidFill>
                  <a:effectLst/>
                  <a:latin typeface="+mn-lt"/>
                  <a:ea typeface="+mn-ea"/>
                  <a:cs typeface="+mn-cs"/>
                </a:rPr>
                <a:t>300 ≤ 0.40S</a:t>
              </a:r>
              <a:r>
                <a:rPr lang="en-US" sz="1400" b="0" i="0" baseline="-25000">
                  <a:solidFill>
                    <a:schemeClr val="dk1"/>
                  </a:solidFill>
                  <a:effectLst/>
                  <a:latin typeface="+mn-lt"/>
                  <a:ea typeface="+mn-ea"/>
                  <a:cs typeface="+mn-cs"/>
                </a:rPr>
                <a:t>1</a:t>
              </a:r>
              <a:r>
                <a:rPr lang="en-US" sz="1400" b="0" i="0" baseline="0">
                  <a:solidFill>
                    <a:schemeClr val="dk1"/>
                  </a:solidFill>
                  <a:effectLst/>
                  <a:latin typeface="+mn-lt"/>
                  <a:ea typeface="+mn-ea"/>
                  <a:cs typeface="+mn-cs"/>
                </a:rPr>
                <a:t> + 0.35S</a:t>
              </a:r>
              <a:r>
                <a:rPr lang="en-US" sz="1400" b="0" i="0" baseline="-25000">
                  <a:solidFill>
                    <a:schemeClr val="dk1"/>
                  </a:solidFill>
                  <a:effectLst/>
                  <a:latin typeface="+mn-lt"/>
                  <a:ea typeface="+mn-ea"/>
                  <a:cs typeface="+mn-cs"/>
                </a:rPr>
                <a:t>2</a:t>
              </a:r>
              <a:r>
                <a:rPr lang="en-US" sz="1400" b="0" i="0" baseline="0">
                  <a:solidFill>
                    <a:schemeClr val="dk1"/>
                  </a:solidFill>
                  <a:effectLst/>
                  <a:latin typeface="+mn-lt"/>
                  <a:ea typeface="+mn-ea"/>
                  <a:cs typeface="+mn-cs"/>
                </a:rPr>
                <a:t> + 0.25S</a:t>
              </a:r>
              <a:r>
                <a:rPr lang="en-US" sz="1400" b="0" i="0" baseline="-25000">
                  <a:solidFill>
                    <a:schemeClr val="dk1"/>
                  </a:solidFill>
                  <a:effectLst/>
                  <a:latin typeface="+mn-lt"/>
                  <a:ea typeface="+mn-ea"/>
                  <a:cs typeface="+mn-cs"/>
                </a:rPr>
                <a:t>3</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b="0" i="1" baseline="0">
                  <a:solidFill>
                    <a:schemeClr val="dk1"/>
                  </a:solidFill>
                  <a:effectLst/>
                  <a:latin typeface="+mn-lt"/>
                  <a:ea typeface="+mn-ea"/>
                  <a:cs typeface="+mn-cs"/>
                </a:rPr>
                <a:t>- The below constraint states that the number of large valves ordered from all suppliers must total at least 500 valves</a:t>
              </a:r>
              <a:endParaRPr lang="en-US" sz="1400" b="0" i="0" baseline="-250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b="0" i="0" baseline="0">
                  <a:solidFill>
                    <a:schemeClr val="dk1"/>
                  </a:solidFill>
                  <a:effectLst/>
                  <a:latin typeface="+mn-lt"/>
                  <a:ea typeface="+mn-ea"/>
                  <a:cs typeface="+mn-cs"/>
                </a:rPr>
                <a:t>500 ≤ 0.30S</a:t>
              </a:r>
              <a:r>
                <a:rPr lang="en-US" sz="1400" b="0" i="0" baseline="-25000">
                  <a:solidFill>
                    <a:schemeClr val="dk1"/>
                  </a:solidFill>
                  <a:effectLst/>
                  <a:latin typeface="+mn-lt"/>
                  <a:ea typeface="+mn-ea"/>
                  <a:cs typeface="+mn-cs"/>
                </a:rPr>
                <a:t>1</a:t>
              </a:r>
              <a:r>
                <a:rPr lang="en-US" sz="1400" b="0" i="0" baseline="0">
                  <a:solidFill>
                    <a:schemeClr val="dk1"/>
                  </a:solidFill>
                  <a:effectLst/>
                  <a:latin typeface="+mn-lt"/>
                  <a:ea typeface="+mn-ea"/>
                  <a:cs typeface="+mn-cs"/>
                </a:rPr>
                <a:t> + 0.30S</a:t>
              </a:r>
              <a:r>
                <a:rPr lang="en-US" sz="1400" b="0" i="0" baseline="-25000">
                  <a:solidFill>
                    <a:schemeClr val="dk1"/>
                  </a:solidFill>
                  <a:effectLst/>
                  <a:latin typeface="+mn-lt"/>
                  <a:ea typeface="+mn-ea"/>
                  <a:cs typeface="+mn-cs"/>
                </a:rPr>
                <a:t>2</a:t>
              </a:r>
              <a:r>
                <a:rPr lang="en-US" sz="1400" b="0" i="0" baseline="0">
                  <a:solidFill>
                    <a:schemeClr val="dk1"/>
                  </a:solidFill>
                  <a:effectLst/>
                  <a:latin typeface="+mn-lt"/>
                  <a:ea typeface="+mn-ea"/>
                  <a:cs typeface="+mn-cs"/>
                </a:rPr>
                <a:t> + 0.50S</a:t>
              </a:r>
              <a:r>
                <a:rPr lang="en-US" sz="1400" b="0" i="0" baseline="-25000">
                  <a:solidFill>
                    <a:schemeClr val="dk1"/>
                  </a:solidFill>
                  <a:effectLst/>
                  <a:latin typeface="+mn-lt"/>
                  <a:ea typeface="+mn-ea"/>
                  <a:cs typeface="+mn-cs"/>
                </a:rPr>
                <a:t>3</a:t>
              </a:r>
            </a:p>
            <a:p>
              <a:pPr marL="0" marR="0" lvl="0" indent="0" defTabSz="914400" eaLnBrk="1" fontAlgn="auto" latinLnBrk="0" hangingPunct="1">
                <a:lnSpc>
                  <a:spcPct val="100000"/>
                </a:lnSpc>
                <a:spcBef>
                  <a:spcPts val="0"/>
                </a:spcBef>
                <a:spcAft>
                  <a:spcPts val="0"/>
                </a:spcAft>
                <a:buClrTx/>
                <a:buSzTx/>
                <a:buFontTx/>
                <a:buNone/>
                <a:tabLst/>
                <a:defRPr/>
              </a:pPr>
              <a:endParaRPr lang="en-US" sz="1400" b="0" i="0" baseline="-25000">
                <a:solidFill>
                  <a:schemeClr val="dk1"/>
                </a:solidFill>
                <a:effectLst/>
                <a:latin typeface="+mn-lt"/>
                <a:ea typeface="+mn-ea"/>
                <a:cs typeface="+mn-cs"/>
              </a:endParaRPr>
            </a:p>
            <a:p>
              <a:pPr eaLnBrk="1" fontAlgn="auto" latinLnBrk="0" hangingPunct="1"/>
              <a:r>
                <a:rPr lang="en-US" sz="1400" b="0" i="1" baseline="0">
                  <a:solidFill>
                    <a:schemeClr val="dk1"/>
                  </a:solidFill>
                  <a:effectLst/>
                  <a:latin typeface="+mn-lt"/>
                  <a:ea typeface="+mn-ea"/>
                  <a:cs typeface="+mn-cs"/>
                </a:rPr>
                <a:t>- The below constraint states that at least 300 valves must be purchased from Supplier 1</a:t>
              </a:r>
              <a:endParaRPr lang="en-US" sz="140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b="0" i="0" baseline="0">
                  <a:solidFill>
                    <a:schemeClr val="dk1"/>
                  </a:solidFill>
                  <a:effectLst/>
                  <a:latin typeface="+mn-lt"/>
                  <a:ea typeface="+mn-ea"/>
                  <a:cs typeface="+mn-cs"/>
                </a:rPr>
                <a:t>300 ≤ S</a:t>
              </a:r>
              <a:r>
                <a:rPr lang="en-US" sz="1400" b="0" i="0" baseline="-25000">
                  <a:solidFill>
                    <a:schemeClr val="dk1"/>
                  </a:solidFill>
                  <a:effectLst/>
                  <a:latin typeface="+mn-lt"/>
                  <a:ea typeface="+mn-ea"/>
                  <a:cs typeface="+mn-cs"/>
                </a:rPr>
                <a:t>1</a:t>
              </a:r>
            </a:p>
            <a:p>
              <a:pPr marL="0" marR="0" lvl="0" indent="0" defTabSz="914400" eaLnBrk="1" fontAlgn="auto" latinLnBrk="0" hangingPunct="1">
                <a:lnSpc>
                  <a:spcPct val="100000"/>
                </a:lnSpc>
                <a:spcBef>
                  <a:spcPts val="0"/>
                </a:spcBef>
                <a:spcAft>
                  <a:spcPts val="0"/>
                </a:spcAft>
                <a:buClrTx/>
                <a:buSzTx/>
                <a:buFontTx/>
                <a:buNone/>
                <a:tabLst/>
                <a:defRPr/>
              </a:pPr>
              <a:endParaRPr lang="en-US" sz="140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b="0" i="1" baseline="0">
                  <a:solidFill>
                    <a:schemeClr val="dk1"/>
                  </a:solidFill>
                  <a:effectLst/>
                  <a:latin typeface="+mn-lt"/>
                  <a:ea typeface="+mn-ea"/>
                  <a:cs typeface="+mn-cs"/>
                </a:rPr>
                <a:t>- The below constraint states that no more than 600 valves can be ordered from each supplier</a:t>
              </a:r>
              <a:endParaRPr lang="en-US" sz="140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b="0" i="0" baseline="0">
                  <a:solidFill>
                    <a:schemeClr val="dk1"/>
                  </a:solidFill>
                  <a:effectLst/>
                  <a:latin typeface="+mn-lt"/>
                  <a:ea typeface="+mn-ea"/>
                  <a:cs typeface="+mn-cs"/>
                </a:rPr>
                <a:t>600 ≥ S</a:t>
              </a:r>
              <a:r>
                <a:rPr lang="en-US" sz="1400" b="0" i="0" baseline="-25000">
                  <a:solidFill>
                    <a:schemeClr val="dk1"/>
                  </a:solidFill>
                  <a:effectLst/>
                  <a:latin typeface="+mn-lt"/>
                  <a:ea typeface="+mn-ea"/>
                  <a:cs typeface="+mn-cs"/>
                </a:rPr>
                <a:t>1, </a:t>
              </a:r>
              <a:r>
                <a:rPr lang="en-US" sz="1400" b="0" i="0" baseline="0">
                  <a:solidFill>
                    <a:schemeClr val="dk1"/>
                  </a:solidFill>
                  <a:effectLst/>
                  <a:latin typeface="+mn-lt"/>
                  <a:ea typeface="+mn-ea"/>
                  <a:cs typeface="+mn-cs"/>
                </a:rPr>
                <a:t>S</a:t>
              </a:r>
              <a:r>
                <a:rPr lang="en-US" sz="1400" b="0" i="0" baseline="-25000">
                  <a:solidFill>
                    <a:schemeClr val="dk1"/>
                  </a:solidFill>
                  <a:effectLst/>
                  <a:latin typeface="+mn-lt"/>
                  <a:ea typeface="+mn-ea"/>
                  <a:cs typeface="+mn-cs"/>
                </a:rPr>
                <a:t>2, </a:t>
              </a:r>
              <a:r>
                <a:rPr lang="en-US" sz="1400" b="0" i="0" baseline="0">
                  <a:solidFill>
                    <a:schemeClr val="dk1"/>
                  </a:solidFill>
                  <a:effectLst/>
                  <a:latin typeface="+mn-lt"/>
                  <a:ea typeface="+mn-ea"/>
                  <a:cs typeface="+mn-cs"/>
                </a:rPr>
                <a:t>S</a:t>
              </a:r>
              <a:r>
                <a:rPr lang="en-US" sz="1400" b="0" i="0" baseline="-25000">
                  <a:solidFill>
                    <a:schemeClr val="dk1"/>
                  </a:solidFill>
                  <a:effectLst/>
                  <a:latin typeface="+mn-lt"/>
                  <a:ea typeface="+mn-ea"/>
                  <a:cs typeface="+mn-cs"/>
                </a:rPr>
                <a:t>3</a:t>
              </a:r>
              <a:endParaRPr lang="en-US" sz="14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400" b="0" i="0" baseline="-25000">
                <a:solidFill>
                  <a:schemeClr val="dk1"/>
                </a:solidFill>
                <a:effectLst/>
                <a:latin typeface="+mn-lt"/>
                <a:ea typeface="+mn-ea"/>
                <a:cs typeface="+mn-cs"/>
              </a:endParaRPr>
            </a:p>
            <a:p>
              <a:r>
                <a:rPr lang="en-US" sz="1400" b="0" i="1">
                  <a:solidFill>
                    <a:schemeClr val="dk1"/>
                  </a:solidFill>
                  <a:effectLst/>
                  <a:latin typeface="+mn-lt"/>
                  <a:ea typeface="+mn-ea"/>
                  <a:cs typeface="+mn-cs"/>
                </a:rPr>
                <a:t>-</a:t>
              </a:r>
              <a:r>
                <a:rPr lang="en-US" sz="1400" b="0" i="1" baseline="0">
                  <a:solidFill>
                    <a:schemeClr val="dk1"/>
                  </a:solidFill>
                  <a:effectLst/>
                  <a:latin typeface="+mn-lt"/>
                  <a:ea typeface="+mn-ea"/>
                  <a:cs typeface="+mn-cs"/>
                </a:rPr>
                <a:t> The n</a:t>
              </a:r>
              <a:r>
                <a:rPr lang="en-US" sz="1400" b="0" i="1">
                  <a:solidFill>
                    <a:schemeClr val="dk1"/>
                  </a:solidFill>
                  <a:effectLst/>
                  <a:latin typeface="+mn-lt"/>
                  <a:ea typeface="+mn-ea"/>
                  <a:cs typeface="+mn-cs"/>
                </a:rPr>
                <a:t>onnegativity constraint below states that the order quantities from any suppliers can</a:t>
              </a:r>
              <a:r>
                <a:rPr lang="en-US" sz="1400" b="0" i="1" baseline="0">
                  <a:solidFill>
                    <a:schemeClr val="dk1"/>
                  </a:solidFill>
                  <a:effectLst/>
                  <a:latin typeface="+mn-lt"/>
                  <a:ea typeface="+mn-ea"/>
                  <a:cs typeface="+mn-cs"/>
                </a:rPr>
                <a:t>not be below 0</a:t>
              </a:r>
              <a:endParaRPr lang="en-US" sz="1400">
                <a:effectLst/>
              </a:endParaRPr>
            </a:p>
            <a:p>
              <a:pPr eaLnBrk="1" fontAlgn="auto" latinLnBrk="0" hangingPunct="1"/>
              <a:r>
                <a:rPr lang="en-US" sz="1400" b="0" i="0" baseline="0">
                  <a:solidFill>
                    <a:schemeClr val="dk1"/>
                  </a:solidFill>
                  <a:effectLst/>
                  <a:latin typeface="+mn-lt"/>
                  <a:ea typeface="+mn-ea"/>
                  <a:cs typeface="+mn-cs"/>
                </a:rPr>
                <a:t>0 ≤ S</a:t>
              </a:r>
              <a:r>
                <a:rPr lang="en-US" sz="1400" b="0" i="0" baseline="-25000">
                  <a:solidFill>
                    <a:schemeClr val="dk1"/>
                  </a:solidFill>
                  <a:effectLst/>
                  <a:latin typeface="+mn-lt"/>
                  <a:ea typeface="+mn-ea"/>
                  <a:cs typeface="+mn-cs"/>
                </a:rPr>
                <a:t>1, </a:t>
              </a:r>
              <a:r>
                <a:rPr lang="en-US" sz="1400" b="0" i="0" baseline="0">
                  <a:solidFill>
                    <a:schemeClr val="dk1"/>
                  </a:solidFill>
                  <a:effectLst/>
                  <a:latin typeface="+mn-lt"/>
                  <a:ea typeface="+mn-ea"/>
                  <a:cs typeface="+mn-cs"/>
                </a:rPr>
                <a:t>S</a:t>
              </a:r>
              <a:r>
                <a:rPr lang="en-US" sz="1400" b="0" i="0" baseline="-25000">
                  <a:solidFill>
                    <a:schemeClr val="dk1"/>
                  </a:solidFill>
                  <a:effectLst/>
                  <a:latin typeface="+mn-lt"/>
                  <a:ea typeface="+mn-ea"/>
                  <a:cs typeface="+mn-cs"/>
                </a:rPr>
                <a:t>2, </a:t>
              </a:r>
              <a:r>
                <a:rPr lang="en-US" sz="1400" b="0" i="0" baseline="0">
                  <a:solidFill>
                    <a:schemeClr val="dk1"/>
                  </a:solidFill>
                  <a:effectLst/>
                  <a:latin typeface="+mn-lt"/>
                  <a:ea typeface="+mn-ea"/>
                  <a:cs typeface="+mn-cs"/>
                </a:rPr>
                <a:t>S</a:t>
              </a:r>
              <a:r>
                <a:rPr lang="en-US" sz="1400" b="0" i="0" baseline="-25000">
                  <a:solidFill>
                    <a:schemeClr val="dk1"/>
                  </a:solidFill>
                  <a:effectLst/>
                  <a:latin typeface="+mn-lt"/>
                  <a:ea typeface="+mn-ea"/>
                  <a:cs typeface="+mn-cs"/>
                </a:rPr>
                <a:t>3</a:t>
              </a:r>
              <a:endParaRPr lang="en-US" sz="1400">
                <a:effectLst/>
              </a:endParaRPr>
            </a:p>
            <a:p>
              <a:endParaRPr lang="en-US" sz="1400" b="0" i="0" baseline="0">
                <a:solidFill>
                  <a:schemeClr val="tx1"/>
                </a:solidFill>
                <a:effectLst/>
                <a:latin typeface="+mn-lt"/>
                <a:ea typeface="+mn-ea"/>
                <a:cs typeface="+mn-cs"/>
              </a:endParaRPr>
            </a:p>
            <a:p>
              <a:endParaRPr lang="en-US" sz="1400" b="1" i="1" baseline="0">
                <a:solidFill>
                  <a:schemeClr val="tx1"/>
                </a:solidFill>
              </a:endParaRPr>
            </a:p>
            <a:p>
              <a:endParaRPr lang="en-US" sz="1400" b="1" i="1" baseline="0">
                <a:solidFill>
                  <a:schemeClr val="tx1"/>
                </a:solidFill>
              </a:endParaRPr>
            </a:p>
            <a:p>
              <a:endParaRPr lang="en-US" sz="1400" b="1" i="1" baseline="0">
                <a:solidFill>
                  <a:schemeClr val="tx1"/>
                </a:solidFill>
              </a:endParaRPr>
            </a:p>
            <a:p>
              <a:r>
                <a:rPr lang="en-US" sz="1400" b="1" i="1" baseline="0">
                  <a:solidFill>
                    <a:schemeClr val="tx1"/>
                  </a:solidFill>
                </a:rPr>
                <a:t>Below is an alternative way of making the LP Model Formulation. All variables, formulations, and constraints below has the same meaning as the ones above, but are instead written in index notations</a:t>
              </a:r>
            </a:p>
            <a:p>
              <a:endParaRPr lang="en-US" sz="1400" b="1" i="1" baseline="0">
                <a:solidFill>
                  <a:schemeClr val="tx1"/>
                </a:solidFill>
              </a:endParaRPr>
            </a:p>
            <a:p>
              <a:r>
                <a:rPr lang="en-US" sz="1400" b="1" i="1" baseline="0">
                  <a:solidFill>
                    <a:schemeClr val="tx1"/>
                  </a:solidFill>
                </a:rPr>
                <a:t>Inputs:</a:t>
              </a:r>
            </a:p>
            <a:p>
              <a:r>
                <a:rPr lang="en-US" sz="1400" b="0" i="1" baseline="0">
                  <a:solidFill>
                    <a:schemeClr val="tx1"/>
                  </a:solidFill>
                </a:rPr>
                <a:t>C</a:t>
              </a:r>
              <a:r>
                <a:rPr lang="en-US" sz="1400" b="0" i="1" baseline="-25000">
                  <a:solidFill>
                    <a:schemeClr val="tx1"/>
                  </a:solidFill>
                </a:rPr>
                <a:t>i </a:t>
              </a:r>
              <a:r>
                <a:rPr lang="en-US" sz="1400" b="0" i="1" baseline="0">
                  <a:solidFill>
                    <a:schemeClr val="tx1"/>
                  </a:solidFill>
                </a:rPr>
                <a:t>= </a:t>
              </a:r>
              <a:r>
                <a:rPr lang="en-US" sz="1400" b="0" i="0" baseline="0">
                  <a:solidFill>
                    <a:schemeClr val="tx1"/>
                  </a:solidFill>
                </a:rPr>
                <a:t>Cost per heart valve from Supplier </a:t>
              </a:r>
              <a:r>
                <a:rPr lang="en-US" sz="1400" b="0" i="1" baseline="0">
                  <a:solidFill>
                    <a:schemeClr val="tx1"/>
                  </a:solidFill>
                </a:rPr>
                <a:t>i </a:t>
              </a:r>
              <a:r>
                <a:rPr lang="en-US" sz="1400" b="0" i="0" baseline="0">
                  <a:solidFill>
                    <a:schemeClr val="tx1"/>
                  </a:solidFill>
                </a:rPr>
                <a:t>($260, $180, $150)</a:t>
              </a:r>
            </a:p>
            <a:p>
              <a:r>
                <a:rPr lang="en-US" sz="1400" b="0" i="1" baseline="0">
                  <a:solidFill>
                    <a:schemeClr val="tx1"/>
                  </a:solidFill>
                </a:rPr>
                <a:t>s</a:t>
              </a:r>
              <a:r>
                <a:rPr lang="en-US" sz="1400" b="0" i="1" baseline="-25000">
                  <a:solidFill>
                    <a:schemeClr val="tx1"/>
                  </a:solidFill>
                </a:rPr>
                <a:t>i</a:t>
              </a:r>
              <a:r>
                <a:rPr lang="en-US" sz="1400" b="0" i="1" baseline="0">
                  <a:solidFill>
                    <a:schemeClr val="tx1"/>
                  </a:solidFill>
                </a:rPr>
                <a:t> </a:t>
              </a:r>
              <a:r>
                <a:rPr lang="en-US" sz="1400" b="0" i="0" baseline="0">
                  <a:solidFill>
                    <a:schemeClr val="tx1"/>
                  </a:solidFill>
                </a:rPr>
                <a:t>= The proportion of small-sized valves in an order from Supplier </a:t>
              </a:r>
              <a:r>
                <a:rPr lang="en-US" sz="1400" b="0" i="1" baseline="0">
                  <a:solidFill>
                    <a:schemeClr val="tx1"/>
                  </a:solidFill>
                </a:rPr>
                <a:t>i </a:t>
              </a:r>
              <a:r>
                <a:rPr lang="en-US" sz="1400" b="0" i="0" baseline="0">
                  <a:solidFill>
                    <a:schemeClr val="tx1"/>
                  </a:solidFill>
                </a:rPr>
                <a:t>(0.30, 0.35, 0.25)</a:t>
              </a:r>
            </a:p>
            <a:p>
              <a:pPr marL="0" marR="0" lvl="0" indent="0" defTabSz="914400" eaLnBrk="1" fontAlgn="auto" latinLnBrk="0" hangingPunct="1">
                <a:lnSpc>
                  <a:spcPct val="100000"/>
                </a:lnSpc>
                <a:spcBef>
                  <a:spcPts val="0"/>
                </a:spcBef>
                <a:spcAft>
                  <a:spcPts val="0"/>
                </a:spcAft>
                <a:buClrTx/>
                <a:buSzTx/>
                <a:buFontTx/>
                <a:buNone/>
                <a:tabLst/>
                <a:defRPr/>
              </a:pPr>
              <a:r>
                <a:rPr lang="en-US" sz="1400" b="0" i="1" baseline="0">
                  <a:solidFill>
                    <a:schemeClr val="dk1"/>
                  </a:solidFill>
                  <a:effectLst/>
                  <a:latin typeface="+mn-lt"/>
                  <a:ea typeface="+mn-ea"/>
                  <a:cs typeface="+mn-cs"/>
                </a:rPr>
                <a:t>m</a:t>
              </a:r>
              <a:r>
                <a:rPr lang="en-US" sz="1400" b="0" i="1" baseline="-25000">
                  <a:solidFill>
                    <a:schemeClr val="dk1"/>
                  </a:solidFill>
                  <a:effectLst/>
                  <a:latin typeface="+mn-lt"/>
                  <a:ea typeface="+mn-ea"/>
                  <a:cs typeface="+mn-cs"/>
                </a:rPr>
                <a:t>i</a:t>
              </a:r>
              <a:r>
                <a:rPr lang="en-US" sz="1400" b="0" i="1" baseline="0">
                  <a:solidFill>
                    <a:schemeClr val="dk1"/>
                  </a:solidFill>
                  <a:effectLst/>
                  <a:latin typeface="+mn-lt"/>
                  <a:ea typeface="+mn-ea"/>
                  <a:cs typeface="+mn-cs"/>
                </a:rPr>
                <a:t> </a:t>
              </a:r>
              <a:r>
                <a:rPr lang="en-US" sz="1400" b="0" i="0" baseline="0">
                  <a:solidFill>
                    <a:schemeClr val="dk1"/>
                  </a:solidFill>
                  <a:effectLst/>
                  <a:latin typeface="+mn-lt"/>
                  <a:ea typeface="+mn-ea"/>
                  <a:cs typeface="+mn-cs"/>
                </a:rPr>
                <a:t>= The proportion of medium-sized valves in an order from Supplier </a:t>
              </a:r>
              <a:r>
                <a:rPr lang="en-US" sz="1400" b="0" i="1" baseline="0">
                  <a:solidFill>
                    <a:schemeClr val="dk1"/>
                  </a:solidFill>
                  <a:effectLst/>
                  <a:latin typeface="+mn-lt"/>
                  <a:ea typeface="+mn-ea"/>
                  <a:cs typeface="+mn-cs"/>
                </a:rPr>
                <a:t>i </a:t>
              </a:r>
              <a:r>
                <a:rPr lang="en-US" sz="1400" b="0" i="0" baseline="0">
                  <a:solidFill>
                    <a:schemeClr val="dk1"/>
                  </a:solidFill>
                  <a:effectLst/>
                  <a:latin typeface="+mn-lt"/>
                  <a:ea typeface="+mn-ea"/>
                  <a:cs typeface="+mn-cs"/>
                </a:rPr>
                <a:t>(0.40, 0.35, 0.25)</a:t>
              </a:r>
              <a:endParaRPr lang="en-US" sz="1400" b="0" i="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b="0" i="1" baseline="0">
                  <a:solidFill>
                    <a:schemeClr val="dk1"/>
                  </a:solidFill>
                  <a:effectLst/>
                  <a:latin typeface="+mn-lt"/>
                  <a:ea typeface="+mn-ea"/>
                  <a:cs typeface="+mn-cs"/>
                </a:rPr>
                <a:t>l</a:t>
              </a:r>
              <a:r>
                <a:rPr lang="en-US" sz="1400" b="0" i="1" baseline="-25000">
                  <a:solidFill>
                    <a:schemeClr val="dk1"/>
                  </a:solidFill>
                  <a:effectLst/>
                  <a:latin typeface="+mn-lt"/>
                  <a:ea typeface="+mn-ea"/>
                  <a:cs typeface="+mn-cs"/>
                </a:rPr>
                <a:t>i</a:t>
              </a:r>
              <a:r>
                <a:rPr lang="en-US" sz="1400" b="0" i="1" baseline="0">
                  <a:solidFill>
                    <a:schemeClr val="dk1"/>
                  </a:solidFill>
                  <a:effectLst/>
                  <a:latin typeface="+mn-lt"/>
                  <a:ea typeface="+mn-ea"/>
                  <a:cs typeface="+mn-cs"/>
                </a:rPr>
                <a:t> </a:t>
              </a:r>
              <a:r>
                <a:rPr lang="en-US" sz="1400" b="0" i="0" baseline="0">
                  <a:solidFill>
                    <a:schemeClr val="dk1"/>
                  </a:solidFill>
                  <a:effectLst/>
                  <a:latin typeface="+mn-lt"/>
                  <a:ea typeface="+mn-ea"/>
                  <a:cs typeface="+mn-cs"/>
                </a:rPr>
                <a:t>= The proportion of large-sized valves in an order from Supplier </a:t>
              </a:r>
              <a:r>
                <a:rPr lang="en-US" sz="1400" b="0" i="1" baseline="0">
                  <a:solidFill>
                    <a:schemeClr val="dk1"/>
                  </a:solidFill>
                  <a:effectLst/>
                  <a:latin typeface="+mn-lt"/>
                  <a:ea typeface="+mn-ea"/>
                  <a:cs typeface="+mn-cs"/>
                </a:rPr>
                <a:t>i </a:t>
              </a:r>
              <a:r>
                <a:rPr lang="en-US" sz="1400" b="0" i="0" baseline="0">
                  <a:solidFill>
                    <a:schemeClr val="dk1"/>
                  </a:solidFill>
                  <a:effectLst/>
                  <a:latin typeface="+mn-lt"/>
                  <a:ea typeface="+mn-ea"/>
                  <a:cs typeface="+mn-cs"/>
                </a:rPr>
                <a:t>(0.30, 0.30, 0.50)</a:t>
              </a:r>
              <a:endParaRPr lang="en-US" sz="1400" b="0" i="1" baseline="-25000">
                <a:solidFill>
                  <a:schemeClr val="tx1"/>
                </a:solidFill>
              </a:endParaRPr>
            </a:p>
            <a:p>
              <a:endParaRPr lang="en-US" sz="1400" b="1" i="1" baseline="0">
                <a:solidFill>
                  <a:schemeClr val="tx1"/>
                </a:solidFill>
              </a:endParaRPr>
            </a:p>
            <a:p>
              <a:r>
                <a:rPr lang="en-US" sz="1400" b="1" i="1" baseline="0">
                  <a:solidFill>
                    <a:schemeClr val="tx1"/>
                  </a:solidFill>
                  <a:latin typeface="+mn-lt"/>
                </a:rPr>
                <a:t>Decision Variables:</a:t>
              </a:r>
            </a:p>
            <a:p>
              <a:pPr marL="0" marR="0" lvl="0" indent="0" defTabSz="914400" eaLnBrk="1" fontAlgn="auto" latinLnBrk="0" hangingPunct="1">
                <a:lnSpc>
                  <a:spcPct val="100000"/>
                </a:lnSpc>
                <a:spcBef>
                  <a:spcPts val="0"/>
                </a:spcBef>
                <a:spcAft>
                  <a:spcPts val="0"/>
                </a:spcAft>
                <a:buClrTx/>
                <a:buSzTx/>
                <a:buFontTx/>
                <a:buNone/>
                <a:tabLst/>
                <a:defRPr/>
              </a:pPr>
              <a:r>
                <a:rPr lang="en-US" sz="1400" b="0" i="1" baseline="0">
                  <a:solidFill>
                    <a:schemeClr val="dk1"/>
                  </a:solidFill>
                  <a:effectLst/>
                  <a:latin typeface="+mn-lt"/>
                  <a:ea typeface="+mn-ea"/>
                  <a:cs typeface="+mn-cs"/>
                </a:rPr>
                <a:t>S</a:t>
              </a:r>
              <a:r>
                <a:rPr lang="en-US" sz="1400" b="0" i="1" baseline="-25000">
                  <a:solidFill>
                    <a:schemeClr val="dk1"/>
                  </a:solidFill>
                  <a:effectLst/>
                  <a:latin typeface="+mn-lt"/>
                  <a:ea typeface="+mn-ea"/>
                  <a:cs typeface="+mn-cs"/>
                </a:rPr>
                <a:t>i</a:t>
              </a:r>
              <a:r>
                <a:rPr lang="en-US" sz="1400" b="0" i="0" baseline="0">
                  <a:solidFill>
                    <a:schemeClr val="dk1"/>
                  </a:solidFill>
                  <a:effectLst/>
                  <a:latin typeface="+mn-lt"/>
                  <a:ea typeface="+mn-ea"/>
                  <a:cs typeface="+mn-cs"/>
                </a:rPr>
                <a:t> = Number of heart valves acquired from Supplier </a:t>
              </a:r>
              <a:r>
                <a:rPr lang="en-US" sz="1400" b="0" i="1" baseline="0">
                  <a:solidFill>
                    <a:schemeClr val="dk1"/>
                  </a:solidFill>
                  <a:effectLst/>
                  <a:latin typeface="+mn-lt"/>
                  <a:ea typeface="+mn-ea"/>
                  <a:cs typeface="+mn-cs"/>
                </a:rPr>
                <a:t>i </a:t>
              </a:r>
              <a:r>
                <a:rPr lang="en-US" sz="1400" b="0" i="0" baseline="0">
                  <a:solidFill>
                    <a:schemeClr val="dk1"/>
                  </a:solidFill>
                  <a:effectLst/>
                  <a:latin typeface="+mn-lt"/>
                  <a:ea typeface="+mn-ea"/>
                  <a:cs typeface="+mn-cs"/>
                </a:rPr>
                <a:t>each month</a:t>
              </a:r>
              <a:endParaRPr lang="en-US" sz="1400" i="0">
                <a:effectLst/>
                <a:latin typeface="+mn-lt"/>
              </a:endParaRPr>
            </a:p>
            <a:p>
              <a:endParaRPr lang="en-US" sz="1400" b="1" i="1" baseline="0">
                <a:solidFill>
                  <a:schemeClr val="tx1"/>
                </a:solidFill>
                <a:latin typeface="+mn-lt"/>
              </a:endParaRPr>
            </a:p>
            <a:p>
              <a:r>
                <a:rPr lang="en-US" sz="1400" b="1" i="1" baseline="0">
                  <a:solidFill>
                    <a:schemeClr val="tx1"/>
                  </a:solidFill>
                  <a:latin typeface="+mn-lt"/>
                </a:rPr>
                <a:t>Objective Function:</a:t>
              </a:r>
            </a:p>
            <a:p>
              <a:pPr marL="0" marR="0" lvl="0" indent="0" defTabSz="914400" eaLnBrk="1" fontAlgn="auto" latinLnBrk="0" hangingPunct="1">
                <a:lnSpc>
                  <a:spcPct val="100000"/>
                </a:lnSpc>
                <a:spcBef>
                  <a:spcPts val="0"/>
                </a:spcBef>
                <a:spcAft>
                  <a:spcPts val="0"/>
                </a:spcAft>
                <a:buClrTx/>
                <a:buSzTx/>
                <a:buFontTx/>
                <a:buNone/>
                <a:tabLst/>
                <a:defRPr/>
              </a:pPr>
              <a:r>
                <a:rPr lang="en-US" sz="1400" b="0" i="0" baseline="0">
                  <a:solidFill>
                    <a:schemeClr val="dk1"/>
                  </a:solidFill>
                  <a:effectLst/>
                  <a:latin typeface="+mn-lt"/>
                  <a:ea typeface="+mn-ea"/>
                  <a:cs typeface="+mn-cs"/>
                </a:rPr>
                <a:t>Min </a:t>
              </a:r>
              <a14:m>
                <m:oMath xmlns:m="http://schemas.openxmlformats.org/officeDocument/2006/math">
                  <m:nary>
                    <m:naryPr>
                      <m:chr m:val="∑"/>
                      <m:ctrlPr>
                        <a:rPr lang="en-US" sz="1400" b="0" i="1" baseline="0">
                          <a:solidFill>
                            <a:schemeClr val="dk1"/>
                          </a:solidFill>
                          <a:effectLst/>
                          <a:latin typeface="Cambria Math" panose="02040503050406030204" pitchFamily="18" charset="0"/>
                          <a:ea typeface="+mn-ea"/>
                          <a:cs typeface="+mn-cs"/>
                        </a:rPr>
                      </m:ctrlPr>
                    </m:naryPr>
                    <m:sub>
                      <m:r>
                        <m:rPr>
                          <m:brk m:alnAt="23"/>
                        </m:rPr>
                        <a:rPr lang="en-US" sz="1400" b="0" i="1" baseline="0">
                          <a:solidFill>
                            <a:schemeClr val="dk1"/>
                          </a:solidFill>
                          <a:effectLst/>
                          <a:latin typeface="Cambria Math" panose="02040503050406030204" pitchFamily="18" charset="0"/>
                          <a:ea typeface="+mn-ea"/>
                          <a:cs typeface="+mn-cs"/>
                        </a:rPr>
                        <m:t>𝑖</m:t>
                      </m:r>
                      <m:r>
                        <a:rPr lang="en-US" sz="1400" b="0" i="1" baseline="0">
                          <a:solidFill>
                            <a:schemeClr val="dk1"/>
                          </a:solidFill>
                          <a:effectLst/>
                          <a:latin typeface="Cambria Math" panose="02040503050406030204" pitchFamily="18" charset="0"/>
                          <a:ea typeface="+mn-ea"/>
                          <a:cs typeface="+mn-cs"/>
                        </a:rPr>
                        <m:t>=1</m:t>
                      </m:r>
                    </m:sub>
                    <m:sup>
                      <m:r>
                        <a:rPr lang="en-US" sz="1400" b="0" i="1" baseline="0">
                          <a:solidFill>
                            <a:schemeClr val="dk1"/>
                          </a:solidFill>
                          <a:effectLst/>
                          <a:latin typeface="Cambria Math" panose="02040503050406030204" pitchFamily="18" charset="0"/>
                          <a:ea typeface="+mn-ea"/>
                          <a:cs typeface="+mn-cs"/>
                        </a:rPr>
                        <m:t>3</m:t>
                      </m:r>
                    </m:sup>
                    <m:e>
                      <m:r>
                        <a:rPr lang="en-US" sz="1400" b="0" i="1" baseline="0">
                          <a:solidFill>
                            <a:schemeClr val="dk1"/>
                          </a:solidFill>
                          <a:effectLst/>
                          <a:latin typeface="Cambria Math" panose="02040503050406030204" pitchFamily="18" charset="0"/>
                          <a:ea typeface="+mn-ea"/>
                          <a:cs typeface="+mn-cs"/>
                        </a:rPr>
                        <m:t>𝐶</m:t>
                      </m:r>
                      <m:r>
                        <m:rPr>
                          <m:nor/>
                        </m:rPr>
                        <a:rPr lang="en-US" sz="1400" b="0" i="1" baseline="-25000">
                          <a:solidFill>
                            <a:schemeClr val="dk1"/>
                          </a:solidFill>
                          <a:effectLst/>
                          <a:latin typeface="+mn-lt"/>
                          <a:ea typeface="+mn-ea"/>
                          <a:cs typeface="+mn-cs"/>
                        </a:rPr>
                        <m:t>i</m:t>
                      </m:r>
                      <m:r>
                        <a:rPr lang="en-US" sz="1400" b="0" i="1" baseline="0">
                          <a:solidFill>
                            <a:schemeClr val="dk1"/>
                          </a:solidFill>
                          <a:effectLst/>
                          <a:latin typeface="Cambria Math" panose="02040503050406030204" pitchFamily="18" charset="0"/>
                          <a:ea typeface="+mn-ea"/>
                          <a:cs typeface="+mn-cs"/>
                        </a:rPr>
                        <m:t>𝑆</m:t>
                      </m:r>
                    </m:e>
                  </m:nary>
                </m:oMath>
              </a14:m>
              <a:r>
                <a:rPr lang="en-US" sz="1400" b="0" i="1" baseline="-25000">
                  <a:solidFill>
                    <a:schemeClr val="dk1"/>
                  </a:solidFill>
                  <a:effectLst/>
                  <a:latin typeface="+mn-lt"/>
                  <a:ea typeface="+mn-ea"/>
                  <a:cs typeface="+mn-cs"/>
                </a:rPr>
                <a:t>i</a:t>
              </a:r>
              <a:endParaRPr lang="en-US" sz="1400">
                <a:effectLst/>
                <a:latin typeface="+mn-lt"/>
              </a:endParaRPr>
            </a:p>
            <a:p>
              <a:endParaRPr lang="en-US" sz="1400" b="1" i="1" baseline="0">
                <a:solidFill>
                  <a:schemeClr val="tx1"/>
                </a:solidFill>
                <a:latin typeface="+mn-lt"/>
              </a:endParaRPr>
            </a:p>
            <a:p>
              <a:r>
                <a:rPr lang="en-US" sz="1400" b="1" i="1" baseline="0">
                  <a:solidFill>
                    <a:schemeClr val="tx1"/>
                  </a:solidFill>
                  <a:latin typeface="+mn-lt"/>
                </a:rPr>
                <a:t>Constraints:</a:t>
              </a:r>
            </a:p>
            <a:p>
              <a:pPr eaLnBrk="1" fontAlgn="auto" latinLnBrk="0" hangingPunct="1"/>
              <a:r>
                <a:rPr lang="en-US" sz="1400" b="0" i="1" baseline="0">
                  <a:solidFill>
                    <a:schemeClr val="dk1"/>
                  </a:solidFill>
                  <a:effectLst/>
                  <a:latin typeface="+mn-lt"/>
                  <a:ea typeface="+mn-ea"/>
                  <a:cs typeface="+mn-cs"/>
                </a:rPr>
                <a:t>- The below constraint states that at least 300 valves must be purchased from Supplier 1</a:t>
              </a:r>
              <a:endParaRPr lang="en-US" sz="140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b="0" i="0" baseline="0">
                  <a:solidFill>
                    <a:schemeClr val="dk1"/>
                  </a:solidFill>
                  <a:effectLst/>
                  <a:latin typeface="+mn-lt"/>
                  <a:ea typeface="+mn-ea"/>
                  <a:cs typeface="+mn-cs"/>
                </a:rPr>
                <a:t>300 ≤ </a:t>
              </a:r>
              <a:r>
                <a:rPr lang="en-US" sz="1400" b="0" i="1" baseline="0">
                  <a:solidFill>
                    <a:schemeClr val="dk1"/>
                  </a:solidFill>
                  <a:effectLst/>
                  <a:latin typeface="+mn-lt"/>
                  <a:ea typeface="+mn-ea"/>
                  <a:cs typeface="+mn-cs"/>
                </a:rPr>
                <a:t>S</a:t>
              </a:r>
              <a:r>
                <a:rPr lang="en-US" sz="1400" b="0" i="1" baseline="-25000">
                  <a:solidFill>
                    <a:schemeClr val="dk1"/>
                  </a:solidFill>
                  <a:effectLst/>
                  <a:latin typeface="+mn-lt"/>
                  <a:ea typeface="+mn-ea"/>
                  <a:cs typeface="+mn-cs"/>
                </a:rPr>
                <a:t>1</a:t>
              </a:r>
              <a:endParaRPr lang="en-US" sz="1400" b="1" i="1" baseline="0">
                <a:solidFill>
                  <a:schemeClr val="tx1"/>
                </a:solidFill>
                <a:latin typeface="+mn-lt"/>
              </a:endParaRPr>
            </a:p>
            <a:p>
              <a:endParaRPr lang="en-US" sz="1400" b="1" i="1" baseline="0">
                <a:solidFill>
                  <a:schemeClr val="tx1"/>
                </a:solidFill>
                <a:latin typeface="+mn-lt"/>
              </a:endParaRPr>
            </a:p>
            <a:p>
              <a:r>
                <a:rPr lang="en-US" sz="1400" b="0" i="1" baseline="0">
                  <a:solidFill>
                    <a:schemeClr val="tx1"/>
                  </a:solidFill>
                  <a:latin typeface="+mn-lt"/>
                </a:rPr>
                <a:t>(For each supplier i = 1,2,3)</a:t>
              </a:r>
            </a:p>
            <a:p>
              <a:pPr marL="0" marR="0" lvl="0" indent="0" defTabSz="914400" eaLnBrk="1" fontAlgn="auto" latinLnBrk="0" hangingPunct="1">
                <a:lnSpc>
                  <a:spcPct val="100000"/>
                </a:lnSpc>
                <a:spcBef>
                  <a:spcPts val="0"/>
                </a:spcBef>
                <a:spcAft>
                  <a:spcPts val="0"/>
                </a:spcAft>
                <a:buClrTx/>
                <a:buSzTx/>
                <a:buFontTx/>
                <a:buNone/>
                <a:tabLst/>
                <a:defRPr/>
              </a:pPr>
              <a:r>
                <a:rPr lang="en-US" sz="1400" b="0" i="1" baseline="0">
                  <a:solidFill>
                    <a:schemeClr val="dk1"/>
                  </a:solidFill>
                  <a:effectLst/>
                  <a:latin typeface="+mn-lt"/>
                  <a:ea typeface="+mn-ea"/>
                  <a:cs typeface="+mn-cs"/>
                </a:rPr>
                <a:t>- The below constraint states that the number of all small valves ordered from all suppliers must total at least 400 valves</a:t>
              </a:r>
              <a:endParaRPr lang="en-US" sz="1400" b="0" i="1" baseline="0">
                <a:solidFill>
                  <a:schemeClr val="tx1"/>
                </a:solidFill>
                <a:latin typeface="+mn-lt"/>
              </a:endParaRP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nary>
                    <m:naryPr>
                      <m:chr m:val="∑"/>
                      <m:ctrlPr>
                        <a:rPr lang="en-US" sz="1400" b="0" i="1" baseline="0">
                          <a:solidFill>
                            <a:schemeClr val="dk1"/>
                          </a:solidFill>
                          <a:effectLst/>
                          <a:latin typeface="Cambria Math" panose="02040503050406030204" pitchFamily="18" charset="0"/>
                          <a:ea typeface="+mn-ea"/>
                          <a:cs typeface="+mn-cs"/>
                        </a:rPr>
                      </m:ctrlPr>
                    </m:naryPr>
                    <m:sub>
                      <m:r>
                        <m:rPr>
                          <m:brk m:alnAt="23"/>
                        </m:rPr>
                        <a:rPr lang="en-US" sz="1400" b="0" i="1" baseline="0">
                          <a:solidFill>
                            <a:schemeClr val="dk1"/>
                          </a:solidFill>
                          <a:effectLst/>
                          <a:latin typeface="Cambria Math" panose="02040503050406030204" pitchFamily="18" charset="0"/>
                          <a:ea typeface="+mn-ea"/>
                          <a:cs typeface="+mn-cs"/>
                        </a:rPr>
                        <m:t>𝑖</m:t>
                      </m:r>
                      <m:r>
                        <a:rPr lang="en-US" sz="1400" b="0" i="1" baseline="0">
                          <a:solidFill>
                            <a:schemeClr val="dk1"/>
                          </a:solidFill>
                          <a:effectLst/>
                          <a:latin typeface="Cambria Math" panose="02040503050406030204" pitchFamily="18" charset="0"/>
                          <a:ea typeface="+mn-ea"/>
                          <a:cs typeface="+mn-cs"/>
                        </a:rPr>
                        <m:t>=1</m:t>
                      </m:r>
                    </m:sub>
                    <m:sup>
                      <m:r>
                        <a:rPr lang="en-US" sz="1400" b="0" i="1" baseline="0">
                          <a:solidFill>
                            <a:schemeClr val="dk1"/>
                          </a:solidFill>
                          <a:effectLst/>
                          <a:latin typeface="Cambria Math" panose="02040503050406030204" pitchFamily="18" charset="0"/>
                          <a:ea typeface="+mn-ea"/>
                          <a:cs typeface="+mn-cs"/>
                        </a:rPr>
                        <m:t>3</m:t>
                      </m:r>
                    </m:sup>
                    <m:e>
                      <m:r>
                        <a:rPr lang="en-US" sz="1400" b="0" i="1" baseline="0">
                          <a:solidFill>
                            <a:schemeClr val="dk1"/>
                          </a:solidFill>
                          <a:effectLst/>
                          <a:latin typeface="Cambria Math" panose="02040503050406030204" pitchFamily="18" charset="0"/>
                          <a:ea typeface="+mn-ea"/>
                          <a:cs typeface="+mn-cs"/>
                        </a:rPr>
                        <m:t>𝑠</m:t>
                      </m:r>
                      <m:r>
                        <m:rPr>
                          <m:nor/>
                        </m:rPr>
                        <a:rPr lang="en-US" sz="1400" b="0" i="1" baseline="-25000">
                          <a:solidFill>
                            <a:schemeClr val="dk1"/>
                          </a:solidFill>
                          <a:effectLst/>
                          <a:latin typeface="+mn-lt"/>
                          <a:ea typeface="+mn-ea"/>
                          <a:cs typeface="+mn-cs"/>
                        </a:rPr>
                        <m:t>i</m:t>
                      </m:r>
                      <m:r>
                        <a:rPr lang="en-US" sz="1400" b="0" i="1" baseline="0">
                          <a:solidFill>
                            <a:schemeClr val="dk1"/>
                          </a:solidFill>
                          <a:effectLst/>
                          <a:latin typeface="Cambria Math" panose="02040503050406030204" pitchFamily="18" charset="0"/>
                          <a:ea typeface="+mn-ea"/>
                          <a:cs typeface="+mn-cs"/>
                        </a:rPr>
                        <m:t>𝑆</m:t>
                      </m:r>
                    </m:e>
                  </m:nary>
                </m:oMath>
              </a14:m>
              <a:r>
                <a:rPr lang="en-US" sz="1400" b="0" i="1" baseline="-25000">
                  <a:solidFill>
                    <a:schemeClr val="dk1"/>
                  </a:solidFill>
                  <a:effectLst/>
                  <a:latin typeface="+mn-lt"/>
                  <a:ea typeface="+mn-ea"/>
                  <a:cs typeface="+mn-cs"/>
                </a:rPr>
                <a:t>i</a:t>
              </a:r>
              <a:r>
                <a:rPr lang="en-US" sz="1400" b="0" i="1" baseline="0">
                  <a:solidFill>
                    <a:schemeClr val="dk1"/>
                  </a:solidFill>
                  <a:effectLst/>
                  <a:latin typeface="+mn-lt"/>
                  <a:ea typeface="+mn-ea"/>
                  <a:cs typeface="+mn-cs"/>
                </a:rPr>
                <a:t> </a:t>
              </a:r>
              <a:r>
                <a:rPr lang="en-US" sz="1400" b="0" i="0" baseline="0">
                  <a:solidFill>
                    <a:schemeClr val="dk1"/>
                  </a:solidFill>
                  <a:effectLst/>
                  <a:latin typeface="+mn-lt"/>
                  <a:ea typeface="+mn-ea"/>
                  <a:cs typeface="+mn-cs"/>
                </a:rPr>
                <a:t>≥</a:t>
              </a:r>
              <a14:m>
                <m:oMath xmlns:m="http://schemas.openxmlformats.org/officeDocument/2006/math">
                  <m:r>
                    <a:rPr lang="en-US" sz="1400" b="0" i="0" baseline="0">
                      <a:solidFill>
                        <a:schemeClr val="dk1"/>
                      </a:solidFill>
                      <a:effectLst/>
                      <a:latin typeface="Cambria Math" panose="02040503050406030204" pitchFamily="18" charset="0"/>
                      <a:ea typeface="+mn-ea"/>
                      <a:cs typeface="+mn-cs"/>
                    </a:rPr>
                    <m:t> </m:t>
                  </m:r>
                  <m:r>
                    <a:rPr lang="en-US" sz="1400" b="0" i="1" baseline="0">
                      <a:solidFill>
                        <a:schemeClr val="dk1"/>
                      </a:solidFill>
                      <a:effectLst/>
                      <a:latin typeface="Cambria Math" panose="02040503050406030204" pitchFamily="18" charset="0"/>
                      <a:ea typeface="+mn-ea"/>
                      <a:cs typeface="+mn-cs"/>
                    </a:rPr>
                    <m:t>400</m:t>
                  </m:r>
                </m:oMath>
              </a14:m>
              <a:endParaRPr lang="en-US" sz="1400">
                <a:effectLst/>
                <a:latin typeface="+mn-lt"/>
              </a:endParaRPr>
            </a:p>
            <a:p>
              <a:endParaRPr lang="en-US" sz="1400" b="0" i="0" baseline="0">
                <a:solidFill>
                  <a:schemeClr val="tx1"/>
                </a:solidFill>
                <a:latin typeface="+mn-lt"/>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b="0" i="1" baseline="0">
                  <a:solidFill>
                    <a:schemeClr val="dk1"/>
                  </a:solidFill>
                  <a:effectLst/>
                  <a:latin typeface="+mn-lt"/>
                  <a:ea typeface="+mn-ea"/>
                  <a:cs typeface="+mn-cs"/>
                </a:rPr>
                <a:t>- The below constraint states that the number of medium valves ordered from all suppliers must total at least 300 valves</a:t>
              </a:r>
              <a:endParaRPr lang="en-US" sz="1400" b="0" i="0" baseline="0">
                <a:solidFill>
                  <a:schemeClr val="tx1"/>
                </a:solidFill>
                <a:latin typeface="+mn-lt"/>
              </a:endParaRP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nary>
                    <m:naryPr>
                      <m:chr m:val="∑"/>
                      <m:ctrlPr>
                        <a:rPr lang="en-US" sz="1400" b="0" i="1" baseline="0">
                          <a:solidFill>
                            <a:schemeClr val="dk1"/>
                          </a:solidFill>
                          <a:effectLst/>
                          <a:latin typeface="Cambria Math" panose="02040503050406030204" pitchFamily="18" charset="0"/>
                          <a:ea typeface="+mn-ea"/>
                          <a:cs typeface="+mn-cs"/>
                        </a:rPr>
                      </m:ctrlPr>
                    </m:naryPr>
                    <m:sub>
                      <m:r>
                        <m:rPr>
                          <m:brk m:alnAt="23"/>
                        </m:rPr>
                        <a:rPr lang="en-US" sz="1400" b="0" i="1" baseline="0">
                          <a:solidFill>
                            <a:schemeClr val="dk1"/>
                          </a:solidFill>
                          <a:effectLst/>
                          <a:latin typeface="Cambria Math" panose="02040503050406030204" pitchFamily="18" charset="0"/>
                          <a:ea typeface="+mn-ea"/>
                          <a:cs typeface="+mn-cs"/>
                        </a:rPr>
                        <m:t>𝑖</m:t>
                      </m:r>
                      <m:r>
                        <a:rPr lang="en-US" sz="1400" b="0" i="1" baseline="0">
                          <a:solidFill>
                            <a:schemeClr val="dk1"/>
                          </a:solidFill>
                          <a:effectLst/>
                          <a:latin typeface="Cambria Math" panose="02040503050406030204" pitchFamily="18" charset="0"/>
                          <a:ea typeface="+mn-ea"/>
                          <a:cs typeface="+mn-cs"/>
                        </a:rPr>
                        <m:t>=1</m:t>
                      </m:r>
                    </m:sub>
                    <m:sup>
                      <m:r>
                        <a:rPr lang="en-US" sz="1400" b="0" i="1" baseline="0">
                          <a:solidFill>
                            <a:schemeClr val="dk1"/>
                          </a:solidFill>
                          <a:effectLst/>
                          <a:latin typeface="Cambria Math" panose="02040503050406030204" pitchFamily="18" charset="0"/>
                          <a:ea typeface="+mn-ea"/>
                          <a:cs typeface="+mn-cs"/>
                        </a:rPr>
                        <m:t>3</m:t>
                      </m:r>
                    </m:sup>
                    <m:e>
                      <m:r>
                        <a:rPr lang="en-US" sz="1400" b="0" i="1" baseline="0">
                          <a:solidFill>
                            <a:schemeClr val="dk1"/>
                          </a:solidFill>
                          <a:effectLst/>
                          <a:latin typeface="Cambria Math" panose="02040503050406030204" pitchFamily="18" charset="0"/>
                          <a:ea typeface="+mn-ea"/>
                          <a:cs typeface="+mn-cs"/>
                        </a:rPr>
                        <m:t>𝑚</m:t>
                      </m:r>
                      <m:r>
                        <m:rPr>
                          <m:nor/>
                        </m:rPr>
                        <a:rPr lang="en-US" sz="1400" b="0" i="1" baseline="-25000">
                          <a:solidFill>
                            <a:schemeClr val="dk1"/>
                          </a:solidFill>
                          <a:effectLst/>
                          <a:latin typeface="+mn-lt"/>
                          <a:ea typeface="+mn-ea"/>
                          <a:cs typeface="+mn-cs"/>
                        </a:rPr>
                        <m:t>i</m:t>
                      </m:r>
                      <m:r>
                        <a:rPr lang="en-US" sz="1400" b="0" i="1" baseline="0">
                          <a:solidFill>
                            <a:schemeClr val="dk1"/>
                          </a:solidFill>
                          <a:effectLst/>
                          <a:latin typeface="Cambria Math" panose="02040503050406030204" pitchFamily="18" charset="0"/>
                          <a:ea typeface="+mn-ea"/>
                          <a:cs typeface="+mn-cs"/>
                        </a:rPr>
                        <m:t>𝑆</m:t>
                      </m:r>
                    </m:e>
                  </m:nary>
                </m:oMath>
              </a14:m>
              <a:r>
                <a:rPr lang="en-US" sz="1400" b="0" i="1" baseline="-25000">
                  <a:solidFill>
                    <a:schemeClr val="dk1"/>
                  </a:solidFill>
                  <a:effectLst/>
                  <a:latin typeface="+mn-lt"/>
                  <a:ea typeface="+mn-ea"/>
                  <a:cs typeface="+mn-cs"/>
                </a:rPr>
                <a:t>i</a:t>
              </a:r>
              <a:r>
                <a:rPr lang="en-US" sz="1400" b="0" i="1" baseline="0">
                  <a:solidFill>
                    <a:schemeClr val="dk1"/>
                  </a:solidFill>
                  <a:effectLst/>
                  <a:latin typeface="+mn-lt"/>
                  <a:ea typeface="+mn-ea"/>
                  <a:cs typeface="+mn-cs"/>
                </a:rPr>
                <a:t> </a:t>
              </a:r>
              <a:r>
                <a:rPr lang="en-US" sz="1400" b="0" i="0" baseline="0">
                  <a:solidFill>
                    <a:schemeClr val="dk1"/>
                  </a:solidFill>
                  <a:effectLst/>
                  <a:latin typeface="+mn-lt"/>
                  <a:ea typeface="+mn-ea"/>
                  <a:cs typeface="+mn-cs"/>
                </a:rPr>
                <a:t>≥</a:t>
              </a:r>
              <a14:m>
                <m:oMath xmlns:m="http://schemas.openxmlformats.org/officeDocument/2006/math">
                  <m:r>
                    <a:rPr lang="en-US" sz="1400" b="0" i="0" baseline="0">
                      <a:solidFill>
                        <a:schemeClr val="dk1"/>
                      </a:solidFill>
                      <a:effectLst/>
                      <a:latin typeface="Cambria Math" panose="02040503050406030204" pitchFamily="18" charset="0"/>
                      <a:ea typeface="+mn-ea"/>
                      <a:cs typeface="+mn-cs"/>
                    </a:rPr>
                    <m:t> </m:t>
                  </m:r>
                  <m:r>
                    <a:rPr lang="en-US" sz="1400" b="0" i="1" baseline="0">
                      <a:solidFill>
                        <a:schemeClr val="dk1"/>
                      </a:solidFill>
                      <a:effectLst/>
                      <a:latin typeface="Cambria Math" panose="02040503050406030204" pitchFamily="18" charset="0"/>
                      <a:ea typeface="+mn-ea"/>
                      <a:cs typeface="+mn-cs"/>
                    </a:rPr>
                    <m:t>300</m:t>
                  </m:r>
                </m:oMath>
              </a14:m>
              <a:endParaRPr lang="en-US" sz="1400">
                <a:effectLst/>
                <a:latin typeface="+mn-lt"/>
              </a:endParaRPr>
            </a:p>
            <a:p>
              <a:endParaRPr lang="en-US" sz="1400" b="0" i="0" baseline="0">
                <a:solidFill>
                  <a:schemeClr val="tx1"/>
                </a:solidFill>
                <a:latin typeface="+mn-lt"/>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b="0" i="1" baseline="0">
                  <a:solidFill>
                    <a:schemeClr val="dk1"/>
                  </a:solidFill>
                  <a:effectLst/>
                  <a:latin typeface="+mn-lt"/>
                  <a:ea typeface="+mn-ea"/>
                  <a:cs typeface="+mn-cs"/>
                </a:rPr>
                <a:t>- The below constraint states that the number of large valves ordered from all suppliers must total at least 500 valves</a:t>
              </a:r>
              <a:endParaRPr lang="en-US" sz="1400" b="0" i="0" baseline="0">
                <a:solidFill>
                  <a:schemeClr val="tx1"/>
                </a:solidFill>
                <a:latin typeface="+mn-lt"/>
              </a:endParaRP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nary>
                    <m:naryPr>
                      <m:chr m:val="∑"/>
                      <m:ctrlPr>
                        <a:rPr lang="en-US" sz="1400" b="0" i="1" baseline="0">
                          <a:solidFill>
                            <a:schemeClr val="dk1"/>
                          </a:solidFill>
                          <a:effectLst/>
                          <a:latin typeface="Cambria Math" panose="02040503050406030204" pitchFamily="18" charset="0"/>
                          <a:ea typeface="+mn-ea"/>
                          <a:cs typeface="+mn-cs"/>
                        </a:rPr>
                      </m:ctrlPr>
                    </m:naryPr>
                    <m:sub>
                      <m:r>
                        <m:rPr>
                          <m:brk m:alnAt="23"/>
                        </m:rPr>
                        <a:rPr lang="en-US" sz="1400" b="0" i="1" baseline="0">
                          <a:solidFill>
                            <a:schemeClr val="dk1"/>
                          </a:solidFill>
                          <a:effectLst/>
                          <a:latin typeface="Cambria Math" panose="02040503050406030204" pitchFamily="18" charset="0"/>
                          <a:ea typeface="+mn-ea"/>
                          <a:cs typeface="+mn-cs"/>
                        </a:rPr>
                        <m:t>𝑖</m:t>
                      </m:r>
                      <m:r>
                        <a:rPr lang="en-US" sz="1400" b="0" i="1" baseline="0">
                          <a:solidFill>
                            <a:schemeClr val="dk1"/>
                          </a:solidFill>
                          <a:effectLst/>
                          <a:latin typeface="Cambria Math" panose="02040503050406030204" pitchFamily="18" charset="0"/>
                          <a:ea typeface="+mn-ea"/>
                          <a:cs typeface="+mn-cs"/>
                        </a:rPr>
                        <m:t>=1</m:t>
                      </m:r>
                    </m:sub>
                    <m:sup>
                      <m:r>
                        <a:rPr lang="en-US" sz="1400" b="0" i="1" baseline="0">
                          <a:solidFill>
                            <a:schemeClr val="dk1"/>
                          </a:solidFill>
                          <a:effectLst/>
                          <a:latin typeface="Cambria Math" panose="02040503050406030204" pitchFamily="18" charset="0"/>
                          <a:ea typeface="+mn-ea"/>
                          <a:cs typeface="+mn-cs"/>
                        </a:rPr>
                        <m:t>3</m:t>
                      </m:r>
                    </m:sup>
                    <m:e>
                      <m:r>
                        <a:rPr lang="en-US" sz="1400" b="0" i="1" baseline="0">
                          <a:solidFill>
                            <a:schemeClr val="dk1"/>
                          </a:solidFill>
                          <a:effectLst/>
                          <a:latin typeface="Cambria Math" panose="02040503050406030204" pitchFamily="18" charset="0"/>
                          <a:ea typeface="+mn-ea"/>
                          <a:cs typeface="+mn-cs"/>
                        </a:rPr>
                        <m:t>𝑙</m:t>
                      </m:r>
                      <m:r>
                        <m:rPr>
                          <m:nor/>
                        </m:rPr>
                        <a:rPr lang="en-US" sz="1400" b="0" i="1" baseline="-25000">
                          <a:solidFill>
                            <a:schemeClr val="dk1"/>
                          </a:solidFill>
                          <a:effectLst/>
                          <a:latin typeface="+mn-lt"/>
                          <a:ea typeface="+mn-ea"/>
                          <a:cs typeface="+mn-cs"/>
                        </a:rPr>
                        <m:t>i</m:t>
                      </m:r>
                      <m:r>
                        <a:rPr lang="en-US" sz="1400" b="0" i="1" baseline="0">
                          <a:solidFill>
                            <a:schemeClr val="dk1"/>
                          </a:solidFill>
                          <a:effectLst/>
                          <a:latin typeface="Cambria Math" panose="02040503050406030204" pitchFamily="18" charset="0"/>
                          <a:ea typeface="+mn-ea"/>
                          <a:cs typeface="+mn-cs"/>
                        </a:rPr>
                        <m:t>𝑆</m:t>
                      </m:r>
                    </m:e>
                  </m:nary>
                </m:oMath>
              </a14:m>
              <a:r>
                <a:rPr lang="en-US" sz="1400" b="0" i="1" baseline="-25000">
                  <a:solidFill>
                    <a:schemeClr val="dk1"/>
                  </a:solidFill>
                  <a:effectLst/>
                  <a:latin typeface="+mn-lt"/>
                  <a:ea typeface="+mn-ea"/>
                  <a:cs typeface="+mn-cs"/>
                </a:rPr>
                <a:t>i</a:t>
              </a:r>
              <a:r>
                <a:rPr lang="en-US" sz="1400" b="0" i="1" baseline="0">
                  <a:solidFill>
                    <a:schemeClr val="dk1"/>
                  </a:solidFill>
                  <a:effectLst/>
                  <a:latin typeface="+mn-lt"/>
                  <a:ea typeface="+mn-ea"/>
                  <a:cs typeface="+mn-cs"/>
                </a:rPr>
                <a:t> </a:t>
              </a:r>
              <a:r>
                <a:rPr lang="en-US" sz="1400" b="0" i="0" baseline="0">
                  <a:solidFill>
                    <a:schemeClr val="dk1"/>
                  </a:solidFill>
                  <a:effectLst/>
                  <a:latin typeface="+mn-lt"/>
                  <a:ea typeface="+mn-ea"/>
                  <a:cs typeface="+mn-cs"/>
                </a:rPr>
                <a:t>≥</a:t>
              </a:r>
              <a14:m>
                <m:oMath xmlns:m="http://schemas.openxmlformats.org/officeDocument/2006/math">
                  <m:r>
                    <a:rPr lang="en-US" sz="1400" b="0" i="0" baseline="0">
                      <a:solidFill>
                        <a:schemeClr val="dk1"/>
                      </a:solidFill>
                      <a:effectLst/>
                      <a:latin typeface="Cambria Math" panose="02040503050406030204" pitchFamily="18" charset="0"/>
                      <a:ea typeface="+mn-ea"/>
                      <a:cs typeface="+mn-cs"/>
                    </a:rPr>
                    <m:t> </m:t>
                  </m:r>
                  <m:r>
                    <a:rPr lang="en-US" sz="1400" b="0" i="1" baseline="0">
                      <a:solidFill>
                        <a:schemeClr val="dk1"/>
                      </a:solidFill>
                      <a:effectLst/>
                      <a:latin typeface="Cambria Math" panose="02040503050406030204" pitchFamily="18" charset="0"/>
                      <a:ea typeface="+mn-ea"/>
                      <a:cs typeface="+mn-cs"/>
                    </a:rPr>
                    <m:t>500</m:t>
                  </m:r>
                </m:oMath>
              </a14:m>
              <a:endParaRPr lang="en-US" sz="1400">
                <a:effectLst/>
                <a:latin typeface="+mn-lt"/>
              </a:endParaRPr>
            </a:p>
            <a:p>
              <a:endParaRPr lang="en-US" sz="1400" b="1" i="1" baseline="0">
                <a:solidFill>
                  <a:schemeClr val="tx1"/>
                </a:solidFill>
                <a:latin typeface="+mn-lt"/>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b="0" i="1" baseline="0">
                  <a:solidFill>
                    <a:schemeClr val="dk1"/>
                  </a:solidFill>
                  <a:effectLst/>
                  <a:latin typeface="+mn-lt"/>
                  <a:ea typeface="+mn-ea"/>
                  <a:cs typeface="+mn-cs"/>
                </a:rPr>
                <a:t>- The below constraint states that no more than 600 valves can be ordered from each supplier</a:t>
              </a:r>
              <a:endParaRPr lang="en-US" sz="1400" b="1" i="1" baseline="0">
                <a:solidFill>
                  <a:schemeClr val="tx1"/>
                </a:solidFill>
                <a:latin typeface="+mn-lt"/>
              </a:endParaRPr>
            </a:p>
            <a:p>
              <a:pPr eaLnBrk="1" fontAlgn="auto" latinLnBrk="0" hangingPunct="1"/>
              <a:r>
                <a:rPr lang="en-US" sz="1400" b="0" i="1" baseline="0">
                  <a:solidFill>
                    <a:schemeClr val="dk1"/>
                  </a:solidFill>
                  <a:effectLst/>
                  <a:latin typeface="+mn-lt"/>
                  <a:ea typeface="+mn-ea"/>
                  <a:cs typeface="+mn-cs"/>
                </a:rPr>
                <a:t>S</a:t>
              </a:r>
              <a:r>
                <a:rPr lang="en-US" sz="1400" b="0" i="1" baseline="-25000">
                  <a:solidFill>
                    <a:schemeClr val="dk1"/>
                  </a:solidFill>
                  <a:effectLst/>
                  <a:latin typeface="+mn-lt"/>
                  <a:ea typeface="+mn-ea"/>
                  <a:cs typeface="+mn-cs"/>
                </a:rPr>
                <a:t>i</a:t>
              </a:r>
              <a:r>
                <a:rPr lang="en-US" sz="1400" b="0" i="0" baseline="0">
                  <a:solidFill>
                    <a:schemeClr val="dk1"/>
                  </a:solidFill>
                  <a:effectLst/>
                  <a:latin typeface="+mn-lt"/>
                  <a:ea typeface="+mn-ea"/>
                  <a:cs typeface="+mn-cs"/>
                </a:rPr>
                <a:t> ≤ 600</a:t>
              </a:r>
              <a:endParaRPr lang="en-US" sz="1400" i="0">
                <a:effectLst/>
              </a:endParaRPr>
            </a:p>
            <a:p>
              <a:endParaRPr lang="en-US" sz="1400" b="1" i="1" baseline="0">
                <a:solidFill>
                  <a:schemeClr val="tx1"/>
                </a:solidFill>
                <a:latin typeface="+mn-lt"/>
              </a:endParaRPr>
            </a:p>
            <a:p>
              <a:r>
                <a:rPr lang="en-US" sz="1400" b="0" i="1">
                  <a:solidFill>
                    <a:schemeClr val="dk1"/>
                  </a:solidFill>
                  <a:effectLst/>
                  <a:latin typeface="+mn-lt"/>
                  <a:ea typeface="+mn-ea"/>
                  <a:cs typeface="+mn-cs"/>
                </a:rPr>
                <a:t>-</a:t>
              </a:r>
              <a:r>
                <a:rPr lang="en-US" sz="1400" b="0" i="1" baseline="0">
                  <a:solidFill>
                    <a:schemeClr val="dk1"/>
                  </a:solidFill>
                  <a:effectLst/>
                  <a:latin typeface="+mn-lt"/>
                  <a:ea typeface="+mn-ea"/>
                  <a:cs typeface="+mn-cs"/>
                </a:rPr>
                <a:t> The n</a:t>
              </a:r>
              <a:r>
                <a:rPr lang="en-US" sz="1400" b="0" i="1">
                  <a:solidFill>
                    <a:schemeClr val="dk1"/>
                  </a:solidFill>
                  <a:effectLst/>
                  <a:latin typeface="+mn-lt"/>
                  <a:ea typeface="+mn-ea"/>
                  <a:cs typeface="+mn-cs"/>
                </a:rPr>
                <a:t>onnegativity constraint below states that the order quantities from any suppliers can</a:t>
              </a:r>
              <a:r>
                <a:rPr lang="en-US" sz="1400" b="0" i="1" baseline="0">
                  <a:solidFill>
                    <a:schemeClr val="dk1"/>
                  </a:solidFill>
                  <a:effectLst/>
                  <a:latin typeface="+mn-lt"/>
                  <a:ea typeface="+mn-ea"/>
                  <a:cs typeface="+mn-cs"/>
                </a:rPr>
                <a:t>not be below 0</a:t>
              </a:r>
              <a:endParaRPr lang="en-US" sz="140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b="0" i="1" baseline="0">
                  <a:solidFill>
                    <a:schemeClr val="dk1"/>
                  </a:solidFill>
                  <a:effectLst/>
                  <a:latin typeface="+mn-lt"/>
                  <a:ea typeface="+mn-ea"/>
                  <a:cs typeface="+mn-cs"/>
                </a:rPr>
                <a:t>S</a:t>
              </a:r>
              <a:r>
                <a:rPr lang="en-US" sz="1400" b="0" i="1" baseline="-25000">
                  <a:solidFill>
                    <a:schemeClr val="dk1"/>
                  </a:solidFill>
                  <a:effectLst/>
                  <a:latin typeface="+mn-lt"/>
                  <a:ea typeface="+mn-ea"/>
                  <a:cs typeface="+mn-cs"/>
                </a:rPr>
                <a:t>i</a:t>
              </a:r>
              <a:r>
                <a:rPr lang="en-US" sz="1400" b="0" i="0" baseline="0">
                  <a:solidFill>
                    <a:schemeClr val="dk1"/>
                  </a:solidFill>
                  <a:effectLst/>
                  <a:latin typeface="+mn-lt"/>
                  <a:ea typeface="+mn-ea"/>
                  <a:cs typeface="+mn-cs"/>
                </a:rPr>
                <a:t> ≥ 0</a:t>
              </a:r>
              <a:endParaRPr lang="en-US" sz="1400" i="0">
                <a:effectLst/>
              </a:endParaRPr>
            </a:p>
            <a:p>
              <a:endParaRPr lang="en-US" sz="1400" b="0" i="1">
                <a:solidFill>
                  <a:schemeClr val="tx1"/>
                </a:solidFill>
              </a:endParaRPr>
            </a:p>
          </xdr:txBody>
        </xdr:sp>
      </mc:Choice>
      <mc:Fallback xmlns="">
        <xdr:sp macro="" textlink="">
          <xdr:nvSpPr>
            <xdr:cNvPr id="3" name="TextBox 2"/>
            <xdr:cNvSpPr txBox="1"/>
          </xdr:nvSpPr>
          <xdr:spPr>
            <a:xfrm>
              <a:off x="0" y="1"/>
              <a:ext cx="9572624" cy="26384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2400">
                  <a:solidFill>
                    <a:schemeClr val="accent5"/>
                  </a:solidFill>
                  <a:effectLst/>
                  <a:latin typeface="+mn-lt"/>
                  <a:ea typeface="+mn-ea"/>
                  <a:cs typeface="+mn-cs"/>
                </a:rPr>
                <a:t>Case Study #1: Outsourcing Heart Valves </a:t>
              </a:r>
            </a:p>
            <a:p>
              <a:pPr marL="0" marR="0" lvl="0" indent="0" defTabSz="914400" eaLnBrk="1" fontAlgn="auto" latinLnBrk="0" hangingPunct="1">
                <a:lnSpc>
                  <a:spcPct val="100000"/>
                </a:lnSpc>
                <a:spcBef>
                  <a:spcPts val="0"/>
                </a:spcBef>
                <a:spcAft>
                  <a:spcPts val="0"/>
                </a:spcAft>
                <a:buClrTx/>
                <a:buSzTx/>
                <a:buFontTx/>
                <a:buNone/>
                <a:tabLst/>
                <a:defRPr/>
              </a:pPr>
              <a:endParaRPr lang="en-US" sz="24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a:solidFill>
                    <a:schemeClr val="dk1"/>
                  </a:solidFill>
                  <a:effectLst/>
                  <a:latin typeface="+mn-lt"/>
                  <a:ea typeface="+mn-ea"/>
                  <a:cs typeface="+mn-cs"/>
                </a:rPr>
                <a:t>Hayward Care, a large healthcare organization, outsources a variety of supplies to efficiently maintain its healthcare processes in the organization’s hospitals and outpatient services. One of such supplies is heart valves used in heart operations. Different heart surgeries require valves of different sizes – small, medium, and large. Hayward Care outsources valves from three quality suppliers (wholesale distributors). The cost per valve, which does not depend on the valve size, and proportion of valves of various sizes purchased from each supplier are given in the table below: </a:t>
              </a:r>
            </a:p>
            <a:p>
              <a:pPr marL="0" marR="0" lvl="0" indent="0" defTabSz="914400" eaLnBrk="1" fontAlgn="auto" latinLnBrk="0" hangingPunct="1">
                <a:lnSpc>
                  <a:spcPct val="100000"/>
                </a:lnSpc>
                <a:spcBef>
                  <a:spcPts val="0"/>
                </a:spcBef>
                <a:spcAft>
                  <a:spcPts val="0"/>
                </a:spcAft>
                <a:buClrTx/>
                <a:buSzTx/>
                <a:buFontTx/>
                <a:buNone/>
                <a:tabLst/>
                <a:defRPr/>
              </a:pPr>
              <a:r>
                <a:rPr lang="en-US" sz="1400">
                  <a:solidFill>
                    <a:schemeClr val="dk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4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4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4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4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4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4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a:solidFill>
                    <a:schemeClr val="dk1"/>
                  </a:solidFill>
                  <a:effectLst/>
                  <a:latin typeface="+mn-lt"/>
                  <a:ea typeface="+mn-ea"/>
                  <a:cs typeface="+mn-cs"/>
                </a:rPr>
                <a:t>Each month, Hayward Care places an order with each supplier. At least 400 small, 300 medium, and 500 large valves must be purchased each month. Because of the limited availability of those valves, at most 600 valves per month can be purchased from each supplier. Due to contractual obligations with Supplier 1, Hayward Care needs to purchase at least 300 valves from this supplier.   </a:t>
              </a:r>
            </a:p>
            <a:p>
              <a:pPr marL="0" marR="0" lvl="0" indent="0" defTabSz="914400" eaLnBrk="1" fontAlgn="auto" latinLnBrk="0" hangingPunct="1">
                <a:lnSpc>
                  <a:spcPct val="100000"/>
                </a:lnSpc>
                <a:spcBef>
                  <a:spcPts val="0"/>
                </a:spcBef>
                <a:spcAft>
                  <a:spcPts val="0"/>
                </a:spcAft>
                <a:buClrTx/>
                <a:buSzTx/>
                <a:buFontTx/>
                <a:buNone/>
                <a:tabLst/>
                <a:defRPr/>
              </a:pPr>
              <a:endParaRPr lang="en-US" sz="14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a:solidFill>
                    <a:schemeClr val="dk1"/>
                  </a:solidFill>
                  <a:effectLst/>
                  <a:latin typeface="+mn-lt"/>
                  <a:ea typeface="+mn-ea"/>
                  <a:cs typeface="+mn-cs"/>
                </a:rPr>
                <a:t>Hayward Care is interested to understand how many heart valves need to be acquired from each supplier to minimize the total monthly cost of the organization’s valve purchases.  </a:t>
              </a:r>
            </a:p>
            <a:p>
              <a:pPr marL="0" marR="0" lvl="0" indent="0" defTabSz="914400" eaLnBrk="1" fontAlgn="auto" latinLnBrk="0" hangingPunct="1">
                <a:lnSpc>
                  <a:spcPct val="100000"/>
                </a:lnSpc>
                <a:spcBef>
                  <a:spcPts val="0"/>
                </a:spcBef>
                <a:spcAft>
                  <a:spcPts val="0"/>
                </a:spcAft>
                <a:buClrTx/>
                <a:buSzTx/>
                <a:buFontTx/>
                <a:buNone/>
                <a:tabLst/>
                <a:defRPr/>
              </a:pPr>
              <a:r>
                <a:rPr lang="en-US" sz="1400">
                  <a:solidFill>
                    <a:schemeClr val="dk1"/>
                  </a:solidFill>
                  <a:effectLst/>
                  <a:latin typeface="+mn-lt"/>
                  <a:ea typeface="+mn-ea"/>
                  <a:cs typeface="+mn-cs"/>
                </a:rPr>
                <a:t>--------------------------------------------------------------------------------------------------------------------------------------------------------------------------</a:t>
              </a:r>
            </a:p>
            <a:p>
              <a:pPr marL="0" marR="0" lvl="0" indent="0" defTabSz="914400" eaLnBrk="1" fontAlgn="auto" latinLnBrk="0" hangingPunct="1">
                <a:lnSpc>
                  <a:spcPct val="100000"/>
                </a:lnSpc>
                <a:spcBef>
                  <a:spcPts val="0"/>
                </a:spcBef>
                <a:spcAft>
                  <a:spcPts val="0"/>
                </a:spcAft>
                <a:buClrTx/>
                <a:buSzTx/>
                <a:buFontTx/>
                <a:buNone/>
                <a:tabLst/>
                <a:defRPr/>
              </a:pPr>
              <a:endParaRPr lang="en-US" sz="14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4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4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4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4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a:solidFill>
                    <a:schemeClr val="dk1"/>
                  </a:solidFill>
                  <a:effectLst/>
                  <a:latin typeface="+mn-lt"/>
                  <a:ea typeface="+mn-ea"/>
                  <a:cs typeface="+mn-cs"/>
                </a:rPr>
                <a:t>Develop an LP model formulation that addresses the issue of minimizing the monthly cost of purchasing heart valves. Briefly explain the model’s decision variables, objective function, and constraints. </a:t>
              </a:r>
              <a:endParaRPr lang="en-US" sz="1400">
                <a:effectLst/>
              </a:endParaRPr>
            </a:p>
            <a:p>
              <a:endParaRPr lang="en-US" sz="1400" b="1">
                <a:solidFill>
                  <a:srgbClr val="FF0000"/>
                </a:solidFill>
              </a:endParaRPr>
            </a:p>
            <a:p>
              <a:endParaRPr lang="en-US" sz="1400" b="1">
                <a:solidFill>
                  <a:srgbClr val="FF0000"/>
                </a:solidFill>
              </a:endParaRPr>
            </a:p>
            <a:p>
              <a:r>
                <a:rPr lang="en-US" sz="1400" b="1">
                  <a:solidFill>
                    <a:srgbClr val="FF0000"/>
                  </a:solidFill>
                </a:rPr>
                <a:t>ANSWER:</a:t>
              </a:r>
            </a:p>
            <a:p>
              <a:endParaRPr lang="en-US" sz="1400" b="1">
                <a:solidFill>
                  <a:srgbClr val="FF0000"/>
                </a:solidFill>
              </a:endParaRPr>
            </a:p>
            <a:p>
              <a:r>
                <a:rPr lang="en-US" sz="1400" b="1" i="1">
                  <a:solidFill>
                    <a:schemeClr val="tx1"/>
                  </a:solidFill>
                </a:rPr>
                <a:t>Decision</a:t>
              </a:r>
              <a:r>
                <a:rPr lang="en-US" sz="1400" b="1" i="1" baseline="0">
                  <a:solidFill>
                    <a:schemeClr val="tx1"/>
                  </a:solidFill>
                </a:rPr>
                <a:t> Variables:</a:t>
              </a:r>
            </a:p>
            <a:p>
              <a:r>
                <a:rPr lang="en-US" sz="1400" b="0" i="1" baseline="0">
                  <a:solidFill>
                    <a:schemeClr val="tx1"/>
                  </a:solidFill>
                </a:rPr>
                <a:t>- The decision variables in this case are the number of heart valves that are ordered from each suppliers each month.</a:t>
              </a:r>
            </a:p>
            <a:p>
              <a:r>
                <a:rPr lang="en-US" sz="1400" b="0" i="0" baseline="0">
                  <a:solidFill>
                    <a:schemeClr val="tx1"/>
                  </a:solidFill>
                </a:rPr>
                <a:t>S</a:t>
              </a:r>
              <a:r>
                <a:rPr lang="en-US" sz="1400" b="0" i="0" baseline="-25000">
                  <a:solidFill>
                    <a:schemeClr val="tx1"/>
                  </a:solidFill>
                </a:rPr>
                <a:t>1</a:t>
              </a:r>
              <a:r>
                <a:rPr lang="en-US" sz="1400" b="0" i="0" baseline="0">
                  <a:solidFill>
                    <a:schemeClr val="tx1"/>
                  </a:solidFill>
                </a:rPr>
                <a:t> = Number of heart valves acquired from Supplier 1 each month</a:t>
              </a:r>
            </a:p>
            <a:p>
              <a:r>
                <a:rPr lang="en-US" sz="1400" b="0" i="0" baseline="0">
                  <a:solidFill>
                    <a:schemeClr val="tx1"/>
                  </a:solidFill>
                </a:rPr>
                <a:t>S</a:t>
              </a:r>
              <a:r>
                <a:rPr lang="en-US" sz="1400" b="0" i="0" baseline="-25000">
                  <a:solidFill>
                    <a:schemeClr val="tx1"/>
                  </a:solidFill>
                </a:rPr>
                <a:t>2</a:t>
              </a:r>
              <a:r>
                <a:rPr lang="en-US" sz="1400" b="0" i="0" baseline="0">
                  <a:solidFill>
                    <a:schemeClr val="tx1"/>
                  </a:solidFill>
                </a:rPr>
                <a:t> = Number of heart valves acquired from Supplier 2 each month</a:t>
              </a:r>
            </a:p>
            <a:p>
              <a:r>
                <a:rPr lang="en-US" sz="1400" b="0" i="0" baseline="0">
                  <a:solidFill>
                    <a:schemeClr val="tx1"/>
                  </a:solidFill>
                </a:rPr>
                <a:t>S</a:t>
              </a:r>
              <a:r>
                <a:rPr lang="en-US" sz="1400" b="0" i="0" baseline="-25000">
                  <a:solidFill>
                    <a:schemeClr val="tx1"/>
                  </a:solidFill>
                </a:rPr>
                <a:t>3</a:t>
              </a:r>
              <a:r>
                <a:rPr lang="en-US" sz="1400" b="0" i="0" baseline="0">
                  <a:solidFill>
                    <a:schemeClr val="tx1"/>
                  </a:solidFill>
                </a:rPr>
                <a:t> = Number of heart valves acquired from Supplier 3 each month</a:t>
              </a:r>
            </a:p>
            <a:p>
              <a:endParaRPr lang="en-US" sz="1400" b="0" i="1" baseline="0">
                <a:solidFill>
                  <a:schemeClr val="tx1"/>
                </a:solidFill>
              </a:endParaRPr>
            </a:p>
            <a:p>
              <a:r>
                <a:rPr lang="en-US" sz="1400" b="1" i="1" baseline="0">
                  <a:solidFill>
                    <a:schemeClr val="tx1"/>
                  </a:solidFill>
                </a:rPr>
                <a:t>Objective Function:</a:t>
              </a:r>
            </a:p>
            <a:p>
              <a:r>
                <a:rPr lang="en-US" sz="1400" b="0" i="1" baseline="0">
                  <a:solidFill>
                    <a:schemeClr val="tx1"/>
                  </a:solidFill>
                </a:rPr>
                <a:t>- Mainly, we want to answer the question: What is the minimum monthly cost for heart valves that we can achieve when ordering from the three suppliers? We will need to address certain constraints that will be discussed below when answering this question, but, in general, the objective is to minimize the cost that will be obtained by the total sum of the number of valve orders from each suppliers multiplied by their respective valve costs. Formula shown below.</a:t>
              </a:r>
            </a:p>
            <a:p>
              <a:endParaRPr lang="en-US" sz="1400" b="0" i="0" baseline="0">
                <a:solidFill>
                  <a:schemeClr val="tx1"/>
                </a:solidFill>
              </a:endParaRPr>
            </a:p>
            <a:p>
              <a:r>
                <a:rPr lang="en-US" sz="1400" b="0" i="0" baseline="0">
                  <a:solidFill>
                    <a:schemeClr val="tx1"/>
                  </a:solidFill>
                </a:rPr>
                <a:t>Min 260</a:t>
              </a:r>
              <a:r>
                <a:rPr lang="en-US" sz="1400" b="0" i="0" baseline="0">
                  <a:solidFill>
                    <a:schemeClr val="dk1"/>
                  </a:solidFill>
                  <a:effectLst/>
                  <a:latin typeface="+mn-lt"/>
                  <a:ea typeface="+mn-ea"/>
                  <a:cs typeface="+mn-cs"/>
                </a:rPr>
                <a:t>S</a:t>
              </a:r>
              <a:r>
                <a:rPr lang="en-US" sz="1400" b="0" i="0" baseline="-25000">
                  <a:solidFill>
                    <a:schemeClr val="dk1"/>
                  </a:solidFill>
                  <a:effectLst/>
                  <a:latin typeface="+mn-lt"/>
                  <a:ea typeface="+mn-ea"/>
                  <a:cs typeface="+mn-cs"/>
                </a:rPr>
                <a:t>1</a:t>
              </a:r>
              <a:r>
                <a:rPr lang="en-US" sz="1400" b="0" i="0" baseline="0">
                  <a:solidFill>
                    <a:schemeClr val="dk1"/>
                  </a:solidFill>
                  <a:effectLst/>
                  <a:latin typeface="+mn-lt"/>
                  <a:ea typeface="+mn-ea"/>
                  <a:cs typeface="+mn-cs"/>
                </a:rPr>
                <a:t> + 180S</a:t>
              </a:r>
              <a:r>
                <a:rPr lang="en-US" sz="1400" b="0" i="0" baseline="-25000">
                  <a:solidFill>
                    <a:schemeClr val="dk1"/>
                  </a:solidFill>
                  <a:effectLst/>
                  <a:latin typeface="+mn-lt"/>
                  <a:ea typeface="+mn-ea"/>
                  <a:cs typeface="+mn-cs"/>
                </a:rPr>
                <a:t>2</a:t>
              </a:r>
              <a:r>
                <a:rPr lang="en-US" sz="1400" b="0" i="0" baseline="0">
                  <a:solidFill>
                    <a:schemeClr val="dk1"/>
                  </a:solidFill>
                  <a:effectLst/>
                  <a:latin typeface="+mn-lt"/>
                  <a:ea typeface="+mn-ea"/>
                  <a:cs typeface="+mn-cs"/>
                </a:rPr>
                <a:t> + 150S</a:t>
              </a:r>
              <a:r>
                <a:rPr lang="en-US" sz="1400" b="0" i="0" baseline="-25000">
                  <a:solidFill>
                    <a:schemeClr val="dk1"/>
                  </a:solidFill>
                  <a:effectLst/>
                  <a:latin typeface="+mn-lt"/>
                  <a:ea typeface="+mn-ea"/>
                  <a:cs typeface="+mn-cs"/>
                </a:rPr>
                <a:t>3    </a:t>
              </a:r>
              <a:endParaRPr lang="en-US" sz="1400" b="0" i="0" baseline="0">
                <a:solidFill>
                  <a:schemeClr val="tx1"/>
                </a:solidFill>
              </a:endParaRPr>
            </a:p>
            <a:p>
              <a:endParaRPr lang="en-US" sz="1400" b="0" i="1" baseline="0">
                <a:solidFill>
                  <a:schemeClr val="tx1"/>
                </a:solidFill>
              </a:endParaRPr>
            </a:p>
            <a:p>
              <a:r>
                <a:rPr lang="en-US" sz="1400" b="1" i="1" baseline="0">
                  <a:solidFill>
                    <a:schemeClr val="tx1"/>
                  </a:solidFill>
                </a:rPr>
                <a:t>Constraints:</a:t>
              </a:r>
            </a:p>
            <a:p>
              <a:r>
                <a:rPr lang="en-US" sz="1400" b="0" i="1" baseline="0">
                  <a:solidFill>
                    <a:schemeClr val="tx1"/>
                  </a:solidFill>
                </a:rPr>
                <a:t>- The below constraint states that the number of all small valves ordered from all suppliers must total at least 400 valves</a:t>
              </a:r>
            </a:p>
            <a:p>
              <a:r>
                <a:rPr lang="en-US" sz="1400" b="0" i="0" baseline="0">
                  <a:solidFill>
                    <a:schemeClr val="tx1"/>
                  </a:solidFill>
                </a:rPr>
                <a:t>400 ≤ 0.30</a:t>
              </a:r>
              <a:r>
                <a:rPr lang="en-US" sz="1400" b="0" i="0" baseline="0">
                  <a:solidFill>
                    <a:schemeClr val="dk1"/>
                  </a:solidFill>
                  <a:effectLst/>
                  <a:latin typeface="+mn-lt"/>
                  <a:ea typeface="+mn-ea"/>
                  <a:cs typeface="+mn-cs"/>
                </a:rPr>
                <a:t>S</a:t>
              </a:r>
              <a:r>
                <a:rPr lang="en-US" sz="1400" b="0" i="0" baseline="-25000">
                  <a:solidFill>
                    <a:schemeClr val="dk1"/>
                  </a:solidFill>
                  <a:effectLst/>
                  <a:latin typeface="+mn-lt"/>
                  <a:ea typeface="+mn-ea"/>
                  <a:cs typeface="+mn-cs"/>
                </a:rPr>
                <a:t>1</a:t>
              </a:r>
              <a:r>
                <a:rPr lang="en-US" sz="1400" b="0" i="0" baseline="0">
                  <a:solidFill>
                    <a:schemeClr val="dk1"/>
                  </a:solidFill>
                  <a:effectLst/>
                  <a:latin typeface="+mn-lt"/>
                  <a:ea typeface="+mn-ea"/>
                  <a:cs typeface="+mn-cs"/>
                </a:rPr>
                <a:t> + 0.35S</a:t>
              </a:r>
              <a:r>
                <a:rPr lang="en-US" sz="1400" b="0" i="0" baseline="-25000">
                  <a:solidFill>
                    <a:schemeClr val="dk1"/>
                  </a:solidFill>
                  <a:effectLst/>
                  <a:latin typeface="+mn-lt"/>
                  <a:ea typeface="+mn-ea"/>
                  <a:cs typeface="+mn-cs"/>
                </a:rPr>
                <a:t>2</a:t>
              </a:r>
              <a:r>
                <a:rPr lang="en-US" sz="1400" b="0" i="0" baseline="0">
                  <a:solidFill>
                    <a:schemeClr val="dk1"/>
                  </a:solidFill>
                  <a:effectLst/>
                  <a:latin typeface="+mn-lt"/>
                  <a:ea typeface="+mn-ea"/>
                  <a:cs typeface="+mn-cs"/>
                </a:rPr>
                <a:t> + 0.25S</a:t>
              </a:r>
              <a:r>
                <a:rPr lang="en-US" sz="1400" b="0" i="0" baseline="-25000">
                  <a:solidFill>
                    <a:schemeClr val="dk1"/>
                  </a:solidFill>
                  <a:effectLst/>
                  <a:latin typeface="+mn-lt"/>
                  <a:ea typeface="+mn-ea"/>
                  <a:cs typeface="+mn-cs"/>
                </a:rPr>
                <a:t>3</a:t>
              </a:r>
              <a:endParaRPr lang="en-US" sz="1400" b="0" i="0" baseline="0">
                <a:solidFill>
                  <a:schemeClr val="tx1"/>
                </a:solidFill>
                <a:effectLst/>
                <a:latin typeface="+mn-lt"/>
                <a:ea typeface="+mn-ea"/>
                <a:cs typeface="+mn-cs"/>
              </a:endParaRPr>
            </a:p>
            <a:p>
              <a:endParaRPr lang="en-US" sz="1400" b="0"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b="0" i="1" baseline="0">
                  <a:solidFill>
                    <a:schemeClr val="dk1"/>
                  </a:solidFill>
                  <a:effectLst/>
                  <a:latin typeface="+mn-lt"/>
                  <a:ea typeface="+mn-ea"/>
                  <a:cs typeface="+mn-cs"/>
                </a:rPr>
                <a:t>- The below constraint states that the number of medium valves ordered from all suppliers must total at least 300 valves</a:t>
              </a:r>
              <a:endParaRPr lang="en-US" sz="1400" b="0"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b="0" i="0" baseline="0">
                  <a:solidFill>
                    <a:schemeClr val="dk1"/>
                  </a:solidFill>
                  <a:effectLst/>
                  <a:latin typeface="+mn-lt"/>
                  <a:ea typeface="+mn-ea"/>
                  <a:cs typeface="+mn-cs"/>
                </a:rPr>
                <a:t>300 ≤ 0.40S</a:t>
              </a:r>
              <a:r>
                <a:rPr lang="en-US" sz="1400" b="0" i="0" baseline="-25000">
                  <a:solidFill>
                    <a:schemeClr val="dk1"/>
                  </a:solidFill>
                  <a:effectLst/>
                  <a:latin typeface="+mn-lt"/>
                  <a:ea typeface="+mn-ea"/>
                  <a:cs typeface="+mn-cs"/>
                </a:rPr>
                <a:t>1</a:t>
              </a:r>
              <a:r>
                <a:rPr lang="en-US" sz="1400" b="0" i="0" baseline="0">
                  <a:solidFill>
                    <a:schemeClr val="dk1"/>
                  </a:solidFill>
                  <a:effectLst/>
                  <a:latin typeface="+mn-lt"/>
                  <a:ea typeface="+mn-ea"/>
                  <a:cs typeface="+mn-cs"/>
                </a:rPr>
                <a:t> + 0.35S</a:t>
              </a:r>
              <a:r>
                <a:rPr lang="en-US" sz="1400" b="0" i="0" baseline="-25000">
                  <a:solidFill>
                    <a:schemeClr val="dk1"/>
                  </a:solidFill>
                  <a:effectLst/>
                  <a:latin typeface="+mn-lt"/>
                  <a:ea typeface="+mn-ea"/>
                  <a:cs typeface="+mn-cs"/>
                </a:rPr>
                <a:t>2</a:t>
              </a:r>
              <a:r>
                <a:rPr lang="en-US" sz="1400" b="0" i="0" baseline="0">
                  <a:solidFill>
                    <a:schemeClr val="dk1"/>
                  </a:solidFill>
                  <a:effectLst/>
                  <a:latin typeface="+mn-lt"/>
                  <a:ea typeface="+mn-ea"/>
                  <a:cs typeface="+mn-cs"/>
                </a:rPr>
                <a:t> + 0.25S</a:t>
              </a:r>
              <a:r>
                <a:rPr lang="en-US" sz="1400" b="0" i="0" baseline="-25000">
                  <a:solidFill>
                    <a:schemeClr val="dk1"/>
                  </a:solidFill>
                  <a:effectLst/>
                  <a:latin typeface="+mn-lt"/>
                  <a:ea typeface="+mn-ea"/>
                  <a:cs typeface="+mn-cs"/>
                </a:rPr>
                <a:t>3</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b="0" i="1" baseline="0">
                  <a:solidFill>
                    <a:schemeClr val="dk1"/>
                  </a:solidFill>
                  <a:effectLst/>
                  <a:latin typeface="+mn-lt"/>
                  <a:ea typeface="+mn-ea"/>
                  <a:cs typeface="+mn-cs"/>
                </a:rPr>
                <a:t>- The below constraint states that the number of large valves ordered from all suppliers must total at least 500 valves</a:t>
              </a:r>
              <a:endParaRPr lang="en-US" sz="1400" b="0" i="0" baseline="-250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b="0" i="0" baseline="0">
                  <a:solidFill>
                    <a:schemeClr val="dk1"/>
                  </a:solidFill>
                  <a:effectLst/>
                  <a:latin typeface="+mn-lt"/>
                  <a:ea typeface="+mn-ea"/>
                  <a:cs typeface="+mn-cs"/>
                </a:rPr>
                <a:t>500 ≤ 0.30S</a:t>
              </a:r>
              <a:r>
                <a:rPr lang="en-US" sz="1400" b="0" i="0" baseline="-25000">
                  <a:solidFill>
                    <a:schemeClr val="dk1"/>
                  </a:solidFill>
                  <a:effectLst/>
                  <a:latin typeface="+mn-lt"/>
                  <a:ea typeface="+mn-ea"/>
                  <a:cs typeface="+mn-cs"/>
                </a:rPr>
                <a:t>1</a:t>
              </a:r>
              <a:r>
                <a:rPr lang="en-US" sz="1400" b="0" i="0" baseline="0">
                  <a:solidFill>
                    <a:schemeClr val="dk1"/>
                  </a:solidFill>
                  <a:effectLst/>
                  <a:latin typeface="+mn-lt"/>
                  <a:ea typeface="+mn-ea"/>
                  <a:cs typeface="+mn-cs"/>
                </a:rPr>
                <a:t> + 0.30S</a:t>
              </a:r>
              <a:r>
                <a:rPr lang="en-US" sz="1400" b="0" i="0" baseline="-25000">
                  <a:solidFill>
                    <a:schemeClr val="dk1"/>
                  </a:solidFill>
                  <a:effectLst/>
                  <a:latin typeface="+mn-lt"/>
                  <a:ea typeface="+mn-ea"/>
                  <a:cs typeface="+mn-cs"/>
                </a:rPr>
                <a:t>2</a:t>
              </a:r>
              <a:r>
                <a:rPr lang="en-US" sz="1400" b="0" i="0" baseline="0">
                  <a:solidFill>
                    <a:schemeClr val="dk1"/>
                  </a:solidFill>
                  <a:effectLst/>
                  <a:latin typeface="+mn-lt"/>
                  <a:ea typeface="+mn-ea"/>
                  <a:cs typeface="+mn-cs"/>
                </a:rPr>
                <a:t> + 0.50S</a:t>
              </a:r>
              <a:r>
                <a:rPr lang="en-US" sz="1400" b="0" i="0" baseline="-25000">
                  <a:solidFill>
                    <a:schemeClr val="dk1"/>
                  </a:solidFill>
                  <a:effectLst/>
                  <a:latin typeface="+mn-lt"/>
                  <a:ea typeface="+mn-ea"/>
                  <a:cs typeface="+mn-cs"/>
                </a:rPr>
                <a:t>3</a:t>
              </a:r>
            </a:p>
            <a:p>
              <a:pPr marL="0" marR="0" lvl="0" indent="0" defTabSz="914400" eaLnBrk="1" fontAlgn="auto" latinLnBrk="0" hangingPunct="1">
                <a:lnSpc>
                  <a:spcPct val="100000"/>
                </a:lnSpc>
                <a:spcBef>
                  <a:spcPts val="0"/>
                </a:spcBef>
                <a:spcAft>
                  <a:spcPts val="0"/>
                </a:spcAft>
                <a:buClrTx/>
                <a:buSzTx/>
                <a:buFontTx/>
                <a:buNone/>
                <a:tabLst/>
                <a:defRPr/>
              </a:pPr>
              <a:endParaRPr lang="en-US" sz="1400" b="0" i="0" baseline="-25000">
                <a:solidFill>
                  <a:schemeClr val="dk1"/>
                </a:solidFill>
                <a:effectLst/>
                <a:latin typeface="+mn-lt"/>
                <a:ea typeface="+mn-ea"/>
                <a:cs typeface="+mn-cs"/>
              </a:endParaRPr>
            </a:p>
            <a:p>
              <a:pPr eaLnBrk="1" fontAlgn="auto" latinLnBrk="0" hangingPunct="1"/>
              <a:r>
                <a:rPr lang="en-US" sz="1400" b="0" i="1" baseline="0">
                  <a:solidFill>
                    <a:schemeClr val="dk1"/>
                  </a:solidFill>
                  <a:effectLst/>
                  <a:latin typeface="+mn-lt"/>
                  <a:ea typeface="+mn-ea"/>
                  <a:cs typeface="+mn-cs"/>
                </a:rPr>
                <a:t>- The below constraint states that at least 300 valves must be purchased from Supplier 1</a:t>
              </a:r>
              <a:endParaRPr lang="en-US" sz="140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b="0" i="0" baseline="0">
                  <a:solidFill>
                    <a:schemeClr val="dk1"/>
                  </a:solidFill>
                  <a:effectLst/>
                  <a:latin typeface="+mn-lt"/>
                  <a:ea typeface="+mn-ea"/>
                  <a:cs typeface="+mn-cs"/>
                </a:rPr>
                <a:t>300 ≤ S</a:t>
              </a:r>
              <a:r>
                <a:rPr lang="en-US" sz="1400" b="0" i="0" baseline="-25000">
                  <a:solidFill>
                    <a:schemeClr val="dk1"/>
                  </a:solidFill>
                  <a:effectLst/>
                  <a:latin typeface="+mn-lt"/>
                  <a:ea typeface="+mn-ea"/>
                  <a:cs typeface="+mn-cs"/>
                </a:rPr>
                <a:t>1</a:t>
              </a:r>
            </a:p>
            <a:p>
              <a:pPr marL="0" marR="0" lvl="0" indent="0" defTabSz="914400" eaLnBrk="1" fontAlgn="auto" latinLnBrk="0" hangingPunct="1">
                <a:lnSpc>
                  <a:spcPct val="100000"/>
                </a:lnSpc>
                <a:spcBef>
                  <a:spcPts val="0"/>
                </a:spcBef>
                <a:spcAft>
                  <a:spcPts val="0"/>
                </a:spcAft>
                <a:buClrTx/>
                <a:buSzTx/>
                <a:buFontTx/>
                <a:buNone/>
                <a:tabLst/>
                <a:defRPr/>
              </a:pPr>
              <a:endParaRPr lang="en-US" sz="140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b="0" i="1" baseline="0">
                  <a:solidFill>
                    <a:schemeClr val="dk1"/>
                  </a:solidFill>
                  <a:effectLst/>
                  <a:latin typeface="+mn-lt"/>
                  <a:ea typeface="+mn-ea"/>
                  <a:cs typeface="+mn-cs"/>
                </a:rPr>
                <a:t>- The below constraint states that no more than 600 valves can be ordered from each supplier</a:t>
              </a:r>
              <a:endParaRPr lang="en-US" sz="140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b="0" i="0" baseline="0">
                  <a:solidFill>
                    <a:schemeClr val="dk1"/>
                  </a:solidFill>
                  <a:effectLst/>
                  <a:latin typeface="+mn-lt"/>
                  <a:ea typeface="+mn-ea"/>
                  <a:cs typeface="+mn-cs"/>
                </a:rPr>
                <a:t>600 ≥ S</a:t>
              </a:r>
              <a:r>
                <a:rPr lang="en-US" sz="1400" b="0" i="0" baseline="-25000">
                  <a:solidFill>
                    <a:schemeClr val="dk1"/>
                  </a:solidFill>
                  <a:effectLst/>
                  <a:latin typeface="+mn-lt"/>
                  <a:ea typeface="+mn-ea"/>
                  <a:cs typeface="+mn-cs"/>
                </a:rPr>
                <a:t>1, </a:t>
              </a:r>
              <a:r>
                <a:rPr lang="en-US" sz="1400" b="0" i="0" baseline="0">
                  <a:solidFill>
                    <a:schemeClr val="dk1"/>
                  </a:solidFill>
                  <a:effectLst/>
                  <a:latin typeface="+mn-lt"/>
                  <a:ea typeface="+mn-ea"/>
                  <a:cs typeface="+mn-cs"/>
                </a:rPr>
                <a:t>S</a:t>
              </a:r>
              <a:r>
                <a:rPr lang="en-US" sz="1400" b="0" i="0" baseline="-25000">
                  <a:solidFill>
                    <a:schemeClr val="dk1"/>
                  </a:solidFill>
                  <a:effectLst/>
                  <a:latin typeface="+mn-lt"/>
                  <a:ea typeface="+mn-ea"/>
                  <a:cs typeface="+mn-cs"/>
                </a:rPr>
                <a:t>2, </a:t>
              </a:r>
              <a:r>
                <a:rPr lang="en-US" sz="1400" b="0" i="0" baseline="0">
                  <a:solidFill>
                    <a:schemeClr val="dk1"/>
                  </a:solidFill>
                  <a:effectLst/>
                  <a:latin typeface="+mn-lt"/>
                  <a:ea typeface="+mn-ea"/>
                  <a:cs typeface="+mn-cs"/>
                </a:rPr>
                <a:t>S</a:t>
              </a:r>
              <a:r>
                <a:rPr lang="en-US" sz="1400" b="0" i="0" baseline="-25000">
                  <a:solidFill>
                    <a:schemeClr val="dk1"/>
                  </a:solidFill>
                  <a:effectLst/>
                  <a:latin typeface="+mn-lt"/>
                  <a:ea typeface="+mn-ea"/>
                  <a:cs typeface="+mn-cs"/>
                </a:rPr>
                <a:t>3</a:t>
              </a:r>
              <a:endParaRPr lang="en-US" sz="14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400" b="0" i="0" baseline="-25000">
                <a:solidFill>
                  <a:schemeClr val="dk1"/>
                </a:solidFill>
                <a:effectLst/>
                <a:latin typeface="+mn-lt"/>
                <a:ea typeface="+mn-ea"/>
                <a:cs typeface="+mn-cs"/>
              </a:endParaRPr>
            </a:p>
            <a:p>
              <a:r>
                <a:rPr lang="en-US" sz="1400" b="0" i="1">
                  <a:solidFill>
                    <a:schemeClr val="dk1"/>
                  </a:solidFill>
                  <a:effectLst/>
                  <a:latin typeface="+mn-lt"/>
                  <a:ea typeface="+mn-ea"/>
                  <a:cs typeface="+mn-cs"/>
                </a:rPr>
                <a:t>-</a:t>
              </a:r>
              <a:r>
                <a:rPr lang="en-US" sz="1400" b="0" i="1" baseline="0">
                  <a:solidFill>
                    <a:schemeClr val="dk1"/>
                  </a:solidFill>
                  <a:effectLst/>
                  <a:latin typeface="+mn-lt"/>
                  <a:ea typeface="+mn-ea"/>
                  <a:cs typeface="+mn-cs"/>
                </a:rPr>
                <a:t> The n</a:t>
              </a:r>
              <a:r>
                <a:rPr lang="en-US" sz="1400" b="0" i="1">
                  <a:solidFill>
                    <a:schemeClr val="dk1"/>
                  </a:solidFill>
                  <a:effectLst/>
                  <a:latin typeface="+mn-lt"/>
                  <a:ea typeface="+mn-ea"/>
                  <a:cs typeface="+mn-cs"/>
                </a:rPr>
                <a:t>onnegativity constraint below states that the order quantities from any suppliers can</a:t>
              </a:r>
              <a:r>
                <a:rPr lang="en-US" sz="1400" b="0" i="1" baseline="0">
                  <a:solidFill>
                    <a:schemeClr val="dk1"/>
                  </a:solidFill>
                  <a:effectLst/>
                  <a:latin typeface="+mn-lt"/>
                  <a:ea typeface="+mn-ea"/>
                  <a:cs typeface="+mn-cs"/>
                </a:rPr>
                <a:t>not be below 0</a:t>
              </a:r>
              <a:endParaRPr lang="en-US" sz="1400">
                <a:effectLst/>
              </a:endParaRPr>
            </a:p>
            <a:p>
              <a:pPr eaLnBrk="1" fontAlgn="auto" latinLnBrk="0" hangingPunct="1"/>
              <a:r>
                <a:rPr lang="en-US" sz="1400" b="0" i="0" baseline="0">
                  <a:solidFill>
                    <a:schemeClr val="dk1"/>
                  </a:solidFill>
                  <a:effectLst/>
                  <a:latin typeface="+mn-lt"/>
                  <a:ea typeface="+mn-ea"/>
                  <a:cs typeface="+mn-cs"/>
                </a:rPr>
                <a:t>0 ≤ S</a:t>
              </a:r>
              <a:r>
                <a:rPr lang="en-US" sz="1400" b="0" i="0" baseline="-25000">
                  <a:solidFill>
                    <a:schemeClr val="dk1"/>
                  </a:solidFill>
                  <a:effectLst/>
                  <a:latin typeface="+mn-lt"/>
                  <a:ea typeface="+mn-ea"/>
                  <a:cs typeface="+mn-cs"/>
                </a:rPr>
                <a:t>1, </a:t>
              </a:r>
              <a:r>
                <a:rPr lang="en-US" sz="1400" b="0" i="0" baseline="0">
                  <a:solidFill>
                    <a:schemeClr val="dk1"/>
                  </a:solidFill>
                  <a:effectLst/>
                  <a:latin typeface="+mn-lt"/>
                  <a:ea typeface="+mn-ea"/>
                  <a:cs typeface="+mn-cs"/>
                </a:rPr>
                <a:t>S</a:t>
              </a:r>
              <a:r>
                <a:rPr lang="en-US" sz="1400" b="0" i="0" baseline="-25000">
                  <a:solidFill>
                    <a:schemeClr val="dk1"/>
                  </a:solidFill>
                  <a:effectLst/>
                  <a:latin typeface="+mn-lt"/>
                  <a:ea typeface="+mn-ea"/>
                  <a:cs typeface="+mn-cs"/>
                </a:rPr>
                <a:t>2, </a:t>
              </a:r>
              <a:r>
                <a:rPr lang="en-US" sz="1400" b="0" i="0" baseline="0">
                  <a:solidFill>
                    <a:schemeClr val="dk1"/>
                  </a:solidFill>
                  <a:effectLst/>
                  <a:latin typeface="+mn-lt"/>
                  <a:ea typeface="+mn-ea"/>
                  <a:cs typeface="+mn-cs"/>
                </a:rPr>
                <a:t>S</a:t>
              </a:r>
              <a:r>
                <a:rPr lang="en-US" sz="1400" b="0" i="0" baseline="-25000">
                  <a:solidFill>
                    <a:schemeClr val="dk1"/>
                  </a:solidFill>
                  <a:effectLst/>
                  <a:latin typeface="+mn-lt"/>
                  <a:ea typeface="+mn-ea"/>
                  <a:cs typeface="+mn-cs"/>
                </a:rPr>
                <a:t>3</a:t>
              </a:r>
              <a:endParaRPr lang="en-US" sz="1400">
                <a:effectLst/>
              </a:endParaRPr>
            </a:p>
            <a:p>
              <a:endParaRPr lang="en-US" sz="1400" b="0" i="0" baseline="0">
                <a:solidFill>
                  <a:schemeClr val="tx1"/>
                </a:solidFill>
                <a:effectLst/>
                <a:latin typeface="+mn-lt"/>
                <a:ea typeface="+mn-ea"/>
                <a:cs typeface="+mn-cs"/>
              </a:endParaRPr>
            </a:p>
            <a:p>
              <a:endParaRPr lang="en-US" sz="1400" b="1" i="1" baseline="0">
                <a:solidFill>
                  <a:schemeClr val="tx1"/>
                </a:solidFill>
              </a:endParaRPr>
            </a:p>
            <a:p>
              <a:endParaRPr lang="en-US" sz="1400" b="1" i="1" baseline="0">
                <a:solidFill>
                  <a:schemeClr val="tx1"/>
                </a:solidFill>
              </a:endParaRPr>
            </a:p>
            <a:p>
              <a:endParaRPr lang="en-US" sz="1400" b="1" i="1" baseline="0">
                <a:solidFill>
                  <a:schemeClr val="tx1"/>
                </a:solidFill>
              </a:endParaRPr>
            </a:p>
            <a:p>
              <a:r>
                <a:rPr lang="en-US" sz="1400" b="1" i="1" baseline="0">
                  <a:solidFill>
                    <a:schemeClr val="tx1"/>
                  </a:solidFill>
                </a:rPr>
                <a:t>Below is an alternative way of making the LP Model Formulation. All variables, formulations, and constraints below has the same meaning as the ones above, but are instead written in index notations</a:t>
              </a:r>
            </a:p>
            <a:p>
              <a:endParaRPr lang="en-US" sz="1400" b="1" i="1" baseline="0">
                <a:solidFill>
                  <a:schemeClr val="tx1"/>
                </a:solidFill>
              </a:endParaRPr>
            </a:p>
            <a:p>
              <a:r>
                <a:rPr lang="en-US" sz="1400" b="1" i="1" baseline="0">
                  <a:solidFill>
                    <a:schemeClr val="tx1"/>
                  </a:solidFill>
                </a:rPr>
                <a:t>Inputs:</a:t>
              </a:r>
            </a:p>
            <a:p>
              <a:r>
                <a:rPr lang="en-US" sz="1400" b="0" i="1" baseline="0">
                  <a:solidFill>
                    <a:schemeClr val="tx1"/>
                  </a:solidFill>
                </a:rPr>
                <a:t>C</a:t>
              </a:r>
              <a:r>
                <a:rPr lang="en-US" sz="1400" b="0" i="1" baseline="-25000">
                  <a:solidFill>
                    <a:schemeClr val="tx1"/>
                  </a:solidFill>
                </a:rPr>
                <a:t>i </a:t>
              </a:r>
              <a:r>
                <a:rPr lang="en-US" sz="1400" b="0" i="1" baseline="0">
                  <a:solidFill>
                    <a:schemeClr val="tx1"/>
                  </a:solidFill>
                </a:rPr>
                <a:t>= </a:t>
              </a:r>
              <a:r>
                <a:rPr lang="en-US" sz="1400" b="0" i="0" baseline="0">
                  <a:solidFill>
                    <a:schemeClr val="tx1"/>
                  </a:solidFill>
                </a:rPr>
                <a:t>Cost per heart valve from Supplier </a:t>
              </a:r>
              <a:r>
                <a:rPr lang="en-US" sz="1400" b="0" i="1" baseline="0">
                  <a:solidFill>
                    <a:schemeClr val="tx1"/>
                  </a:solidFill>
                </a:rPr>
                <a:t>i </a:t>
              </a:r>
              <a:r>
                <a:rPr lang="en-US" sz="1400" b="0" i="0" baseline="0">
                  <a:solidFill>
                    <a:schemeClr val="tx1"/>
                  </a:solidFill>
                </a:rPr>
                <a:t>($260, $180, $150)</a:t>
              </a:r>
            </a:p>
            <a:p>
              <a:r>
                <a:rPr lang="en-US" sz="1400" b="0" i="1" baseline="0">
                  <a:solidFill>
                    <a:schemeClr val="tx1"/>
                  </a:solidFill>
                </a:rPr>
                <a:t>s</a:t>
              </a:r>
              <a:r>
                <a:rPr lang="en-US" sz="1400" b="0" i="1" baseline="-25000">
                  <a:solidFill>
                    <a:schemeClr val="tx1"/>
                  </a:solidFill>
                </a:rPr>
                <a:t>i</a:t>
              </a:r>
              <a:r>
                <a:rPr lang="en-US" sz="1400" b="0" i="1" baseline="0">
                  <a:solidFill>
                    <a:schemeClr val="tx1"/>
                  </a:solidFill>
                </a:rPr>
                <a:t> </a:t>
              </a:r>
              <a:r>
                <a:rPr lang="en-US" sz="1400" b="0" i="0" baseline="0">
                  <a:solidFill>
                    <a:schemeClr val="tx1"/>
                  </a:solidFill>
                </a:rPr>
                <a:t>= The proportion of small-sized valves in an order from Supplier </a:t>
              </a:r>
              <a:r>
                <a:rPr lang="en-US" sz="1400" b="0" i="1" baseline="0">
                  <a:solidFill>
                    <a:schemeClr val="tx1"/>
                  </a:solidFill>
                </a:rPr>
                <a:t>i </a:t>
              </a:r>
              <a:r>
                <a:rPr lang="en-US" sz="1400" b="0" i="0" baseline="0">
                  <a:solidFill>
                    <a:schemeClr val="tx1"/>
                  </a:solidFill>
                </a:rPr>
                <a:t>(0.30, 0.35, 0.25)</a:t>
              </a:r>
            </a:p>
            <a:p>
              <a:pPr marL="0" marR="0" lvl="0" indent="0" defTabSz="914400" eaLnBrk="1" fontAlgn="auto" latinLnBrk="0" hangingPunct="1">
                <a:lnSpc>
                  <a:spcPct val="100000"/>
                </a:lnSpc>
                <a:spcBef>
                  <a:spcPts val="0"/>
                </a:spcBef>
                <a:spcAft>
                  <a:spcPts val="0"/>
                </a:spcAft>
                <a:buClrTx/>
                <a:buSzTx/>
                <a:buFontTx/>
                <a:buNone/>
                <a:tabLst/>
                <a:defRPr/>
              </a:pPr>
              <a:r>
                <a:rPr lang="en-US" sz="1400" b="0" i="1" baseline="0">
                  <a:solidFill>
                    <a:schemeClr val="dk1"/>
                  </a:solidFill>
                  <a:effectLst/>
                  <a:latin typeface="+mn-lt"/>
                  <a:ea typeface="+mn-ea"/>
                  <a:cs typeface="+mn-cs"/>
                </a:rPr>
                <a:t>m</a:t>
              </a:r>
              <a:r>
                <a:rPr lang="en-US" sz="1400" b="0" i="1" baseline="-25000">
                  <a:solidFill>
                    <a:schemeClr val="dk1"/>
                  </a:solidFill>
                  <a:effectLst/>
                  <a:latin typeface="+mn-lt"/>
                  <a:ea typeface="+mn-ea"/>
                  <a:cs typeface="+mn-cs"/>
                </a:rPr>
                <a:t>i</a:t>
              </a:r>
              <a:r>
                <a:rPr lang="en-US" sz="1400" b="0" i="1" baseline="0">
                  <a:solidFill>
                    <a:schemeClr val="dk1"/>
                  </a:solidFill>
                  <a:effectLst/>
                  <a:latin typeface="+mn-lt"/>
                  <a:ea typeface="+mn-ea"/>
                  <a:cs typeface="+mn-cs"/>
                </a:rPr>
                <a:t> </a:t>
              </a:r>
              <a:r>
                <a:rPr lang="en-US" sz="1400" b="0" i="0" baseline="0">
                  <a:solidFill>
                    <a:schemeClr val="dk1"/>
                  </a:solidFill>
                  <a:effectLst/>
                  <a:latin typeface="+mn-lt"/>
                  <a:ea typeface="+mn-ea"/>
                  <a:cs typeface="+mn-cs"/>
                </a:rPr>
                <a:t>= The proportion of medium-sized valves in an order from Supplier </a:t>
              </a:r>
              <a:r>
                <a:rPr lang="en-US" sz="1400" b="0" i="1" baseline="0">
                  <a:solidFill>
                    <a:schemeClr val="dk1"/>
                  </a:solidFill>
                  <a:effectLst/>
                  <a:latin typeface="+mn-lt"/>
                  <a:ea typeface="+mn-ea"/>
                  <a:cs typeface="+mn-cs"/>
                </a:rPr>
                <a:t>i </a:t>
              </a:r>
              <a:r>
                <a:rPr lang="en-US" sz="1400" b="0" i="0" baseline="0">
                  <a:solidFill>
                    <a:schemeClr val="dk1"/>
                  </a:solidFill>
                  <a:effectLst/>
                  <a:latin typeface="+mn-lt"/>
                  <a:ea typeface="+mn-ea"/>
                  <a:cs typeface="+mn-cs"/>
                </a:rPr>
                <a:t>(0.40, 0.35, 0.25)</a:t>
              </a:r>
              <a:endParaRPr lang="en-US" sz="1400" b="0" i="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b="0" i="1" baseline="0">
                  <a:solidFill>
                    <a:schemeClr val="dk1"/>
                  </a:solidFill>
                  <a:effectLst/>
                  <a:latin typeface="+mn-lt"/>
                  <a:ea typeface="+mn-ea"/>
                  <a:cs typeface="+mn-cs"/>
                </a:rPr>
                <a:t>l</a:t>
              </a:r>
              <a:r>
                <a:rPr lang="en-US" sz="1400" b="0" i="1" baseline="-25000">
                  <a:solidFill>
                    <a:schemeClr val="dk1"/>
                  </a:solidFill>
                  <a:effectLst/>
                  <a:latin typeface="+mn-lt"/>
                  <a:ea typeface="+mn-ea"/>
                  <a:cs typeface="+mn-cs"/>
                </a:rPr>
                <a:t>i</a:t>
              </a:r>
              <a:r>
                <a:rPr lang="en-US" sz="1400" b="0" i="1" baseline="0">
                  <a:solidFill>
                    <a:schemeClr val="dk1"/>
                  </a:solidFill>
                  <a:effectLst/>
                  <a:latin typeface="+mn-lt"/>
                  <a:ea typeface="+mn-ea"/>
                  <a:cs typeface="+mn-cs"/>
                </a:rPr>
                <a:t> </a:t>
              </a:r>
              <a:r>
                <a:rPr lang="en-US" sz="1400" b="0" i="0" baseline="0">
                  <a:solidFill>
                    <a:schemeClr val="dk1"/>
                  </a:solidFill>
                  <a:effectLst/>
                  <a:latin typeface="+mn-lt"/>
                  <a:ea typeface="+mn-ea"/>
                  <a:cs typeface="+mn-cs"/>
                </a:rPr>
                <a:t>= The proportion of large-sized valves in an order from Supplier </a:t>
              </a:r>
              <a:r>
                <a:rPr lang="en-US" sz="1400" b="0" i="1" baseline="0">
                  <a:solidFill>
                    <a:schemeClr val="dk1"/>
                  </a:solidFill>
                  <a:effectLst/>
                  <a:latin typeface="+mn-lt"/>
                  <a:ea typeface="+mn-ea"/>
                  <a:cs typeface="+mn-cs"/>
                </a:rPr>
                <a:t>i </a:t>
              </a:r>
              <a:r>
                <a:rPr lang="en-US" sz="1400" b="0" i="0" baseline="0">
                  <a:solidFill>
                    <a:schemeClr val="dk1"/>
                  </a:solidFill>
                  <a:effectLst/>
                  <a:latin typeface="+mn-lt"/>
                  <a:ea typeface="+mn-ea"/>
                  <a:cs typeface="+mn-cs"/>
                </a:rPr>
                <a:t>(0.30, 0.30, 0.50)</a:t>
              </a:r>
              <a:endParaRPr lang="en-US" sz="1400" b="0" i="1" baseline="-25000">
                <a:solidFill>
                  <a:schemeClr val="tx1"/>
                </a:solidFill>
              </a:endParaRPr>
            </a:p>
            <a:p>
              <a:endParaRPr lang="en-US" sz="1400" b="1" i="1" baseline="0">
                <a:solidFill>
                  <a:schemeClr val="tx1"/>
                </a:solidFill>
              </a:endParaRPr>
            </a:p>
            <a:p>
              <a:r>
                <a:rPr lang="en-US" sz="1400" b="1" i="1" baseline="0">
                  <a:solidFill>
                    <a:schemeClr val="tx1"/>
                  </a:solidFill>
                  <a:latin typeface="+mn-lt"/>
                </a:rPr>
                <a:t>Decision Variables:</a:t>
              </a:r>
            </a:p>
            <a:p>
              <a:pPr marL="0" marR="0" lvl="0" indent="0" defTabSz="914400" eaLnBrk="1" fontAlgn="auto" latinLnBrk="0" hangingPunct="1">
                <a:lnSpc>
                  <a:spcPct val="100000"/>
                </a:lnSpc>
                <a:spcBef>
                  <a:spcPts val="0"/>
                </a:spcBef>
                <a:spcAft>
                  <a:spcPts val="0"/>
                </a:spcAft>
                <a:buClrTx/>
                <a:buSzTx/>
                <a:buFontTx/>
                <a:buNone/>
                <a:tabLst/>
                <a:defRPr/>
              </a:pPr>
              <a:r>
                <a:rPr lang="en-US" sz="1400" b="0" i="1" baseline="0">
                  <a:solidFill>
                    <a:schemeClr val="dk1"/>
                  </a:solidFill>
                  <a:effectLst/>
                  <a:latin typeface="+mn-lt"/>
                  <a:ea typeface="+mn-ea"/>
                  <a:cs typeface="+mn-cs"/>
                </a:rPr>
                <a:t>S</a:t>
              </a:r>
              <a:r>
                <a:rPr lang="en-US" sz="1400" b="0" i="1" baseline="-25000">
                  <a:solidFill>
                    <a:schemeClr val="dk1"/>
                  </a:solidFill>
                  <a:effectLst/>
                  <a:latin typeface="+mn-lt"/>
                  <a:ea typeface="+mn-ea"/>
                  <a:cs typeface="+mn-cs"/>
                </a:rPr>
                <a:t>i</a:t>
              </a:r>
              <a:r>
                <a:rPr lang="en-US" sz="1400" b="0" i="0" baseline="0">
                  <a:solidFill>
                    <a:schemeClr val="dk1"/>
                  </a:solidFill>
                  <a:effectLst/>
                  <a:latin typeface="+mn-lt"/>
                  <a:ea typeface="+mn-ea"/>
                  <a:cs typeface="+mn-cs"/>
                </a:rPr>
                <a:t> = Number of heart valves acquired from Supplier </a:t>
              </a:r>
              <a:r>
                <a:rPr lang="en-US" sz="1400" b="0" i="1" baseline="0">
                  <a:solidFill>
                    <a:schemeClr val="dk1"/>
                  </a:solidFill>
                  <a:effectLst/>
                  <a:latin typeface="+mn-lt"/>
                  <a:ea typeface="+mn-ea"/>
                  <a:cs typeface="+mn-cs"/>
                </a:rPr>
                <a:t>i </a:t>
              </a:r>
              <a:r>
                <a:rPr lang="en-US" sz="1400" b="0" i="0" baseline="0">
                  <a:solidFill>
                    <a:schemeClr val="dk1"/>
                  </a:solidFill>
                  <a:effectLst/>
                  <a:latin typeface="+mn-lt"/>
                  <a:ea typeface="+mn-ea"/>
                  <a:cs typeface="+mn-cs"/>
                </a:rPr>
                <a:t>each month</a:t>
              </a:r>
              <a:endParaRPr lang="en-US" sz="1400" i="0">
                <a:effectLst/>
                <a:latin typeface="+mn-lt"/>
              </a:endParaRPr>
            </a:p>
            <a:p>
              <a:endParaRPr lang="en-US" sz="1400" b="1" i="1" baseline="0">
                <a:solidFill>
                  <a:schemeClr val="tx1"/>
                </a:solidFill>
                <a:latin typeface="+mn-lt"/>
              </a:endParaRPr>
            </a:p>
            <a:p>
              <a:r>
                <a:rPr lang="en-US" sz="1400" b="1" i="1" baseline="0">
                  <a:solidFill>
                    <a:schemeClr val="tx1"/>
                  </a:solidFill>
                  <a:latin typeface="+mn-lt"/>
                </a:rPr>
                <a:t>Objective Function:</a:t>
              </a:r>
            </a:p>
            <a:p>
              <a:pPr marL="0" marR="0" lvl="0" indent="0" defTabSz="914400" eaLnBrk="1" fontAlgn="auto" latinLnBrk="0" hangingPunct="1">
                <a:lnSpc>
                  <a:spcPct val="100000"/>
                </a:lnSpc>
                <a:spcBef>
                  <a:spcPts val="0"/>
                </a:spcBef>
                <a:spcAft>
                  <a:spcPts val="0"/>
                </a:spcAft>
                <a:buClrTx/>
                <a:buSzTx/>
                <a:buFontTx/>
                <a:buNone/>
                <a:tabLst/>
                <a:defRPr/>
              </a:pPr>
              <a:r>
                <a:rPr lang="en-US" sz="1400" b="0" i="0" baseline="0">
                  <a:solidFill>
                    <a:schemeClr val="dk1"/>
                  </a:solidFill>
                  <a:effectLst/>
                  <a:latin typeface="+mn-lt"/>
                  <a:ea typeface="+mn-ea"/>
                  <a:cs typeface="+mn-cs"/>
                </a:rPr>
                <a:t>Min ∑_(𝑖=1)^3▒〖𝐶</a:t>
              </a:r>
              <a:r>
                <a:rPr lang="en-US" sz="1400" b="0" i="0" baseline="-25000">
                  <a:solidFill>
                    <a:schemeClr val="dk1"/>
                  </a:solidFill>
                  <a:effectLst/>
                  <a:latin typeface="+mn-lt"/>
                  <a:ea typeface="+mn-ea"/>
                  <a:cs typeface="+mn-cs"/>
                </a:rPr>
                <a:t>"i</a:t>
              </a:r>
              <a:r>
                <a:rPr lang="en-US" sz="1400" b="0" i="0" baseline="0">
                  <a:solidFill>
                    <a:schemeClr val="dk1"/>
                  </a:solidFill>
                  <a:effectLst/>
                  <a:latin typeface="+mn-lt"/>
                  <a:ea typeface="+mn-ea"/>
                  <a:cs typeface="+mn-cs"/>
                </a:rPr>
                <a:t>" 𝑆〗</a:t>
              </a:r>
              <a:r>
                <a:rPr lang="en-US" sz="1400" b="0" i="1" baseline="-25000">
                  <a:solidFill>
                    <a:schemeClr val="dk1"/>
                  </a:solidFill>
                  <a:effectLst/>
                  <a:latin typeface="+mn-lt"/>
                  <a:ea typeface="+mn-ea"/>
                  <a:cs typeface="+mn-cs"/>
                </a:rPr>
                <a:t>i</a:t>
              </a:r>
              <a:endParaRPr lang="en-US" sz="1400">
                <a:effectLst/>
                <a:latin typeface="+mn-lt"/>
              </a:endParaRPr>
            </a:p>
            <a:p>
              <a:endParaRPr lang="en-US" sz="1400" b="1" i="1" baseline="0">
                <a:solidFill>
                  <a:schemeClr val="tx1"/>
                </a:solidFill>
                <a:latin typeface="+mn-lt"/>
              </a:endParaRPr>
            </a:p>
            <a:p>
              <a:r>
                <a:rPr lang="en-US" sz="1400" b="1" i="1" baseline="0">
                  <a:solidFill>
                    <a:schemeClr val="tx1"/>
                  </a:solidFill>
                  <a:latin typeface="+mn-lt"/>
                </a:rPr>
                <a:t>Constraints:</a:t>
              </a:r>
            </a:p>
            <a:p>
              <a:pPr eaLnBrk="1" fontAlgn="auto" latinLnBrk="0" hangingPunct="1"/>
              <a:r>
                <a:rPr lang="en-US" sz="1400" b="0" i="1" baseline="0">
                  <a:solidFill>
                    <a:schemeClr val="dk1"/>
                  </a:solidFill>
                  <a:effectLst/>
                  <a:latin typeface="+mn-lt"/>
                  <a:ea typeface="+mn-ea"/>
                  <a:cs typeface="+mn-cs"/>
                </a:rPr>
                <a:t>- The below constraint states that at least 300 valves must be purchased from Supplier 1</a:t>
              </a:r>
              <a:endParaRPr lang="en-US" sz="140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b="0" i="0" baseline="0">
                  <a:solidFill>
                    <a:schemeClr val="dk1"/>
                  </a:solidFill>
                  <a:effectLst/>
                  <a:latin typeface="+mn-lt"/>
                  <a:ea typeface="+mn-ea"/>
                  <a:cs typeface="+mn-cs"/>
                </a:rPr>
                <a:t>300 ≤ </a:t>
              </a:r>
              <a:r>
                <a:rPr lang="en-US" sz="1400" b="0" i="1" baseline="0">
                  <a:solidFill>
                    <a:schemeClr val="dk1"/>
                  </a:solidFill>
                  <a:effectLst/>
                  <a:latin typeface="+mn-lt"/>
                  <a:ea typeface="+mn-ea"/>
                  <a:cs typeface="+mn-cs"/>
                </a:rPr>
                <a:t>S</a:t>
              </a:r>
              <a:r>
                <a:rPr lang="en-US" sz="1400" b="0" i="1" baseline="-25000">
                  <a:solidFill>
                    <a:schemeClr val="dk1"/>
                  </a:solidFill>
                  <a:effectLst/>
                  <a:latin typeface="+mn-lt"/>
                  <a:ea typeface="+mn-ea"/>
                  <a:cs typeface="+mn-cs"/>
                </a:rPr>
                <a:t>1</a:t>
              </a:r>
              <a:endParaRPr lang="en-US" sz="1400" b="1" i="1" baseline="0">
                <a:solidFill>
                  <a:schemeClr val="tx1"/>
                </a:solidFill>
                <a:latin typeface="+mn-lt"/>
              </a:endParaRPr>
            </a:p>
            <a:p>
              <a:endParaRPr lang="en-US" sz="1400" b="1" i="1" baseline="0">
                <a:solidFill>
                  <a:schemeClr val="tx1"/>
                </a:solidFill>
                <a:latin typeface="+mn-lt"/>
              </a:endParaRPr>
            </a:p>
            <a:p>
              <a:r>
                <a:rPr lang="en-US" sz="1400" b="0" i="1" baseline="0">
                  <a:solidFill>
                    <a:schemeClr val="tx1"/>
                  </a:solidFill>
                  <a:latin typeface="+mn-lt"/>
                </a:rPr>
                <a:t>(For each supplier i = 1,2,3)</a:t>
              </a:r>
            </a:p>
            <a:p>
              <a:pPr marL="0" marR="0" lvl="0" indent="0" defTabSz="914400" eaLnBrk="1" fontAlgn="auto" latinLnBrk="0" hangingPunct="1">
                <a:lnSpc>
                  <a:spcPct val="100000"/>
                </a:lnSpc>
                <a:spcBef>
                  <a:spcPts val="0"/>
                </a:spcBef>
                <a:spcAft>
                  <a:spcPts val="0"/>
                </a:spcAft>
                <a:buClrTx/>
                <a:buSzTx/>
                <a:buFontTx/>
                <a:buNone/>
                <a:tabLst/>
                <a:defRPr/>
              </a:pPr>
              <a:r>
                <a:rPr lang="en-US" sz="1400" b="0" i="1" baseline="0">
                  <a:solidFill>
                    <a:schemeClr val="dk1"/>
                  </a:solidFill>
                  <a:effectLst/>
                  <a:latin typeface="+mn-lt"/>
                  <a:ea typeface="+mn-ea"/>
                  <a:cs typeface="+mn-cs"/>
                </a:rPr>
                <a:t>- The below constraint states that the number of all small valves ordered from all suppliers must total at least 400 valves</a:t>
              </a:r>
              <a:endParaRPr lang="en-US" sz="1400" b="0" i="1" baseline="0">
                <a:solidFill>
                  <a:schemeClr val="tx1"/>
                </a:solidFill>
                <a:latin typeface="+mn-lt"/>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b="0" i="0" baseline="0">
                  <a:solidFill>
                    <a:schemeClr val="dk1"/>
                  </a:solidFill>
                  <a:effectLst/>
                  <a:latin typeface="+mn-lt"/>
                  <a:ea typeface="+mn-ea"/>
                  <a:cs typeface="+mn-cs"/>
                </a:rPr>
                <a:t>∑_(𝑖=1)^3▒〖𝑠</a:t>
              </a:r>
              <a:r>
                <a:rPr lang="en-US" sz="1400" b="0" i="0" baseline="-25000">
                  <a:solidFill>
                    <a:schemeClr val="dk1"/>
                  </a:solidFill>
                  <a:effectLst/>
                  <a:latin typeface="+mn-lt"/>
                  <a:ea typeface="+mn-ea"/>
                  <a:cs typeface="+mn-cs"/>
                </a:rPr>
                <a:t>"i</a:t>
              </a:r>
              <a:r>
                <a:rPr lang="en-US" sz="1400" b="0" i="0" baseline="0">
                  <a:solidFill>
                    <a:schemeClr val="dk1"/>
                  </a:solidFill>
                  <a:effectLst/>
                  <a:latin typeface="+mn-lt"/>
                  <a:ea typeface="+mn-ea"/>
                  <a:cs typeface="+mn-cs"/>
                </a:rPr>
                <a:t>" 𝑆〗</a:t>
              </a:r>
              <a:r>
                <a:rPr lang="en-US" sz="1400" b="0" i="1" baseline="-25000">
                  <a:solidFill>
                    <a:schemeClr val="dk1"/>
                  </a:solidFill>
                  <a:effectLst/>
                  <a:latin typeface="+mn-lt"/>
                  <a:ea typeface="+mn-ea"/>
                  <a:cs typeface="+mn-cs"/>
                </a:rPr>
                <a:t>i</a:t>
              </a:r>
              <a:r>
                <a:rPr lang="en-US" sz="1400" b="0" i="1" baseline="0">
                  <a:solidFill>
                    <a:schemeClr val="dk1"/>
                  </a:solidFill>
                  <a:effectLst/>
                  <a:latin typeface="+mn-lt"/>
                  <a:ea typeface="+mn-ea"/>
                  <a:cs typeface="+mn-cs"/>
                </a:rPr>
                <a:t> </a:t>
              </a:r>
              <a:r>
                <a:rPr lang="en-US" sz="1400" b="0" i="0" baseline="0">
                  <a:solidFill>
                    <a:schemeClr val="dk1"/>
                  </a:solidFill>
                  <a:effectLst/>
                  <a:latin typeface="+mn-lt"/>
                  <a:ea typeface="+mn-ea"/>
                  <a:cs typeface="+mn-cs"/>
                </a:rPr>
                <a:t>≥ 400</a:t>
              </a:r>
              <a:endParaRPr lang="en-US" sz="1400">
                <a:effectLst/>
                <a:latin typeface="+mn-lt"/>
              </a:endParaRPr>
            </a:p>
            <a:p>
              <a:endParaRPr lang="en-US" sz="1400" b="0" i="0" baseline="0">
                <a:solidFill>
                  <a:schemeClr val="tx1"/>
                </a:solidFill>
                <a:latin typeface="+mn-lt"/>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b="0" i="1" baseline="0">
                  <a:solidFill>
                    <a:schemeClr val="dk1"/>
                  </a:solidFill>
                  <a:effectLst/>
                  <a:latin typeface="+mn-lt"/>
                  <a:ea typeface="+mn-ea"/>
                  <a:cs typeface="+mn-cs"/>
                </a:rPr>
                <a:t>- The below constraint states that the number of medium valves ordered from all suppliers must total at least 300 valves</a:t>
              </a:r>
              <a:endParaRPr lang="en-US" sz="1400" b="0" i="0" baseline="0">
                <a:solidFill>
                  <a:schemeClr val="tx1"/>
                </a:solidFill>
                <a:latin typeface="+mn-lt"/>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b="0" i="0" baseline="0">
                  <a:solidFill>
                    <a:schemeClr val="dk1"/>
                  </a:solidFill>
                  <a:effectLst/>
                  <a:latin typeface="+mn-lt"/>
                  <a:ea typeface="+mn-ea"/>
                  <a:cs typeface="+mn-cs"/>
                </a:rPr>
                <a:t>∑_(𝑖=1)^3▒〖𝑚</a:t>
              </a:r>
              <a:r>
                <a:rPr lang="en-US" sz="1400" b="0" i="0" baseline="-25000">
                  <a:solidFill>
                    <a:schemeClr val="dk1"/>
                  </a:solidFill>
                  <a:effectLst/>
                  <a:latin typeface="+mn-lt"/>
                  <a:ea typeface="+mn-ea"/>
                  <a:cs typeface="+mn-cs"/>
                </a:rPr>
                <a:t>"i</a:t>
              </a:r>
              <a:r>
                <a:rPr lang="en-US" sz="1400" b="0" i="0" baseline="0">
                  <a:solidFill>
                    <a:schemeClr val="dk1"/>
                  </a:solidFill>
                  <a:effectLst/>
                  <a:latin typeface="+mn-lt"/>
                  <a:ea typeface="+mn-ea"/>
                  <a:cs typeface="+mn-cs"/>
                </a:rPr>
                <a:t>" 𝑆〗</a:t>
              </a:r>
              <a:r>
                <a:rPr lang="en-US" sz="1400" b="0" i="1" baseline="-25000">
                  <a:solidFill>
                    <a:schemeClr val="dk1"/>
                  </a:solidFill>
                  <a:effectLst/>
                  <a:latin typeface="+mn-lt"/>
                  <a:ea typeface="+mn-ea"/>
                  <a:cs typeface="+mn-cs"/>
                </a:rPr>
                <a:t>i</a:t>
              </a:r>
              <a:r>
                <a:rPr lang="en-US" sz="1400" b="0" i="1" baseline="0">
                  <a:solidFill>
                    <a:schemeClr val="dk1"/>
                  </a:solidFill>
                  <a:effectLst/>
                  <a:latin typeface="+mn-lt"/>
                  <a:ea typeface="+mn-ea"/>
                  <a:cs typeface="+mn-cs"/>
                </a:rPr>
                <a:t> </a:t>
              </a:r>
              <a:r>
                <a:rPr lang="en-US" sz="1400" b="0" i="0" baseline="0">
                  <a:solidFill>
                    <a:schemeClr val="dk1"/>
                  </a:solidFill>
                  <a:effectLst/>
                  <a:latin typeface="+mn-lt"/>
                  <a:ea typeface="+mn-ea"/>
                  <a:cs typeface="+mn-cs"/>
                </a:rPr>
                <a:t>≥ 300</a:t>
              </a:r>
              <a:endParaRPr lang="en-US" sz="1400">
                <a:effectLst/>
                <a:latin typeface="+mn-lt"/>
              </a:endParaRPr>
            </a:p>
            <a:p>
              <a:endParaRPr lang="en-US" sz="1400" b="0" i="0" baseline="0">
                <a:solidFill>
                  <a:schemeClr val="tx1"/>
                </a:solidFill>
                <a:latin typeface="+mn-lt"/>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b="0" i="1" baseline="0">
                  <a:solidFill>
                    <a:schemeClr val="dk1"/>
                  </a:solidFill>
                  <a:effectLst/>
                  <a:latin typeface="+mn-lt"/>
                  <a:ea typeface="+mn-ea"/>
                  <a:cs typeface="+mn-cs"/>
                </a:rPr>
                <a:t>- The below constraint states that the number of large valves ordered from all suppliers must total at least 500 valves</a:t>
              </a:r>
              <a:endParaRPr lang="en-US" sz="1400" b="0" i="0" baseline="0">
                <a:solidFill>
                  <a:schemeClr val="tx1"/>
                </a:solidFill>
                <a:latin typeface="+mn-lt"/>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b="0" i="0" baseline="0">
                  <a:solidFill>
                    <a:schemeClr val="dk1"/>
                  </a:solidFill>
                  <a:effectLst/>
                  <a:latin typeface="+mn-lt"/>
                  <a:ea typeface="+mn-ea"/>
                  <a:cs typeface="+mn-cs"/>
                </a:rPr>
                <a:t>∑_(𝑖=1)^3▒〖𝑙</a:t>
              </a:r>
              <a:r>
                <a:rPr lang="en-US" sz="1400" b="0" i="0" baseline="-25000">
                  <a:solidFill>
                    <a:schemeClr val="dk1"/>
                  </a:solidFill>
                  <a:effectLst/>
                  <a:latin typeface="+mn-lt"/>
                  <a:ea typeface="+mn-ea"/>
                  <a:cs typeface="+mn-cs"/>
                </a:rPr>
                <a:t>"i</a:t>
              </a:r>
              <a:r>
                <a:rPr lang="en-US" sz="1400" b="0" i="0" baseline="0">
                  <a:solidFill>
                    <a:schemeClr val="dk1"/>
                  </a:solidFill>
                  <a:effectLst/>
                  <a:latin typeface="+mn-lt"/>
                  <a:ea typeface="+mn-ea"/>
                  <a:cs typeface="+mn-cs"/>
                </a:rPr>
                <a:t>" 𝑆〗</a:t>
              </a:r>
              <a:r>
                <a:rPr lang="en-US" sz="1400" b="0" i="1" baseline="-25000">
                  <a:solidFill>
                    <a:schemeClr val="dk1"/>
                  </a:solidFill>
                  <a:effectLst/>
                  <a:latin typeface="+mn-lt"/>
                  <a:ea typeface="+mn-ea"/>
                  <a:cs typeface="+mn-cs"/>
                </a:rPr>
                <a:t>i</a:t>
              </a:r>
              <a:r>
                <a:rPr lang="en-US" sz="1400" b="0" i="1" baseline="0">
                  <a:solidFill>
                    <a:schemeClr val="dk1"/>
                  </a:solidFill>
                  <a:effectLst/>
                  <a:latin typeface="+mn-lt"/>
                  <a:ea typeface="+mn-ea"/>
                  <a:cs typeface="+mn-cs"/>
                </a:rPr>
                <a:t> </a:t>
              </a:r>
              <a:r>
                <a:rPr lang="en-US" sz="1400" b="0" i="0" baseline="0">
                  <a:solidFill>
                    <a:schemeClr val="dk1"/>
                  </a:solidFill>
                  <a:effectLst/>
                  <a:latin typeface="+mn-lt"/>
                  <a:ea typeface="+mn-ea"/>
                  <a:cs typeface="+mn-cs"/>
                </a:rPr>
                <a:t>≥ 500</a:t>
              </a:r>
              <a:endParaRPr lang="en-US" sz="1400">
                <a:effectLst/>
                <a:latin typeface="+mn-lt"/>
              </a:endParaRPr>
            </a:p>
            <a:p>
              <a:endParaRPr lang="en-US" sz="1400" b="1" i="1" baseline="0">
                <a:solidFill>
                  <a:schemeClr val="tx1"/>
                </a:solidFill>
                <a:latin typeface="+mn-lt"/>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b="0" i="1" baseline="0">
                  <a:solidFill>
                    <a:schemeClr val="dk1"/>
                  </a:solidFill>
                  <a:effectLst/>
                  <a:latin typeface="+mn-lt"/>
                  <a:ea typeface="+mn-ea"/>
                  <a:cs typeface="+mn-cs"/>
                </a:rPr>
                <a:t>- The below constraint states that no more than 600 valves can be ordered from each supplier</a:t>
              </a:r>
              <a:endParaRPr lang="en-US" sz="1400" b="1" i="1" baseline="0">
                <a:solidFill>
                  <a:schemeClr val="tx1"/>
                </a:solidFill>
                <a:latin typeface="+mn-lt"/>
              </a:endParaRPr>
            </a:p>
            <a:p>
              <a:pPr eaLnBrk="1" fontAlgn="auto" latinLnBrk="0" hangingPunct="1"/>
              <a:r>
                <a:rPr lang="en-US" sz="1400" b="0" i="1" baseline="0">
                  <a:solidFill>
                    <a:schemeClr val="dk1"/>
                  </a:solidFill>
                  <a:effectLst/>
                  <a:latin typeface="+mn-lt"/>
                  <a:ea typeface="+mn-ea"/>
                  <a:cs typeface="+mn-cs"/>
                </a:rPr>
                <a:t>S</a:t>
              </a:r>
              <a:r>
                <a:rPr lang="en-US" sz="1400" b="0" i="1" baseline="-25000">
                  <a:solidFill>
                    <a:schemeClr val="dk1"/>
                  </a:solidFill>
                  <a:effectLst/>
                  <a:latin typeface="+mn-lt"/>
                  <a:ea typeface="+mn-ea"/>
                  <a:cs typeface="+mn-cs"/>
                </a:rPr>
                <a:t>i</a:t>
              </a:r>
              <a:r>
                <a:rPr lang="en-US" sz="1400" b="0" i="0" baseline="0">
                  <a:solidFill>
                    <a:schemeClr val="dk1"/>
                  </a:solidFill>
                  <a:effectLst/>
                  <a:latin typeface="+mn-lt"/>
                  <a:ea typeface="+mn-ea"/>
                  <a:cs typeface="+mn-cs"/>
                </a:rPr>
                <a:t> ≤ 600</a:t>
              </a:r>
              <a:endParaRPr lang="en-US" sz="1400" i="0">
                <a:effectLst/>
              </a:endParaRPr>
            </a:p>
            <a:p>
              <a:endParaRPr lang="en-US" sz="1400" b="1" i="1" baseline="0">
                <a:solidFill>
                  <a:schemeClr val="tx1"/>
                </a:solidFill>
                <a:latin typeface="+mn-lt"/>
              </a:endParaRPr>
            </a:p>
            <a:p>
              <a:r>
                <a:rPr lang="en-US" sz="1400" b="0" i="1">
                  <a:solidFill>
                    <a:schemeClr val="dk1"/>
                  </a:solidFill>
                  <a:effectLst/>
                  <a:latin typeface="+mn-lt"/>
                  <a:ea typeface="+mn-ea"/>
                  <a:cs typeface="+mn-cs"/>
                </a:rPr>
                <a:t>-</a:t>
              </a:r>
              <a:r>
                <a:rPr lang="en-US" sz="1400" b="0" i="1" baseline="0">
                  <a:solidFill>
                    <a:schemeClr val="dk1"/>
                  </a:solidFill>
                  <a:effectLst/>
                  <a:latin typeface="+mn-lt"/>
                  <a:ea typeface="+mn-ea"/>
                  <a:cs typeface="+mn-cs"/>
                </a:rPr>
                <a:t> The n</a:t>
              </a:r>
              <a:r>
                <a:rPr lang="en-US" sz="1400" b="0" i="1">
                  <a:solidFill>
                    <a:schemeClr val="dk1"/>
                  </a:solidFill>
                  <a:effectLst/>
                  <a:latin typeface="+mn-lt"/>
                  <a:ea typeface="+mn-ea"/>
                  <a:cs typeface="+mn-cs"/>
                </a:rPr>
                <a:t>onnegativity constraint below states that the order quantities from any suppliers can</a:t>
              </a:r>
              <a:r>
                <a:rPr lang="en-US" sz="1400" b="0" i="1" baseline="0">
                  <a:solidFill>
                    <a:schemeClr val="dk1"/>
                  </a:solidFill>
                  <a:effectLst/>
                  <a:latin typeface="+mn-lt"/>
                  <a:ea typeface="+mn-ea"/>
                  <a:cs typeface="+mn-cs"/>
                </a:rPr>
                <a:t>not be below 0</a:t>
              </a:r>
              <a:endParaRPr lang="en-US" sz="140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b="0" i="1" baseline="0">
                  <a:solidFill>
                    <a:schemeClr val="dk1"/>
                  </a:solidFill>
                  <a:effectLst/>
                  <a:latin typeface="+mn-lt"/>
                  <a:ea typeface="+mn-ea"/>
                  <a:cs typeface="+mn-cs"/>
                </a:rPr>
                <a:t>S</a:t>
              </a:r>
              <a:r>
                <a:rPr lang="en-US" sz="1400" b="0" i="1" baseline="-25000">
                  <a:solidFill>
                    <a:schemeClr val="dk1"/>
                  </a:solidFill>
                  <a:effectLst/>
                  <a:latin typeface="+mn-lt"/>
                  <a:ea typeface="+mn-ea"/>
                  <a:cs typeface="+mn-cs"/>
                </a:rPr>
                <a:t>i</a:t>
              </a:r>
              <a:r>
                <a:rPr lang="en-US" sz="1400" b="0" i="0" baseline="0">
                  <a:solidFill>
                    <a:schemeClr val="dk1"/>
                  </a:solidFill>
                  <a:effectLst/>
                  <a:latin typeface="+mn-lt"/>
                  <a:ea typeface="+mn-ea"/>
                  <a:cs typeface="+mn-cs"/>
                </a:rPr>
                <a:t> ≥ 0</a:t>
              </a:r>
              <a:endParaRPr lang="en-US" sz="1400" i="0">
                <a:effectLst/>
              </a:endParaRPr>
            </a:p>
            <a:p>
              <a:endParaRPr lang="en-US" sz="1400" b="0" i="1">
                <a:solidFill>
                  <a:schemeClr val="tx1"/>
                </a:solidFill>
              </a:endParaRPr>
            </a:p>
          </xdr:txBody>
        </xdr:sp>
      </mc:Fallback>
    </mc:AlternateContent>
    <xdr:clientData/>
  </xdr:twoCellAnchor>
  <xdr:twoCellAnchor editAs="oneCell">
    <xdr:from>
      <xdr:col>2</xdr:col>
      <xdr:colOff>590550</xdr:colOff>
      <xdr:row>10</xdr:row>
      <xdr:rowOff>95248</xdr:rowOff>
    </xdr:from>
    <xdr:to>
      <xdr:col>9</xdr:col>
      <xdr:colOff>581619</xdr:colOff>
      <xdr:row>17</xdr:row>
      <xdr:rowOff>19223</xdr:rowOff>
    </xdr:to>
    <xdr:pic>
      <xdr:nvPicPr>
        <xdr:cNvPr id="4" name="Picture 3"/>
        <xdr:cNvPicPr>
          <a:picLocks noChangeAspect="1"/>
        </xdr:cNvPicPr>
      </xdr:nvPicPr>
      <xdr:blipFill>
        <a:blip xmlns:r="http://schemas.openxmlformats.org/officeDocument/2006/relationships" r:embed="rId1"/>
        <a:stretch>
          <a:fillRect/>
        </a:stretch>
      </xdr:blipFill>
      <xdr:spPr>
        <a:xfrm>
          <a:off x="1809750" y="2000248"/>
          <a:ext cx="4258269" cy="12574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1619250</xdr:colOff>
      <xdr:row>3</xdr:row>
      <xdr:rowOff>9525</xdr:rowOff>
    </xdr:to>
    <xdr:sp macro="" textlink="">
      <xdr:nvSpPr>
        <xdr:cNvPr id="2" name="TextBox 1"/>
        <xdr:cNvSpPr txBox="1"/>
      </xdr:nvSpPr>
      <xdr:spPr>
        <a:xfrm>
          <a:off x="0" y="0"/>
          <a:ext cx="10058400" cy="581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Based on the LP model formulation, develop a spreadsheet model, and apply Excel Solver to determine the optimal solution of purchasing the needed heart valves. Present and briefly explain your solution.</a:t>
          </a:r>
        </a:p>
      </xdr:txBody>
    </xdr:sp>
    <xdr:clientData/>
  </xdr:twoCellAnchor>
  <xdr:twoCellAnchor>
    <xdr:from>
      <xdr:col>0</xdr:col>
      <xdr:colOff>19050</xdr:colOff>
      <xdr:row>22</xdr:row>
      <xdr:rowOff>142875</xdr:rowOff>
    </xdr:from>
    <xdr:to>
      <xdr:col>6</xdr:col>
      <xdr:colOff>609600</xdr:colOff>
      <xdr:row>36</xdr:row>
      <xdr:rowOff>19050</xdr:rowOff>
    </xdr:to>
    <xdr:sp macro="" textlink="">
      <xdr:nvSpPr>
        <xdr:cNvPr id="3" name="TextBox 2"/>
        <xdr:cNvSpPr txBox="1"/>
      </xdr:nvSpPr>
      <xdr:spPr>
        <a:xfrm>
          <a:off x="19050" y="3962400"/>
          <a:ext cx="10791825" cy="2543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FF0000"/>
              </a:solidFill>
            </a:rPr>
            <a:t>ANSWER:</a:t>
          </a:r>
        </a:p>
        <a:p>
          <a:endParaRPr lang="en-US" sz="1400" b="1">
            <a:solidFill>
              <a:srgbClr val="FF0000"/>
            </a:solidFill>
          </a:endParaRPr>
        </a:p>
        <a:p>
          <a:r>
            <a:rPr lang="en-US" sz="1400" b="0">
              <a:solidFill>
                <a:schemeClr val="tx1"/>
              </a:solidFill>
            </a:rPr>
            <a:t>The LP model</a:t>
          </a:r>
          <a:r>
            <a:rPr lang="en-US" sz="1400" b="0" baseline="0">
              <a:solidFill>
                <a:schemeClr val="tx1"/>
              </a:solidFill>
            </a:rPr>
            <a:t> formulation from question 1 is summarized in the tables above. Using a spreadsheet model with the excel solver min function, the valve proportions in table 1, the constraint formulas in table 2, and the objective function in cell B1, a total optimized cost of $248,250.00 was calculated. Because "min" was selected, the total cost represents the minimum cost for valves that can be achieved from buying from the three suppliers given the listed constraints. Furthermore, this cost is the sum of the total cost of 300 valves from Supplier 1, 525 valves from Supplier 2, and 505 valves from Supplier 3. </a:t>
          </a:r>
        </a:p>
        <a:p>
          <a:endParaRPr lang="en-US" sz="1400" b="0" baseline="0">
            <a:solidFill>
              <a:schemeClr val="tx1"/>
            </a:solidFill>
          </a:endParaRPr>
        </a:p>
        <a:p>
          <a:r>
            <a:rPr lang="en-US" sz="1400" b="0" baseline="0">
              <a:solidFill>
                <a:schemeClr val="tx1"/>
              </a:solidFill>
            </a:rPr>
            <a:t>To summarize, the minimum cost for valves can be achieved by only buying 300 valves from Supplier 1, 525 valves from Supplier 2, and 505 valves from Supplier 3.</a:t>
          </a:r>
          <a:endParaRPr lang="en-US" sz="1400" b="0">
            <a:solidFill>
              <a:schemeClr val="tx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371475</xdr:colOff>
      <xdr:row>19</xdr:row>
      <xdr:rowOff>114300</xdr:rowOff>
    </xdr:to>
    <xdr:sp macro="" textlink="">
      <xdr:nvSpPr>
        <xdr:cNvPr id="2" name="TextBox 1"/>
        <xdr:cNvSpPr txBox="1"/>
      </xdr:nvSpPr>
      <xdr:spPr>
        <a:xfrm>
          <a:off x="0" y="0"/>
          <a:ext cx="9648825" cy="3733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Use a Solver Sensitivity Report from the optimal model in question 2 to explain the following:  What should be the cost per valve from Supplier 3 in order to increase the optimal number of vales purchased from this supplier? Present and briefly explain your results.  </a:t>
          </a:r>
        </a:p>
        <a:p>
          <a:endParaRPr lang="en-US" sz="1400" b="1">
            <a:solidFill>
              <a:srgbClr val="FF0000"/>
            </a:solidFill>
          </a:endParaRPr>
        </a:p>
        <a:p>
          <a:endParaRPr lang="en-US" sz="1400" b="1">
            <a:solidFill>
              <a:srgbClr val="FF0000"/>
            </a:solidFill>
          </a:endParaRPr>
        </a:p>
        <a:p>
          <a:endParaRPr lang="en-US" sz="1400" b="1">
            <a:solidFill>
              <a:srgbClr val="FF0000"/>
            </a:solidFill>
          </a:endParaRPr>
        </a:p>
        <a:p>
          <a:r>
            <a:rPr lang="en-US" sz="1400" b="1">
              <a:solidFill>
                <a:srgbClr val="FF0000"/>
              </a:solidFill>
            </a:rPr>
            <a:t>ANSWER:</a:t>
          </a:r>
        </a:p>
        <a:p>
          <a:endParaRPr lang="en-US" sz="1400" b="1">
            <a:solidFill>
              <a:srgbClr val="FF0000"/>
            </a:solidFill>
          </a:endParaRPr>
        </a:p>
        <a:p>
          <a:r>
            <a:rPr lang="en-US" sz="1400" b="0">
              <a:solidFill>
                <a:schemeClr val="tx1"/>
              </a:solidFill>
            </a:rPr>
            <a:t>(Answered using the </a:t>
          </a:r>
          <a:r>
            <a:rPr lang="en-US" sz="1400" b="0" baseline="0">
              <a:solidFill>
                <a:schemeClr val="tx1"/>
              </a:solidFill>
            </a:rPr>
            <a:t>"Question 2 Sensitivity Report" sheet</a:t>
          </a:r>
          <a:r>
            <a:rPr lang="en-US" sz="1400" b="0">
              <a:solidFill>
                <a:schemeClr val="tx1"/>
              </a:solidFill>
            </a:rPr>
            <a:t>)</a:t>
          </a:r>
        </a:p>
        <a:p>
          <a:endParaRPr lang="en-US" sz="1400" b="0">
            <a:solidFill>
              <a:schemeClr val="tx1"/>
            </a:solidFill>
          </a:endParaRPr>
        </a:p>
        <a:p>
          <a:r>
            <a:rPr lang="en-US" sz="1400" b="0" baseline="0">
              <a:solidFill>
                <a:schemeClr val="tx1"/>
              </a:solidFill>
            </a:rPr>
            <a:t>Using only the information found in the variable cells table in the solver model sensitivity report for question 2 (shown below), we can see that Supplier 3's objective coefficient, or valve price, can have an allowable increase of 150 or a decrease of 21.42857143 before the final value, or optimal valve purchase, will change. In this particular case, decreasing the price will have an increase in the overall optimal purchase from Supplier 3. Hence, subtracting more than $21.42857143 from $150, or having a price that is less than ~$128.57, will increase the optimal number of valves purchased. Basically any price that is decreased passed the allowable decrease from the original will increase the final value.</a:t>
          </a:r>
          <a:endParaRPr lang="en-US" sz="1400" b="0">
            <a:solidFill>
              <a:schemeClr val="tx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66675</xdr:colOff>
      <xdr:row>17</xdr:row>
      <xdr:rowOff>161925</xdr:rowOff>
    </xdr:to>
    <xdr:sp macro="" textlink="">
      <xdr:nvSpPr>
        <xdr:cNvPr id="2" name="TextBox 1"/>
        <xdr:cNvSpPr txBox="1"/>
      </xdr:nvSpPr>
      <xdr:spPr>
        <a:xfrm>
          <a:off x="0" y="0"/>
          <a:ext cx="9563100" cy="3400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Use a Solver Sensitivity Report from the optimal model in question 2 to explain the following:</a:t>
          </a:r>
          <a:r>
            <a:rPr lang="en-US" sz="1400" baseline="0"/>
            <a:t> </a:t>
          </a:r>
          <a:r>
            <a:rPr lang="en-US" sz="1400"/>
            <a:t>if Hayward Care would like to decrease the maximum purchase from Supplier 1 to 450 units (currently, it is 600 units), how would this decrease affect/change the optimal solution? Present and briefly explain your results. </a:t>
          </a:r>
        </a:p>
        <a:p>
          <a:endParaRPr lang="en-US" sz="1400"/>
        </a:p>
        <a:p>
          <a:endParaRPr lang="en-US" sz="1400"/>
        </a:p>
        <a:p>
          <a:endParaRPr lang="en-US" sz="1400"/>
        </a:p>
        <a:p>
          <a:r>
            <a:rPr lang="en-US" sz="1400" b="1">
              <a:solidFill>
                <a:srgbClr val="FF0000"/>
              </a:solidFill>
            </a:rPr>
            <a:t>ANSWER:</a:t>
          </a:r>
        </a:p>
        <a:p>
          <a:endParaRPr lang="en-US" sz="1400" b="1">
            <a:solidFill>
              <a:srgbClr val="FF0000"/>
            </a:solidFill>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b="0">
              <a:solidFill>
                <a:schemeClr val="dk1"/>
              </a:solidFill>
              <a:effectLst/>
              <a:latin typeface="+mn-lt"/>
              <a:ea typeface="+mn-ea"/>
              <a:cs typeface="+mn-cs"/>
            </a:rPr>
            <a:t>(Answered using the </a:t>
          </a:r>
          <a:r>
            <a:rPr lang="en-US" sz="1400" b="0" baseline="0">
              <a:solidFill>
                <a:schemeClr val="dk1"/>
              </a:solidFill>
              <a:effectLst/>
              <a:latin typeface="+mn-lt"/>
              <a:ea typeface="+mn-ea"/>
              <a:cs typeface="+mn-cs"/>
            </a:rPr>
            <a:t>"Question 2 Sensitivity Report" sheet</a:t>
          </a:r>
          <a:r>
            <a:rPr lang="en-US" sz="1400" b="0">
              <a:solidFill>
                <a:schemeClr val="dk1"/>
              </a:solidFill>
              <a:effectLst/>
              <a:latin typeface="+mn-lt"/>
              <a:ea typeface="+mn-ea"/>
              <a:cs typeface="+mn-cs"/>
            </a:rPr>
            <a:t>)</a:t>
          </a:r>
        </a:p>
        <a:p>
          <a:pPr marL="0" marR="0" lvl="0" indent="0" defTabSz="914400" eaLnBrk="1" fontAlgn="auto" latinLnBrk="0" hangingPunct="1">
            <a:lnSpc>
              <a:spcPct val="100000"/>
            </a:lnSpc>
            <a:spcBef>
              <a:spcPts val="0"/>
            </a:spcBef>
            <a:spcAft>
              <a:spcPts val="0"/>
            </a:spcAft>
            <a:buClrTx/>
            <a:buSzTx/>
            <a:buFontTx/>
            <a:buNone/>
            <a:tabLst/>
            <a:defRPr/>
          </a:pPr>
          <a:endParaRPr lang="en-US" sz="1400" b="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b="0">
              <a:solidFill>
                <a:schemeClr val="dk1"/>
              </a:solidFill>
              <a:effectLst/>
              <a:latin typeface="+mn-lt"/>
              <a:ea typeface="+mn-ea"/>
              <a:cs typeface="+mn-cs"/>
            </a:rPr>
            <a:t>Using only the information available</a:t>
          </a:r>
          <a:r>
            <a:rPr lang="en-US" sz="1400" b="0" baseline="0">
              <a:solidFill>
                <a:schemeClr val="dk1"/>
              </a:solidFill>
              <a:effectLst/>
              <a:latin typeface="+mn-lt"/>
              <a:ea typeface="+mn-ea"/>
              <a:cs typeface="+mn-cs"/>
            </a:rPr>
            <a:t> in the constraints table of the question 2 sensitivity report (shown below), it is clear that Supplier 1 has an original final optimal value of 300, which is well below 600 or 450. This means that the modification of the maximum constraint for Supplier 1 from 600 to 450 will not affect the original optimal value. It can be safely assumed that there will be no visible affect/change to the optimal solution. </a:t>
          </a:r>
          <a:endParaRPr lang="en-US" sz="1400" b="1">
            <a:solidFill>
              <a:srgbClr val="FF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1447800</xdr:colOff>
      <xdr:row>12</xdr:row>
      <xdr:rowOff>161924</xdr:rowOff>
    </xdr:to>
    <xdr:sp macro="" textlink="">
      <xdr:nvSpPr>
        <xdr:cNvPr id="2" name="TextBox 1"/>
        <xdr:cNvSpPr txBox="1"/>
      </xdr:nvSpPr>
      <xdr:spPr>
        <a:xfrm>
          <a:off x="0" y="0"/>
          <a:ext cx="11249025" cy="24479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Hayward Care would like to purchase more from Supplier 2, which is the best quality supplier but has the second highest cost per valve. For example, they would like to purchase at least 530 valves from Supplier 2. Present a mathematical formulation of this constraint. Revise the spreadsheet model in question 2 by adding this constraint, identify and present the optimal solution for the revised model. Compare this optimal solution with the optimal solution in question 2 and briefly explain your results.</a:t>
          </a:r>
        </a:p>
        <a:p>
          <a:endParaRPr lang="en-US" sz="1400"/>
        </a:p>
        <a:p>
          <a:endParaRPr lang="en-US" sz="1400"/>
        </a:p>
        <a:p>
          <a:r>
            <a:rPr lang="en-US" sz="1400" b="1">
              <a:solidFill>
                <a:srgbClr val="FF0000"/>
              </a:solidFill>
            </a:rPr>
            <a:t>ANSWER:</a:t>
          </a:r>
        </a:p>
        <a:p>
          <a:endParaRPr lang="en-US" sz="1400" b="1">
            <a:solidFill>
              <a:srgbClr val="FF0000"/>
            </a:solidFill>
          </a:endParaRPr>
        </a:p>
        <a:p>
          <a:r>
            <a:rPr lang="en-US" sz="1400" b="0" i="1">
              <a:solidFill>
                <a:schemeClr val="tx1"/>
              </a:solidFill>
            </a:rPr>
            <a:t>-</a:t>
          </a:r>
          <a:r>
            <a:rPr lang="en-US" sz="1400" b="0" i="1" baseline="0">
              <a:solidFill>
                <a:schemeClr val="tx1"/>
              </a:solidFill>
            </a:rPr>
            <a:t> The below constraint indicates that at least 530 valves must be purchased from Supplier 2</a:t>
          </a:r>
        </a:p>
        <a:p>
          <a:pPr marL="0" marR="0" lvl="0" indent="0" defTabSz="914400" eaLnBrk="1" fontAlgn="auto" latinLnBrk="0" hangingPunct="1">
            <a:lnSpc>
              <a:spcPct val="100000"/>
            </a:lnSpc>
            <a:spcBef>
              <a:spcPts val="0"/>
            </a:spcBef>
            <a:spcAft>
              <a:spcPts val="0"/>
            </a:spcAft>
            <a:buClrTx/>
            <a:buSzTx/>
            <a:buFontTx/>
            <a:buNone/>
            <a:tabLst/>
            <a:defRPr/>
          </a:pPr>
          <a:r>
            <a:rPr lang="en-US" sz="1400" b="0" i="0" baseline="0">
              <a:solidFill>
                <a:schemeClr val="dk1"/>
              </a:solidFill>
              <a:effectLst/>
              <a:latin typeface="+mn-lt"/>
              <a:ea typeface="+mn-ea"/>
              <a:cs typeface="+mn-cs"/>
            </a:rPr>
            <a:t>530 ≤ </a:t>
          </a:r>
          <a:r>
            <a:rPr lang="en-US" sz="1400" b="0" i="1" baseline="0">
              <a:solidFill>
                <a:schemeClr val="dk1"/>
              </a:solidFill>
              <a:effectLst/>
              <a:latin typeface="+mn-lt"/>
              <a:ea typeface="+mn-ea"/>
              <a:cs typeface="+mn-cs"/>
            </a:rPr>
            <a:t>S</a:t>
          </a:r>
          <a:r>
            <a:rPr lang="en-US" sz="1400" b="0" i="1" baseline="-25000">
              <a:solidFill>
                <a:schemeClr val="dk1"/>
              </a:solidFill>
              <a:effectLst/>
              <a:latin typeface="+mn-lt"/>
              <a:ea typeface="+mn-ea"/>
              <a:cs typeface="+mn-cs"/>
            </a:rPr>
            <a:t>2</a:t>
          </a:r>
          <a:endParaRPr lang="en-US" sz="1400">
            <a:effectLst/>
          </a:endParaRPr>
        </a:p>
        <a:p>
          <a:endParaRPr lang="en-US" sz="1400" b="0" i="1">
            <a:solidFill>
              <a:schemeClr val="tx1"/>
            </a:solidFill>
          </a:endParaRPr>
        </a:p>
      </xdr:txBody>
    </xdr:sp>
    <xdr:clientData/>
  </xdr:twoCellAnchor>
  <xdr:twoCellAnchor>
    <xdr:from>
      <xdr:col>0</xdr:col>
      <xdr:colOff>0</xdr:colOff>
      <xdr:row>35</xdr:row>
      <xdr:rowOff>171450</xdr:rowOff>
    </xdr:from>
    <xdr:to>
      <xdr:col>6</xdr:col>
      <xdr:colOff>609600</xdr:colOff>
      <xdr:row>51</xdr:row>
      <xdr:rowOff>161925</xdr:rowOff>
    </xdr:to>
    <xdr:sp macro="" textlink="">
      <xdr:nvSpPr>
        <xdr:cNvPr id="3" name="TextBox 2"/>
        <xdr:cNvSpPr txBox="1"/>
      </xdr:nvSpPr>
      <xdr:spPr>
        <a:xfrm>
          <a:off x="0" y="6896100"/>
          <a:ext cx="10410825" cy="3038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FF0000"/>
              </a:solidFill>
            </a:rPr>
            <a:t>ANSWER</a:t>
          </a:r>
          <a:r>
            <a:rPr lang="en-US" sz="1400" b="1" baseline="0">
              <a:solidFill>
                <a:srgbClr val="FF0000"/>
              </a:solidFill>
            </a:rPr>
            <a:t> (cont):</a:t>
          </a:r>
        </a:p>
        <a:p>
          <a:endParaRPr lang="en-US" sz="1400" baseline="0">
            <a:solidFill>
              <a:srgbClr val="FF0000"/>
            </a:solidFill>
          </a:endParaRPr>
        </a:p>
        <a:p>
          <a:r>
            <a:rPr lang="en-US" sz="1400" b="0">
              <a:solidFill>
                <a:schemeClr val="dk1"/>
              </a:solidFill>
              <a:effectLst/>
              <a:latin typeface="+mn-lt"/>
              <a:ea typeface="+mn-ea"/>
              <a:cs typeface="+mn-cs"/>
            </a:rPr>
            <a:t>Using the spreadsheet model in question</a:t>
          </a:r>
          <a:r>
            <a:rPr lang="en-US" sz="1400" b="0" baseline="0">
              <a:solidFill>
                <a:schemeClr val="dk1"/>
              </a:solidFill>
              <a:effectLst/>
              <a:latin typeface="+mn-lt"/>
              <a:ea typeface="+mn-ea"/>
              <a:cs typeface="+mn-cs"/>
            </a:rPr>
            <a:t> 2 with the added constraint shown above, a total optimized cost of $248,700.00 was calculated. This cost is the sum of the total cost of 300 valves from Supplier 1, 530 valves from Supplier 2, and 502 valves from Supplier 3. To summarize, the minimum cost for valves can be achieved by only buying 300 valves from Supplier 1, 530 valves from Supplier 2, and 502 valves from Supplier 3 given the new constraint.</a:t>
          </a:r>
        </a:p>
        <a:p>
          <a:endParaRPr lang="en-US" sz="1400" b="0" baseline="0">
            <a:solidFill>
              <a:schemeClr val="dk1"/>
            </a:solidFill>
            <a:effectLst/>
            <a:latin typeface="+mn-lt"/>
            <a:ea typeface="+mn-ea"/>
            <a:cs typeface="+mn-cs"/>
          </a:endParaRPr>
        </a:p>
        <a:p>
          <a:r>
            <a:rPr lang="en-US" sz="1400" b="0" baseline="0">
              <a:solidFill>
                <a:schemeClr val="dk1"/>
              </a:solidFill>
              <a:effectLst/>
              <a:latin typeface="+mn-lt"/>
              <a:ea typeface="+mn-ea"/>
              <a:cs typeface="+mn-cs"/>
            </a:rPr>
            <a:t>In contrast, the original spreadsheet model in question 2 has less valves purchased from Supplier 2 (525 valves purchased compared to 530) and more valves purchased from Supplier 3 (505 valves purchased compared to 502). Since the original optimized solution has already reached the lower limit for valve purchases from Supplier 1, and a new lower limit for Supplier 2 has forced an increase in valve purchases from Supplier 2, the number of valves purchased from Supplier 3 was forced to decrease in order to maintain the minimum cost in the new optimized solution.</a:t>
          </a:r>
          <a:endParaRPr lang="en-US" sz="1400">
            <a:effectLst/>
          </a:endParaRPr>
        </a:p>
        <a:p>
          <a:endParaRPr lang="en-US" sz="1400">
            <a:solidFill>
              <a:schemeClr val="tx1"/>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13</xdr:col>
      <xdr:colOff>66675</xdr:colOff>
      <xdr:row>9</xdr:row>
      <xdr:rowOff>9525</xdr:rowOff>
    </xdr:from>
    <xdr:to>
      <xdr:col>21</xdr:col>
      <xdr:colOff>66675</xdr:colOff>
      <xdr:row>24</xdr:row>
      <xdr:rowOff>9525</xdr:rowOff>
    </xdr:to>
    <xdr:graphicFrame macro="">
      <xdr:nvGraphicFramePr>
        <xdr:cNvPr id="2" name="STS_1_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0</xdr:colOff>
      <xdr:row>3</xdr:row>
      <xdr:rowOff>0</xdr:rowOff>
    </xdr:from>
    <xdr:to>
      <xdr:col>16</xdr:col>
      <xdr:colOff>0</xdr:colOff>
      <xdr:row>5</xdr:row>
      <xdr:rowOff>161925</xdr:rowOff>
    </xdr:to>
    <xdr:sp macro="" textlink="">
      <xdr:nvSpPr>
        <xdr:cNvPr id="3" name="TextBox 2"/>
        <xdr:cNvSpPr txBox="1"/>
      </xdr:nvSpPr>
      <xdr:spPr>
        <a:xfrm>
          <a:off x="7315200" y="571500"/>
          <a:ext cx="2438400" cy="762000"/>
        </a:xfrm>
        <a:prstGeom prst="rect">
          <a:avLst/>
        </a:prstGeom>
        <a:solidFill>
          <a:schemeClr val="lt1"/>
        </a:solidFill>
        <a:ln w="15875" cap="flat" cmpd="sng" algn="ctr">
          <a:solidFill>
            <a:schemeClr val="accent1">
              <a:lumMod val="100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When you select an output from the dropdown list in cell $K$4, the chart will adapt to that output.</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533400</xdr:colOff>
      <xdr:row>20</xdr:row>
      <xdr:rowOff>0</xdr:rowOff>
    </xdr:to>
    <xdr:sp macro="" textlink="">
      <xdr:nvSpPr>
        <xdr:cNvPr id="2" name="TextBox 1"/>
        <xdr:cNvSpPr txBox="1"/>
      </xdr:nvSpPr>
      <xdr:spPr>
        <a:xfrm>
          <a:off x="0" y="0"/>
          <a:ext cx="8458200" cy="3810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For the revised model in question 4, apply SolverTable to investigate the effect on the optimal total cost of changing the minimum number of valves purchased from Supplier 1 from 200 to 400 units (currently it is 300 units) with an increment of 10 units. Present and briefly explain your results.</a:t>
          </a:r>
        </a:p>
        <a:p>
          <a:endParaRPr lang="en-US" sz="1400"/>
        </a:p>
        <a:p>
          <a:endParaRPr lang="en-US" sz="1400"/>
        </a:p>
        <a:p>
          <a:endParaRPr lang="en-US" sz="1400"/>
        </a:p>
        <a:p>
          <a:r>
            <a:rPr lang="en-US" sz="1400" b="1">
              <a:solidFill>
                <a:srgbClr val="FF0000"/>
              </a:solidFill>
            </a:rPr>
            <a:t>ANSWER:</a:t>
          </a:r>
        </a:p>
        <a:p>
          <a:endParaRPr lang="en-US" sz="1400" b="1">
            <a:solidFill>
              <a:srgbClr val="FF0000"/>
            </a:solidFill>
          </a:endParaRPr>
        </a:p>
        <a:p>
          <a:r>
            <a:rPr lang="en-US" sz="1400" b="0">
              <a:solidFill>
                <a:schemeClr val="tx1"/>
              </a:solidFill>
            </a:rPr>
            <a:t>Using the solver</a:t>
          </a:r>
          <a:r>
            <a:rPr lang="en-US" sz="1400" b="0" baseline="0">
              <a:solidFill>
                <a:schemeClr val="tx1"/>
              </a:solidFill>
            </a:rPr>
            <a:t> table graph created from question 4 (shown below) to analyze the effect of changing the minimum valve purchases from Supplier 1 from 200 to 400 on the optimal total cost of valves, it is shown that the total cost increases steadily, and almost linearly, as the minimum purchases from Supplier 1 increases with each increment of 10. Notably, the total cost increase seems to speed up slightly at around the 280 - 300 min purchase range as shown on the graph.</a:t>
          </a:r>
          <a:endParaRPr lang="en-US" sz="1400" b="0">
            <a:solidFill>
              <a:schemeClr val="tx1"/>
            </a:solidFill>
          </a:endParaRPr>
        </a:p>
      </xdr:txBody>
    </xdr:sp>
    <xdr:clientData/>
  </xdr:twoCellAnchor>
  <xdr:twoCellAnchor editAs="absolute">
    <xdr:from>
      <xdr:col>0</xdr:col>
      <xdr:colOff>0</xdr:colOff>
      <xdr:row>20</xdr:row>
      <xdr:rowOff>190499</xdr:rowOff>
    </xdr:from>
    <xdr:to>
      <xdr:col>8</xdr:col>
      <xdr:colOff>0</xdr:colOff>
      <xdr:row>41</xdr:row>
      <xdr:rowOff>38100</xdr:rowOff>
    </xdr:to>
    <xdr:graphicFrame macro="">
      <xdr:nvGraphicFramePr>
        <xdr:cNvPr id="3" name="STS_1_Chart"/>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S25"/>
  <sheetViews>
    <sheetView topLeftCell="A91" zoomScaleNormal="100" workbookViewId="0">
      <selection activeCell="S21" sqref="S21"/>
    </sheetView>
  </sheetViews>
  <sheetFormatPr defaultRowHeight="15" x14ac:dyDescent="0.25"/>
  <sheetData>
    <row r="25" spans="19:19" ht="18.75" x14ac:dyDescent="0.3">
      <c r="S25" s="41"/>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H24"/>
  <sheetViews>
    <sheetView tabSelected="1" workbookViewId="0">
      <selection activeCell="F15" sqref="F15"/>
    </sheetView>
  </sheetViews>
  <sheetFormatPr defaultRowHeight="15" x14ac:dyDescent="0.25"/>
  <cols>
    <col min="1" max="1" width="36.7109375" bestFit="1" customWidth="1"/>
    <col min="2" max="2" width="22.42578125" bestFit="1" customWidth="1"/>
    <col min="3" max="3" width="24.28515625" bestFit="1" customWidth="1"/>
    <col min="4" max="5" width="21.5703125" bestFit="1" customWidth="1"/>
    <col min="6" max="6" width="26.42578125" bestFit="1" customWidth="1"/>
    <col min="7" max="7" width="21.85546875" bestFit="1" customWidth="1"/>
  </cols>
  <sheetData>
    <row r="4" spans="1:8" ht="15.75" thickBot="1" x14ac:dyDescent="0.3"/>
    <row r="5" spans="1:8" ht="15.75" thickBot="1" x14ac:dyDescent="0.3">
      <c r="A5" s="25" t="s">
        <v>74</v>
      </c>
    </row>
    <row r="6" spans="1:8" ht="15.75" thickBot="1" x14ac:dyDescent="0.3">
      <c r="A6" s="21" t="s">
        <v>3</v>
      </c>
      <c r="B6" s="22" t="s">
        <v>7</v>
      </c>
      <c r="C6" s="22" t="s">
        <v>4</v>
      </c>
      <c r="D6" s="22" t="s">
        <v>5</v>
      </c>
      <c r="E6" s="22" t="s">
        <v>6</v>
      </c>
      <c r="F6" s="22" t="s">
        <v>19</v>
      </c>
      <c r="G6" s="23" t="s">
        <v>56</v>
      </c>
    </row>
    <row r="7" spans="1:8" x14ac:dyDescent="0.25">
      <c r="A7" s="20" t="s">
        <v>0</v>
      </c>
      <c r="B7" s="18">
        <v>260</v>
      </c>
      <c r="C7" s="18">
        <v>0.3</v>
      </c>
      <c r="D7" s="18">
        <v>0.4</v>
      </c>
      <c r="E7" s="18">
        <v>0.3</v>
      </c>
      <c r="F7" s="18">
        <v>300</v>
      </c>
      <c r="G7" s="18">
        <f>F7*B7</f>
        <v>78000</v>
      </c>
    </row>
    <row r="8" spans="1:8" x14ac:dyDescent="0.25">
      <c r="A8" s="16" t="s">
        <v>1</v>
      </c>
      <c r="B8" s="8">
        <v>180</v>
      </c>
      <c r="C8" s="8">
        <v>0.35</v>
      </c>
      <c r="D8" s="8">
        <v>0.35</v>
      </c>
      <c r="E8" s="8">
        <v>0.3</v>
      </c>
      <c r="F8" s="8">
        <v>525.00000000000023</v>
      </c>
      <c r="G8" s="8">
        <f>F8*B8</f>
        <v>94500.000000000044</v>
      </c>
    </row>
    <row r="9" spans="1:8" x14ac:dyDescent="0.25">
      <c r="A9" s="16" t="s">
        <v>2</v>
      </c>
      <c r="B9" s="8">
        <v>150</v>
      </c>
      <c r="C9" s="8">
        <v>0.25</v>
      </c>
      <c r="D9" s="8">
        <v>0.25</v>
      </c>
      <c r="E9" s="8">
        <v>0.5</v>
      </c>
      <c r="F9" s="8">
        <v>504.99999999999972</v>
      </c>
      <c r="G9" s="8">
        <f>F9*B9</f>
        <v>75749.999999999956</v>
      </c>
    </row>
    <row r="10" spans="1:8" x14ac:dyDescent="0.25">
      <c r="A10" s="2"/>
      <c r="F10" s="2"/>
    </row>
    <row r="11" spans="1:8" x14ac:dyDescent="0.25">
      <c r="A11" s="17" t="s">
        <v>8</v>
      </c>
      <c r="B11" s="8">
        <f>SUMPRODUCT(B7:B9 * F7:F9)</f>
        <v>248250</v>
      </c>
    </row>
    <row r="12" spans="1:8" ht="15.75" thickBot="1" x14ac:dyDescent="0.3">
      <c r="A12" s="24"/>
      <c r="B12" s="3"/>
      <c r="F12" s="3"/>
      <c r="G12" s="3"/>
      <c r="H12" s="3"/>
    </row>
    <row r="13" spans="1:8" ht="15.75" thickBot="1" x14ac:dyDescent="0.3">
      <c r="A13" s="25" t="s">
        <v>61</v>
      </c>
      <c r="F13" s="3"/>
      <c r="G13" s="3"/>
      <c r="H13" s="3"/>
    </row>
    <row r="14" spans="1:8" ht="15.75" thickBot="1" x14ac:dyDescent="0.3">
      <c r="A14" s="5" t="s">
        <v>9</v>
      </c>
      <c r="B14" s="6" t="s">
        <v>10</v>
      </c>
      <c r="C14" s="6"/>
      <c r="D14" s="7" t="s">
        <v>11</v>
      </c>
      <c r="F14" s="3"/>
      <c r="G14" s="3"/>
      <c r="H14" s="3"/>
    </row>
    <row r="15" spans="1:8" x14ac:dyDescent="0.25">
      <c r="A15" s="18" t="s">
        <v>12</v>
      </c>
      <c r="B15" s="18">
        <f>SUMPRODUCT(C7:C9 * F7:F9)</f>
        <v>400</v>
      </c>
      <c r="C15" s="19" t="s">
        <v>20</v>
      </c>
      <c r="D15" s="18">
        <v>400</v>
      </c>
      <c r="F15" s="3">
        <v>248250</v>
      </c>
      <c r="G15" s="3"/>
      <c r="H15" s="3"/>
    </row>
    <row r="16" spans="1:8" x14ac:dyDescent="0.25">
      <c r="A16" s="8" t="s">
        <v>13</v>
      </c>
      <c r="B16" s="8">
        <f>SUMPRODUCT(D7:D9 * F7:F9)</f>
        <v>430</v>
      </c>
      <c r="C16" s="9" t="s">
        <v>20</v>
      </c>
      <c r="D16" s="8">
        <v>300</v>
      </c>
      <c r="F16" s="3"/>
      <c r="G16" s="3"/>
      <c r="H16" s="3"/>
    </row>
    <row r="17" spans="1:8" x14ac:dyDescent="0.25">
      <c r="A17" s="8" t="s">
        <v>14</v>
      </c>
      <c r="B17" s="8">
        <f>SUMPRODUCT(E7:E9 * F7:F9)</f>
        <v>499.99999999999989</v>
      </c>
      <c r="C17" s="9" t="s">
        <v>20</v>
      </c>
      <c r="D17" s="8">
        <v>500</v>
      </c>
      <c r="F17" s="3"/>
      <c r="G17" s="3"/>
      <c r="H17" s="3"/>
    </row>
    <row r="18" spans="1:8" x14ac:dyDescent="0.25">
      <c r="A18" s="8" t="s">
        <v>15</v>
      </c>
      <c r="B18" s="8">
        <f>F7</f>
        <v>300</v>
      </c>
      <c r="C18" s="9" t="s">
        <v>20</v>
      </c>
      <c r="D18" s="8">
        <v>300</v>
      </c>
    </row>
    <row r="19" spans="1:8" x14ac:dyDescent="0.25">
      <c r="A19" s="8" t="s">
        <v>16</v>
      </c>
      <c r="B19" s="8">
        <f>F7</f>
        <v>300</v>
      </c>
      <c r="C19" s="9" t="s">
        <v>21</v>
      </c>
      <c r="D19" s="8">
        <v>600</v>
      </c>
    </row>
    <row r="20" spans="1:8" x14ac:dyDescent="0.25">
      <c r="A20" s="8" t="s">
        <v>17</v>
      </c>
      <c r="B20" s="8">
        <f>F8</f>
        <v>525.00000000000023</v>
      </c>
      <c r="C20" s="9" t="s">
        <v>21</v>
      </c>
      <c r="D20" s="8">
        <v>600</v>
      </c>
    </row>
    <row r="21" spans="1:8" x14ac:dyDescent="0.25">
      <c r="A21" s="8" t="s">
        <v>18</v>
      </c>
      <c r="B21" s="8">
        <f>F9</f>
        <v>504.99999999999972</v>
      </c>
      <c r="C21" s="9" t="s">
        <v>21</v>
      </c>
      <c r="D21" s="8">
        <v>600</v>
      </c>
    </row>
    <row r="22" spans="1:8" x14ac:dyDescent="0.25">
      <c r="A22" s="10"/>
      <c r="B22" s="3"/>
      <c r="C22" s="4"/>
      <c r="D22" s="10"/>
    </row>
    <row r="23" spans="1:8" x14ac:dyDescent="0.25">
      <c r="A23" s="10"/>
      <c r="B23" s="3"/>
      <c r="C23" s="4"/>
      <c r="D23" s="10"/>
    </row>
    <row r="24" spans="1:8" x14ac:dyDescent="0.25">
      <c r="A24" s="10"/>
      <c r="B24" s="3"/>
      <c r="C24" s="4"/>
      <c r="D24" s="10"/>
    </row>
  </sheetData>
  <pageMargins left="0.7" right="0.7" top="0.75" bottom="0.75" header="0.3" footer="0.3"/>
  <pageSetup orientation="portrait" horizontalDpi="4294967293"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showGridLines="0" workbookViewId="0"/>
  </sheetViews>
  <sheetFormatPr defaultRowHeight="15" x14ac:dyDescent="0.25"/>
  <cols>
    <col min="1" max="1" width="2.28515625" customWidth="1"/>
    <col min="2" max="2" width="6.140625" bestFit="1" customWidth="1"/>
    <col min="3" max="3" width="40.42578125" bestFit="1" customWidth="1"/>
    <col min="4" max="4" width="6.140625" customWidth="1"/>
    <col min="5" max="5" width="8.7109375" bestFit="1" customWidth="1"/>
    <col min="6" max="6" width="10.85546875" bestFit="1" customWidth="1"/>
    <col min="7" max="8" width="12" bestFit="1" customWidth="1"/>
  </cols>
  <sheetData>
    <row r="1" spans="1:8" x14ac:dyDescent="0.25">
      <c r="A1" s="1" t="s">
        <v>42</v>
      </c>
    </row>
    <row r="2" spans="1:8" x14ac:dyDescent="0.25">
      <c r="A2" s="1" t="s">
        <v>57</v>
      </c>
    </row>
    <row r="3" spans="1:8" x14ac:dyDescent="0.25">
      <c r="A3" s="1" t="s">
        <v>75</v>
      </c>
    </row>
    <row r="6" spans="1:8" ht="15.75" thickBot="1" x14ac:dyDescent="0.3">
      <c r="A6" t="s">
        <v>24</v>
      </c>
    </row>
    <row r="7" spans="1:8" x14ac:dyDescent="0.25">
      <c r="B7" s="14"/>
      <c r="C7" s="14"/>
      <c r="D7" s="14" t="s">
        <v>43</v>
      </c>
      <c r="E7" s="14" t="s">
        <v>45</v>
      </c>
      <c r="F7" s="14" t="s">
        <v>47</v>
      </c>
      <c r="G7" s="14" t="s">
        <v>49</v>
      </c>
      <c r="H7" s="14" t="s">
        <v>49</v>
      </c>
    </row>
    <row r="8" spans="1:8" ht="15.75" thickBot="1" x14ac:dyDescent="0.3">
      <c r="B8" s="15" t="s">
        <v>22</v>
      </c>
      <c r="C8" s="15" t="s">
        <v>23</v>
      </c>
      <c r="D8" s="15" t="s">
        <v>44</v>
      </c>
      <c r="E8" s="15" t="s">
        <v>46</v>
      </c>
      <c r="F8" s="15" t="s">
        <v>48</v>
      </c>
      <c r="G8" s="15" t="s">
        <v>50</v>
      </c>
      <c r="H8" s="15" t="s">
        <v>51</v>
      </c>
    </row>
    <row r="9" spans="1:8" x14ac:dyDescent="0.25">
      <c r="B9" s="12" t="s">
        <v>27</v>
      </c>
      <c r="C9" s="12" t="s">
        <v>26</v>
      </c>
      <c r="D9" s="12">
        <v>300</v>
      </c>
      <c r="E9" s="12">
        <v>0</v>
      </c>
      <c r="F9" s="12">
        <v>260</v>
      </c>
      <c r="G9" s="12">
        <v>1E+30</v>
      </c>
      <c r="H9" s="12">
        <v>102.5</v>
      </c>
    </row>
    <row r="10" spans="1:8" x14ac:dyDescent="0.25">
      <c r="B10" s="12" t="s">
        <v>29</v>
      </c>
      <c r="C10" s="12" t="s">
        <v>28</v>
      </c>
      <c r="D10" s="12">
        <v>525.00000000000023</v>
      </c>
      <c r="E10" s="12">
        <v>0</v>
      </c>
      <c r="F10" s="12">
        <v>180</v>
      </c>
      <c r="G10" s="12">
        <v>29.99999999999994</v>
      </c>
      <c r="H10" s="12">
        <v>90.000000000000014</v>
      </c>
    </row>
    <row r="11" spans="1:8" ht="15.75" thickBot="1" x14ac:dyDescent="0.3">
      <c r="B11" s="11" t="s">
        <v>62</v>
      </c>
      <c r="C11" s="11" t="s">
        <v>30</v>
      </c>
      <c r="D11" s="11">
        <v>504.99999999999972</v>
      </c>
      <c r="E11" s="11">
        <v>0</v>
      </c>
      <c r="F11" s="11">
        <v>150</v>
      </c>
      <c r="G11" s="11">
        <v>150.00000000000003</v>
      </c>
      <c r="H11" s="11">
        <v>21.428571428571388</v>
      </c>
    </row>
    <row r="13" spans="1:8" ht="15.75" thickBot="1" x14ac:dyDescent="0.3">
      <c r="A13" t="s">
        <v>9</v>
      </c>
    </row>
    <row r="14" spans="1:8" x14ac:dyDescent="0.25">
      <c r="B14" s="14"/>
      <c r="C14" s="14"/>
      <c r="D14" s="14" t="s">
        <v>43</v>
      </c>
      <c r="E14" s="14" t="s">
        <v>52</v>
      </c>
      <c r="F14" s="14" t="s">
        <v>54</v>
      </c>
      <c r="G14" s="14" t="s">
        <v>49</v>
      </c>
      <c r="H14" s="14" t="s">
        <v>49</v>
      </c>
    </row>
    <row r="15" spans="1:8" ht="15.75" thickBot="1" x14ac:dyDescent="0.3">
      <c r="B15" s="15" t="s">
        <v>22</v>
      </c>
      <c r="C15" s="15" t="s">
        <v>23</v>
      </c>
      <c r="D15" s="15" t="s">
        <v>44</v>
      </c>
      <c r="E15" s="15" t="s">
        <v>53</v>
      </c>
      <c r="F15" s="15" t="s">
        <v>55</v>
      </c>
      <c r="G15" s="15" t="s">
        <v>50</v>
      </c>
      <c r="H15" s="15" t="s">
        <v>51</v>
      </c>
    </row>
    <row r="16" spans="1:8" x14ac:dyDescent="0.25">
      <c r="B16" s="12" t="s">
        <v>58</v>
      </c>
      <c r="C16" s="12" t="s">
        <v>32</v>
      </c>
      <c r="D16" s="12">
        <v>400</v>
      </c>
      <c r="E16" s="12">
        <v>450.00000000000023</v>
      </c>
      <c r="F16" s="12">
        <v>400</v>
      </c>
      <c r="G16" s="12">
        <v>14.999999999999943</v>
      </c>
      <c r="H16" s="12">
        <v>31.666666666666739</v>
      </c>
    </row>
    <row r="17" spans="2:8" x14ac:dyDescent="0.25">
      <c r="B17" s="12" t="s">
        <v>25</v>
      </c>
      <c r="C17" s="12" t="s">
        <v>34</v>
      </c>
      <c r="D17" s="12">
        <v>430</v>
      </c>
      <c r="E17" s="12">
        <v>0</v>
      </c>
      <c r="F17" s="12">
        <v>300</v>
      </c>
      <c r="G17" s="12">
        <v>130</v>
      </c>
      <c r="H17" s="12">
        <v>1E+30</v>
      </c>
    </row>
    <row r="18" spans="2:8" x14ac:dyDescent="0.25">
      <c r="B18" s="12" t="s">
        <v>59</v>
      </c>
      <c r="C18" s="12" t="s">
        <v>36</v>
      </c>
      <c r="D18" s="12">
        <v>499.99999999999989</v>
      </c>
      <c r="E18" s="12">
        <v>74.999999999999858</v>
      </c>
      <c r="F18" s="12">
        <v>500</v>
      </c>
      <c r="G18" s="12">
        <v>27.142857142857213</v>
      </c>
      <c r="H18" s="12">
        <v>29.999999999999893</v>
      </c>
    </row>
    <row r="19" spans="2:8" x14ac:dyDescent="0.25">
      <c r="B19" s="12" t="s">
        <v>60</v>
      </c>
      <c r="C19" s="12" t="s">
        <v>37</v>
      </c>
      <c r="D19" s="12">
        <v>300</v>
      </c>
      <c r="E19" s="12">
        <v>102.5</v>
      </c>
      <c r="F19" s="12">
        <v>300</v>
      </c>
      <c r="G19" s="12">
        <v>300</v>
      </c>
      <c r="H19" s="12">
        <v>99.999999999999631</v>
      </c>
    </row>
    <row r="20" spans="2:8" x14ac:dyDescent="0.25">
      <c r="B20" s="12" t="s">
        <v>31</v>
      </c>
      <c r="C20" s="12" t="s">
        <v>39</v>
      </c>
      <c r="D20" s="12">
        <v>300</v>
      </c>
      <c r="E20" s="12">
        <v>0</v>
      </c>
      <c r="F20" s="12">
        <v>600</v>
      </c>
      <c r="G20" s="12">
        <v>1E+30</v>
      </c>
      <c r="H20" s="12">
        <v>300</v>
      </c>
    </row>
    <row r="21" spans="2:8" x14ac:dyDescent="0.25">
      <c r="B21" s="12" t="s">
        <v>33</v>
      </c>
      <c r="C21" s="12" t="s">
        <v>40</v>
      </c>
      <c r="D21" s="12">
        <v>525.00000000000023</v>
      </c>
      <c r="E21" s="12">
        <v>0</v>
      </c>
      <c r="F21" s="12">
        <v>600</v>
      </c>
      <c r="G21" s="12">
        <v>1E+30</v>
      </c>
      <c r="H21" s="12">
        <v>74.999999999999744</v>
      </c>
    </row>
    <row r="22" spans="2:8" ht="15.75" thickBot="1" x14ac:dyDescent="0.3">
      <c r="B22" s="11" t="s">
        <v>35</v>
      </c>
      <c r="C22" s="11" t="s">
        <v>41</v>
      </c>
      <c r="D22" s="11">
        <v>504.99999999999972</v>
      </c>
      <c r="E22" s="11">
        <v>0</v>
      </c>
      <c r="F22" s="11">
        <v>600</v>
      </c>
      <c r="G22" s="11">
        <v>1E+30</v>
      </c>
      <c r="H22" s="11">
        <v>95.000000000000242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3:H28"/>
  <sheetViews>
    <sheetView workbookViewId="0">
      <selection activeCell="M24" sqref="M24"/>
    </sheetView>
  </sheetViews>
  <sheetFormatPr defaultRowHeight="15" x14ac:dyDescent="0.25"/>
  <cols>
    <col min="1" max="1" width="13.28515625" bestFit="1" customWidth="1"/>
    <col min="2" max="2" width="5" bestFit="1" customWidth="1"/>
    <col min="4" max="4" width="6.140625" bestFit="1" customWidth="1"/>
    <col min="5" max="5" width="8.7109375" bestFit="1" customWidth="1"/>
    <col min="6" max="6" width="10.85546875" bestFit="1" customWidth="1"/>
    <col min="7" max="7" width="10" bestFit="1" customWidth="1"/>
    <col min="8" max="8" width="12" bestFit="1" customWidth="1"/>
  </cols>
  <sheetData>
    <row r="23" spans="1:8" ht="15.75" thickBot="1" x14ac:dyDescent="0.3">
      <c r="A23" t="s">
        <v>24</v>
      </c>
    </row>
    <row r="24" spans="1:8" x14ac:dyDescent="0.25">
      <c r="B24" s="14"/>
      <c r="C24" s="14"/>
      <c r="D24" s="14" t="s">
        <v>43</v>
      </c>
      <c r="E24" s="14" t="s">
        <v>45</v>
      </c>
      <c r="F24" s="14" t="s">
        <v>47</v>
      </c>
      <c r="G24" s="14" t="s">
        <v>49</v>
      </c>
      <c r="H24" s="14" t="s">
        <v>49</v>
      </c>
    </row>
    <row r="25" spans="1:8" ht="15.75" thickBot="1" x14ac:dyDescent="0.3">
      <c r="B25" s="15" t="s">
        <v>22</v>
      </c>
      <c r="C25" s="15" t="s">
        <v>23</v>
      </c>
      <c r="D25" s="15" t="s">
        <v>44</v>
      </c>
      <c r="E25" s="15" t="s">
        <v>46</v>
      </c>
      <c r="F25" s="15" t="s">
        <v>48</v>
      </c>
      <c r="G25" s="15" t="s">
        <v>50</v>
      </c>
      <c r="H25" s="15" t="s">
        <v>51</v>
      </c>
    </row>
    <row r="26" spans="1:8" x14ac:dyDescent="0.25">
      <c r="B26" s="12" t="s">
        <v>27</v>
      </c>
      <c r="C26" s="12" t="s">
        <v>26</v>
      </c>
      <c r="D26" s="12">
        <v>300</v>
      </c>
      <c r="E26" s="12">
        <v>0</v>
      </c>
      <c r="F26" s="12">
        <v>260</v>
      </c>
      <c r="G26" s="12">
        <v>1E+30</v>
      </c>
      <c r="H26" s="12">
        <v>102.5</v>
      </c>
    </row>
    <row r="27" spans="1:8" x14ac:dyDescent="0.25">
      <c r="B27" s="12" t="s">
        <v>29</v>
      </c>
      <c r="C27" s="12" t="s">
        <v>28</v>
      </c>
      <c r="D27" s="12">
        <v>525.00000000000023</v>
      </c>
      <c r="E27" s="12">
        <v>0</v>
      </c>
      <c r="F27" s="12">
        <v>180</v>
      </c>
      <c r="G27" s="12">
        <v>29.99999999999994</v>
      </c>
      <c r="H27" s="12">
        <v>90.000000000000014</v>
      </c>
    </row>
    <row r="28" spans="1:8" ht="15.75" thickBot="1" x14ac:dyDescent="0.3">
      <c r="B28" s="11" t="s">
        <v>62</v>
      </c>
      <c r="C28" s="11" t="s">
        <v>30</v>
      </c>
      <c r="D28" s="11">
        <v>504.99999999999972</v>
      </c>
      <c r="E28" s="11">
        <v>0</v>
      </c>
      <c r="F28" s="11">
        <v>150</v>
      </c>
      <c r="G28" s="11">
        <v>150.00000000000003</v>
      </c>
      <c r="H28" s="11">
        <v>21.428571428571388</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9:H28"/>
  <sheetViews>
    <sheetView topLeftCell="A10" workbookViewId="0">
      <selection activeCell="A19" sqref="A19:H28"/>
    </sheetView>
  </sheetViews>
  <sheetFormatPr defaultRowHeight="15" x14ac:dyDescent="0.25"/>
  <cols>
    <col min="1" max="1" width="11" bestFit="1" customWidth="1"/>
    <col min="2" max="2" width="6.140625" bestFit="1" customWidth="1"/>
    <col min="3" max="3" width="40.42578125" bestFit="1" customWidth="1"/>
    <col min="4" max="4" width="6.140625" bestFit="1" customWidth="1"/>
    <col min="5" max="5" width="8" bestFit="1" customWidth="1"/>
    <col min="6" max="6" width="10.140625" bestFit="1" customWidth="1"/>
    <col min="7" max="8" width="12" bestFit="1" customWidth="1"/>
  </cols>
  <sheetData>
    <row r="19" spans="1:8" ht="15.75" thickBot="1" x14ac:dyDescent="0.3">
      <c r="A19" t="s">
        <v>9</v>
      </c>
    </row>
    <row r="20" spans="1:8" x14ac:dyDescent="0.25">
      <c r="B20" s="14"/>
      <c r="C20" s="14"/>
      <c r="D20" s="14" t="s">
        <v>43</v>
      </c>
      <c r="E20" s="14" t="s">
        <v>52</v>
      </c>
      <c r="F20" s="14" t="s">
        <v>54</v>
      </c>
      <c r="G20" s="14" t="s">
        <v>49</v>
      </c>
      <c r="H20" s="14" t="s">
        <v>49</v>
      </c>
    </row>
    <row r="21" spans="1:8" ht="15.75" thickBot="1" x14ac:dyDescent="0.3">
      <c r="B21" s="15" t="s">
        <v>22</v>
      </c>
      <c r="C21" s="15" t="s">
        <v>23</v>
      </c>
      <c r="D21" s="15" t="s">
        <v>44</v>
      </c>
      <c r="E21" s="15" t="s">
        <v>53</v>
      </c>
      <c r="F21" s="15" t="s">
        <v>55</v>
      </c>
      <c r="G21" s="15" t="s">
        <v>50</v>
      </c>
      <c r="H21" s="15" t="s">
        <v>51</v>
      </c>
    </row>
    <row r="22" spans="1:8" x14ac:dyDescent="0.25">
      <c r="B22" s="12" t="s">
        <v>58</v>
      </c>
      <c r="C22" s="12" t="s">
        <v>32</v>
      </c>
      <c r="D22" s="12">
        <v>400</v>
      </c>
      <c r="E22" s="12">
        <v>450.00000000000023</v>
      </c>
      <c r="F22" s="12">
        <v>400</v>
      </c>
      <c r="G22" s="12">
        <v>14.999999999999943</v>
      </c>
      <c r="H22" s="12">
        <v>31.666666666666739</v>
      </c>
    </row>
    <row r="23" spans="1:8" x14ac:dyDescent="0.25">
      <c r="B23" s="12" t="s">
        <v>25</v>
      </c>
      <c r="C23" s="12" t="s">
        <v>34</v>
      </c>
      <c r="D23" s="12">
        <v>430</v>
      </c>
      <c r="E23" s="12">
        <v>0</v>
      </c>
      <c r="F23" s="12">
        <v>300</v>
      </c>
      <c r="G23" s="12">
        <v>130</v>
      </c>
      <c r="H23" s="12">
        <v>1E+30</v>
      </c>
    </row>
    <row r="24" spans="1:8" x14ac:dyDescent="0.25">
      <c r="B24" s="12" t="s">
        <v>59</v>
      </c>
      <c r="C24" s="12" t="s">
        <v>36</v>
      </c>
      <c r="D24" s="12">
        <v>499.99999999999989</v>
      </c>
      <c r="E24" s="12">
        <v>74.999999999999858</v>
      </c>
      <c r="F24" s="12">
        <v>500</v>
      </c>
      <c r="G24" s="12">
        <v>27.142857142857213</v>
      </c>
      <c r="H24" s="12">
        <v>29.999999999999893</v>
      </c>
    </row>
    <row r="25" spans="1:8" x14ac:dyDescent="0.25">
      <c r="B25" s="12" t="s">
        <v>60</v>
      </c>
      <c r="C25" s="12" t="s">
        <v>37</v>
      </c>
      <c r="D25" s="12">
        <v>300</v>
      </c>
      <c r="E25" s="12">
        <v>102.5</v>
      </c>
      <c r="F25" s="12">
        <v>300</v>
      </c>
      <c r="G25" s="12">
        <v>300</v>
      </c>
      <c r="H25" s="12">
        <v>99.999999999999631</v>
      </c>
    </row>
    <row r="26" spans="1:8" x14ac:dyDescent="0.25">
      <c r="B26" s="12" t="s">
        <v>31</v>
      </c>
      <c r="C26" s="12" t="s">
        <v>39</v>
      </c>
      <c r="D26" s="12">
        <v>300</v>
      </c>
      <c r="E26" s="12">
        <v>0</v>
      </c>
      <c r="F26" s="12">
        <v>600</v>
      </c>
      <c r="G26" s="12">
        <v>1E+30</v>
      </c>
      <c r="H26" s="12">
        <v>300</v>
      </c>
    </row>
    <row r="27" spans="1:8" x14ac:dyDescent="0.25">
      <c r="B27" s="12" t="s">
        <v>33</v>
      </c>
      <c r="C27" s="12" t="s">
        <v>40</v>
      </c>
      <c r="D27" s="12">
        <v>525.00000000000023</v>
      </c>
      <c r="E27" s="12">
        <v>0</v>
      </c>
      <c r="F27" s="12">
        <v>600</v>
      </c>
      <c r="G27" s="12">
        <v>1E+30</v>
      </c>
      <c r="H27" s="12">
        <v>74.999999999999744</v>
      </c>
    </row>
    <row r="28" spans="1:8" ht="15.75" thickBot="1" x14ac:dyDescent="0.3">
      <c r="B28" s="11" t="s">
        <v>35</v>
      </c>
      <c r="C28" s="11" t="s">
        <v>41</v>
      </c>
      <c r="D28" s="11">
        <v>504.99999999999972</v>
      </c>
      <c r="E28" s="11">
        <v>0</v>
      </c>
      <c r="F28" s="11">
        <v>600</v>
      </c>
      <c r="G28" s="11">
        <v>1E+30</v>
      </c>
      <c r="H28" s="11">
        <v>95.000000000000242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6:G34"/>
  <sheetViews>
    <sheetView topLeftCell="A7" workbookViewId="0"/>
  </sheetViews>
  <sheetFormatPr defaultRowHeight="15" x14ac:dyDescent="0.25"/>
  <cols>
    <col min="1" max="1" width="36.7109375" bestFit="1" customWidth="1"/>
    <col min="2" max="2" width="14.28515625" bestFit="1" customWidth="1"/>
    <col min="3" max="3" width="22.42578125" bestFit="1" customWidth="1"/>
    <col min="4" max="4" width="24.85546875" bestFit="1" customWidth="1"/>
    <col min="5" max="5" width="22.28515625" bestFit="1" customWidth="1"/>
    <col min="6" max="6" width="26.42578125" bestFit="1" customWidth="1"/>
    <col min="7" max="7" width="21.85546875" bestFit="1" customWidth="1"/>
  </cols>
  <sheetData>
    <row r="16" ht="15.75" thickBot="1" x14ac:dyDescent="0.3"/>
    <row r="17" spans="1:7" ht="15.75" thickBot="1" x14ac:dyDescent="0.3">
      <c r="A17" s="25" t="s">
        <v>61</v>
      </c>
    </row>
    <row r="18" spans="1:7" ht="15.75" thickBot="1" x14ac:dyDescent="0.3">
      <c r="A18" s="21" t="s">
        <v>3</v>
      </c>
      <c r="B18" s="22" t="s">
        <v>7</v>
      </c>
      <c r="C18" s="22" t="s">
        <v>4</v>
      </c>
      <c r="D18" s="22" t="s">
        <v>5</v>
      </c>
      <c r="E18" s="22" t="s">
        <v>6</v>
      </c>
      <c r="F18" s="22" t="s">
        <v>19</v>
      </c>
      <c r="G18" s="23" t="s">
        <v>56</v>
      </c>
    </row>
    <row r="19" spans="1:7" x14ac:dyDescent="0.25">
      <c r="A19" s="20" t="s">
        <v>0</v>
      </c>
      <c r="B19" s="18">
        <v>260</v>
      </c>
      <c r="C19" s="18">
        <v>0.3</v>
      </c>
      <c r="D19" s="18">
        <v>0.4</v>
      </c>
      <c r="E19" s="18">
        <v>0.3</v>
      </c>
      <c r="F19" s="18">
        <v>300</v>
      </c>
      <c r="G19" s="18">
        <f>F19*B19</f>
        <v>78000</v>
      </c>
    </row>
    <row r="20" spans="1:7" x14ac:dyDescent="0.25">
      <c r="A20" s="16" t="s">
        <v>1</v>
      </c>
      <c r="B20" s="8">
        <v>180</v>
      </c>
      <c r="C20" s="8">
        <v>0.35</v>
      </c>
      <c r="D20" s="8">
        <v>0.35</v>
      </c>
      <c r="E20" s="8">
        <v>0.3</v>
      </c>
      <c r="F20" s="8">
        <v>530</v>
      </c>
      <c r="G20" s="8">
        <f>F20*B20</f>
        <v>95400</v>
      </c>
    </row>
    <row r="21" spans="1:7" x14ac:dyDescent="0.25">
      <c r="A21" s="16" t="s">
        <v>2</v>
      </c>
      <c r="B21" s="8">
        <v>150</v>
      </c>
      <c r="C21" s="8">
        <v>0.25</v>
      </c>
      <c r="D21" s="8">
        <v>0.25</v>
      </c>
      <c r="E21" s="8">
        <v>0.5</v>
      </c>
      <c r="F21" s="8">
        <v>502</v>
      </c>
      <c r="G21" s="8">
        <f>F21*B21</f>
        <v>75300</v>
      </c>
    </row>
    <row r="22" spans="1:7" x14ac:dyDescent="0.25">
      <c r="A22" s="2"/>
      <c r="F22" s="2"/>
    </row>
    <row r="23" spans="1:7" x14ac:dyDescent="0.25">
      <c r="A23" s="17" t="s">
        <v>8</v>
      </c>
      <c r="B23" s="8">
        <f>SUMPRODUCT(B19:B21 * F19:F21)</f>
        <v>248700</v>
      </c>
    </row>
    <row r="24" spans="1:7" ht="15.75" thickBot="1" x14ac:dyDescent="0.3">
      <c r="A24" s="24"/>
      <c r="B24" s="3"/>
      <c r="F24" s="3"/>
      <c r="G24" s="3"/>
    </row>
    <row r="25" spans="1:7" ht="15.75" thickBot="1" x14ac:dyDescent="0.3">
      <c r="A25" s="25" t="s">
        <v>61</v>
      </c>
      <c r="F25" s="3"/>
      <c r="G25" s="3"/>
    </row>
    <row r="26" spans="1:7" ht="15.75" thickBot="1" x14ac:dyDescent="0.3">
      <c r="A26" s="5" t="s">
        <v>9</v>
      </c>
      <c r="B26" s="6" t="s">
        <v>10</v>
      </c>
      <c r="C26" s="6"/>
      <c r="D26" s="7" t="s">
        <v>11</v>
      </c>
      <c r="F26" s="3"/>
      <c r="G26" s="3"/>
    </row>
    <row r="27" spans="1:7" x14ac:dyDescent="0.25">
      <c r="A27" s="18" t="s">
        <v>12</v>
      </c>
      <c r="B27" s="18">
        <f>SUMPRODUCT(C19:C21 * F19:F21)</f>
        <v>401</v>
      </c>
      <c r="C27" s="19" t="s">
        <v>20</v>
      </c>
      <c r="D27" s="18">
        <v>400</v>
      </c>
      <c r="F27" s="3"/>
      <c r="G27" s="3"/>
    </row>
    <row r="28" spans="1:7" x14ac:dyDescent="0.25">
      <c r="A28" s="8" t="s">
        <v>13</v>
      </c>
      <c r="B28" s="8">
        <f>SUMPRODUCT(D19:D21 * F19:F21)</f>
        <v>431</v>
      </c>
      <c r="C28" s="9" t="s">
        <v>20</v>
      </c>
      <c r="D28" s="8">
        <v>300</v>
      </c>
      <c r="F28" s="3"/>
      <c r="G28" s="3"/>
    </row>
    <row r="29" spans="1:7" x14ac:dyDescent="0.25">
      <c r="A29" s="8" t="s">
        <v>14</v>
      </c>
      <c r="B29" s="8">
        <f>SUMPRODUCT(E19:E21 * F19:F21)</f>
        <v>500</v>
      </c>
      <c r="C29" s="9" t="s">
        <v>20</v>
      </c>
      <c r="D29" s="8">
        <v>500</v>
      </c>
      <c r="F29" s="3"/>
      <c r="G29" s="3"/>
    </row>
    <row r="30" spans="1:7" x14ac:dyDescent="0.25">
      <c r="A30" s="8" t="s">
        <v>15</v>
      </c>
      <c r="B30" s="8">
        <f>F19</f>
        <v>300</v>
      </c>
      <c r="C30" s="9" t="s">
        <v>20</v>
      </c>
      <c r="D30" s="8">
        <v>300</v>
      </c>
    </row>
    <row r="31" spans="1:7" x14ac:dyDescent="0.25">
      <c r="A31" s="8" t="s">
        <v>16</v>
      </c>
      <c r="B31" s="8">
        <f>F19</f>
        <v>300</v>
      </c>
      <c r="C31" s="9" t="s">
        <v>21</v>
      </c>
      <c r="D31" s="8">
        <v>600</v>
      </c>
    </row>
    <row r="32" spans="1:7" x14ac:dyDescent="0.25">
      <c r="A32" s="8" t="s">
        <v>17</v>
      </c>
      <c r="B32" s="8">
        <f>F20</f>
        <v>530</v>
      </c>
      <c r="C32" s="9" t="s">
        <v>21</v>
      </c>
      <c r="D32" s="8">
        <v>600</v>
      </c>
    </row>
    <row r="33" spans="1:5" x14ac:dyDescent="0.25">
      <c r="A33" s="8" t="s">
        <v>18</v>
      </c>
      <c r="B33" s="8">
        <f>F21</f>
        <v>502</v>
      </c>
      <c r="C33" s="9" t="s">
        <v>21</v>
      </c>
      <c r="D33" s="8">
        <v>600</v>
      </c>
    </row>
    <row r="34" spans="1:5" x14ac:dyDescent="0.25">
      <c r="A34" s="26" t="s">
        <v>63</v>
      </c>
      <c r="B34" s="26">
        <f>F20</f>
        <v>530</v>
      </c>
      <c r="C34" s="27" t="s">
        <v>20</v>
      </c>
      <c r="D34" s="26">
        <v>530</v>
      </c>
      <c r="E34" t="s">
        <v>64</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5"/>
  <sheetViews>
    <sheetView workbookViewId="0">
      <selection activeCell="K14" sqref="K14"/>
    </sheetView>
  </sheetViews>
  <sheetFormatPr defaultRowHeight="15" x14ac:dyDescent="0.25"/>
  <sheetData>
    <row r="1" spans="1:11" x14ac:dyDescent="0.25">
      <c r="A1" s="1" t="s">
        <v>68</v>
      </c>
      <c r="K1" s="31" t="str">
        <f>CONCATENATE("Sensitivity of ",$K$4," to ","Minimum Valves from Supplier 1")</f>
        <v>Sensitivity of $B$23 to Minimum Valves from Supplier 1</v>
      </c>
    </row>
    <row r="3" spans="1:11" x14ac:dyDescent="0.25">
      <c r="A3" t="s">
        <v>69</v>
      </c>
      <c r="K3" t="s">
        <v>73</v>
      </c>
    </row>
    <row r="4" spans="1:11" ht="32.25" x14ac:dyDescent="0.25">
      <c r="B4" s="29" t="s">
        <v>38</v>
      </c>
      <c r="C4" s="29" t="s">
        <v>70</v>
      </c>
      <c r="D4" s="29" t="s">
        <v>71</v>
      </c>
      <c r="E4" s="29" t="s">
        <v>72</v>
      </c>
      <c r="J4" s="31">
        <f>MATCH($K$4,OutputAddresses,0)</f>
        <v>1</v>
      </c>
      <c r="K4" s="30" t="s">
        <v>38</v>
      </c>
    </row>
    <row r="5" spans="1:11" x14ac:dyDescent="0.25">
      <c r="A5" s="13">
        <v>200</v>
      </c>
      <c r="B5" s="32">
        <v>238000</v>
      </c>
      <c r="C5" s="33">
        <v>200</v>
      </c>
      <c r="D5" s="33">
        <v>600</v>
      </c>
      <c r="E5" s="34">
        <v>520</v>
      </c>
      <c r="K5">
        <f>INDEX(OutputValues,1,$J$4)</f>
        <v>238000</v>
      </c>
    </row>
    <row r="6" spans="1:11" x14ac:dyDescent="0.25">
      <c r="A6" s="13">
        <v>210</v>
      </c>
      <c r="B6" s="35">
        <v>239025</v>
      </c>
      <c r="C6" s="36">
        <v>210</v>
      </c>
      <c r="D6" s="36">
        <v>592.50000000000034</v>
      </c>
      <c r="E6" s="37">
        <v>518.49999999999966</v>
      </c>
      <c r="K6">
        <f>INDEX(OutputValues,2,$J$4)</f>
        <v>239025</v>
      </c>
    </row>
    <row r="7" spans="1:11" x14ac:dyDescent="0.25">
      <c r="A7" s="13">
        <v>220</v>
      </c>
      <c r="B7" s="35">
        <v>240050</v>
      </c>
      <c r="C7" s="36">
        <v>220</v>
      </c>
      <c r="D7" s="36">
        <v>585.00000000000034</v>
      </c>
      <c r="E7" s="37">
        <v>516.99999999999966</v>
      </c>
      <c r="K7">
        <f>INDEX(OutputValues,3,$J$4)</f>
        <v>240050</v>
      </c>
    </row>
    <row r="8" spans="1:11" x14ac:dyDescent="0.25">
      <c r="A8" s="13">
        <v>230</v>
      </c>
      <c r="B8" s="35">
        <v>241075</v>
      </c>
      <c r="C8" s="36">
        <v>230</v>
      </c>
      <c r="D8" s="36">
        <v>577.50000000000034</v>
      </c>
      <c r="E8" s="37">
        <v>515.49999999999966</v>
      </c>
      <c r="K8">
        <f>INDEX(OutputValues,4,$J$4)</f>
        <v>241075</v>
      </c>
    </row>
    <row r="9" spans="1:11" x14ac:dyDescent="0.25">
      <c r="A9" s="13">
        <v>240</v>
      </c>
      <c r="B9" s="35">
        <v>242100</v>
      </c>
      <c r="C9" s="36">
        <v>240</v>
      </c>
      <c r="D9" s="36">
        <v>570.00000000000034</v>
      </c>
      <c r="E9" s="37">
        <v>513.99999999999966</v>
      </c>
      <c r="K9">
        <f>INDEX(OutputValues,5,$J$4)</f>
        <v>242100</v>
      </c>
    </row>
    <row r="10" spans="1:11" x14ac:dyDescent="0.25">
      <c r="A10" s="13">
        <v>250</v>
      </c>
      <c r="B10" s="35">
        <v>243125</v>
      </c>
      <c r="C10" s="36">
        <v>250</v>
      </c>
      <c r="D10" s="36">
        <v>562.50000000000034</v>
      </c>
      <c r="E10" s="37">
        <v>512.49999999999966</v>
      </c>
      <c r="K10">
        <f>INDEX(OutputValues,6,$J$4)</f>
        <v>243125</v>
      </c>
    </row>
    <row r="11" spans="1:11" x14ac:dyDescent="0.25">
      <c r="A11" s="13">
        <v>260</v>
      </c>
      <c r="B11" s="35">
        <v>244150</v>
      </c>
      <c r="C11" s="36">
        <v>260</v>
      </c>
      <c r="D11" s="36">
        <v>555.00000000000034</v>
      </c>
      <c r="E11" s="37">
        <v>510.99999999999972</v>
      </c>
      <c r="K11">
        <f>INDEX(OutputValues,7,$J$4)</f>
        <v>244150</v>
      </c>
    </row>
    <row r="12" spans="1:11" x14ac:dyDescent="0.25">
      <c r="A12" s="13">
        <v>270</v>
      </c>
      <c r="B12" s="35">
        <v>245175</v>
      </c>
      <c r="C12" s="36">
        <v>270</v>
      </c>
      <c r="D12" s="36">
        <v>547.50000000000034</v>
      </c>
      <c r="E12" s="37">
        <v>509.49999999999972</v>
      </c>
      <c r="K12">
        <f>INDEX(OutputValues,8,$J$4)</f>
        <v>245175</v>
      </c>
    </row>
    <row r="13" spans="1:11" x14ac:dyDescent="0.25">
      <c r="A13" s="13">
        <v>280</v>
      </c>
      <c r="B13" s="35">
        <v>246200</v>
      </c>
      <c r="C13" s="36">
        <v>280</v>
      </c>
      <c r="D13" s="36">
        <v>540.00000000000034</v>
      </c>
      <c r="E13" s="37">
        <v>507.99999999999972</v>
      </c>
      <c r="K13">
        <f>INDEX(OutputValues,9,$J$4)</f>
        <v>246200</v>
      </c>
    </row>
    <row r="14" spans="1:11" x14ac:dyDescent="0.25">
      <c r="A14" s="13">
        <v>290</v>
      </c>
      <c r="B14" s="35">
        <v>247225</v>
      </c>
      <c r="C14" s="36">
        <v>290</v>
      </c>
      <c r="D14" s="36">
        <v>532.50000000000034</v>
      </c>
      <c r="E14" s="37">
        <v>506.49999999999972</v>
      </c>
      <c r="K14">
        <f>INDEX(OutputValues,10,$J$4)</f>
        <v>247225</v>
      </c>
    </row>
    <row r="15" spans="1:11" x14ac:dyDescent="0.25">
      <c r="A15" s="13">
        <v>300</v>
      </c>
      <c r="B15" s="35">
        <v>248700</v>
      </c>
      <c r="C15" s="36">
        <v>300</v>
      </c>
      <c r="D15" s="36">
        <v>530</v>
      </c>
      <c r="E15" s="37">
        <v>501.99999999999989</v>
      </c>
      <c r="K15">
        <f>INDEX(OutputValues,11,$J$4)</f>
        <v>248700</v>
      </c>
    </row>
    <row r="16" spans="1:11" x14ac:dyDescent="0.25">
      <c r="A16" s="13">
        <v>310</v>
      </c>
      <c r="B16" s="35">
        <v>250400</v>
      </c>
      <c r="C16" s="36">
        <v>310</v>
      </c>
      <c r="D16" s="36">
        <v>530</v>
      </c>
      <c r="E16" s="37">
        <v>495.99999999999989</v>
      </c>
      <c r="K16">
        <f>INDEX(OutputValues,12,$J$4)</f>
        <v>250400</v>
      </c>
    </row>
    <row r="17" spans="1:11" x14ac:dyDescent="0.25">
      <c r="A17" s="13">
        <v>320</v>
      </c>
      <c r="B17" s="35">
        <v>252100</v>
      </c>
      <c r="C17" s="36">
        <v>320</v>
      </c>
      <c r="D17" s="36">
        <v>530</v>
      </c>
      <c r="E17" s="37">
        <v>489.99999999999989</v>
      </c>
      <c r="K17">
        <f>INDEX(OutputValues,13,$J$4)</f>
        <v>252100</v>
      </c>
    </row>
    <row r="18" spans="1:11" x14ac:dyDescent="0.25">
      <c r="A18" s="13">
        <v>330</v>
      </c>
      <c r="B18" s="35">
        <v>253800</v>
      </c>
      <c r="C18" s="36">
        <v>330</v>
      </c>
      <c r="D18" s="36">
        <v>530</v>
      </c>
      <c r="E18" s="37">
        <v>483.99999999999989</v>
      </c>
      <c r="K18">
        <f>INDEX(OutputValues,14,$J$4)</f>
        <v>253800</v>
      </c>
    </row>
    <row r="19" spans="1:11" x14ac:dyDescent="0.25">
      <c r="A19" s="13">
        <v>340</v>
      </c>
      <c r="B19" s="35">
        <v>255500</v>
      </c>
      <c r="C19" s="36">
        <v>340</v>
      </c>
      <c r="D19" s="36">
        <v>530</v>
      </c>
      <c r="E19" s="37">
        <v>477.99999999999989</v>
      </c>
      <c r="K19">
        <f>INDEX(OutputValues,15,$J$4)</f>
        <v>255500</v>
      </c>
    </row>
    <row r="20" spans="1:11" x14ac:dyDescent="0.25">
      <c r="A20" s="13">
        <v>350</v>
      </c>
      <c r="B20" s="35">
        <v>257200</v>
      </c>
      <c r="C20" s="36">
        <v>350</v>
      </c>
      <c r="D20" s="36">
        <v>530</v>
      </c>
      <c r="E20" s="37">
        <v>471.99999999999989</v>
      </c>
      <c r="K20">
        <f>INDEX(OutputValues,16,$J$4)</f>
        <v>257200</v>
      </c>
    </row>
    <row r="21" spans="1:11" x14ac:dyDescent="0.25">
      <c r="A21" s="13">
        <v>360</v>
      </c>
      <c r="B21" s="35">
        <v>258900</v>
      </c>
      <c r="C21" s="36">
        <v>360</v>
      </c>
      <c r="D21" s="36">
        <v>530</v>
      </c>
      <c r="E21" s="37">
        <v>465.99999999999989</v>
      </c>
      <c r="K21">
        <f>INDEX(OutputValues,17,$J$4)</f>
        <v>258900</v>
      </c>
    </row>
    <row r="22" spans="1:11" x14ac:dyDescent="0.25">
      <c r="A22" s="13">
        <v>370</v>
      </c>
      <c r="B22" s="35">
        <v>260600</v>
      </c>
      <c r="C22" s="36">
        <v>370</v>
      </c>
      <c r="D22" s="36">
        <v>530</v>
      </c>
      <c r="E22" s="37">
        <v>459.99999999999989</v>
      </c>
      <c r="K22">
        <f>INDEX(OutputValues,18,$J$4)</f>
        <v>260600</v>
      </c>
    </row>
    <row r="23" spans="1:11" x14ac:dyDescent="0.25">
      <c r="A23" s="13">
        <v>380</v>
      </c>
      <c r="B23" s="35">
        <v>262300</v>
      </c>
      <c r="C23" s="36">
        <v>380</v>
      </c>
      <c r="D23" s="36">
        <v>530</v>
      </c>
      <c r="E23" s="37">
        <v>453.99999999999989</v>
      </c>
      <c r="K23">
        <f>INDEX(OutputValues,19,$J$4)</f>
        <v>262300</v>
      </c>
    </row>
    <row r="24" spans="1:11" x14ac:dyDescent="0.25">
      <c r="A24" s="13">
        <v>390</v>
      </c>
      <c r="B24" s="35">
        <v>264000</v>
      </c>
      <c r="C24" s="36">
        <v>390</v>
      </c>
      <c r="D24" s="36">
        <v>530</v>
      </c>
      <c r="E24" s="37">
        <v>447.99999999999989</v>
      </c>
      <c r="K24">
        <f>INDEX(OutputValues,20,$J$4)</f>
        <v>264000</v>
      </c>
    </row>
    <row r="25" spans="1:11" x14ac:dyDescent="0.25">
      <c r="A25" s="13">
        <v>400</v>
      </c>
      <c r="B25" s="38">
        <v>265700</v>
      </c>
      <c r="C25" s="39">
        <v>400</v>
      </c>
      <c r="D25" s="39">
        <v>530</v>
      </c>
      <c r="E25" s="40">
        <v>441.99999999999989</v>
      </c>
      <c r="K25">
        <f>INDEX(OutputValues,21,$J$4)</f>
        <v>265700</v>
      </c>
    </row>
  </sheetData>
  <dataValidations count="1">
    <dataValidation type="list" allowBlank="1" showInputMessage="1" showErrorMessage="1" sqref="K4">
      <formula1>OutputAddresses</formula1>
    </dataValidation>
  </dataValidation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3" workbookViewId="0">
      <selection activeCell="K39" sqref="K39"/>
    </sheetView>
  </sheetViews>
  <sheetFormatPr defaultRowHeight="15" x14ac:dyDescent="0.2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heetViews>
  <sheetFormatPr defaultRowHeight="15" x14ac:dyDescent="0.25"/>
  <sheetData>
    <row r="1" spans="1:2" x14ac:dyDescent="0.25">
      <c r="A1">
        <v>1</v>
      </c>
    </row>
    <row r="2" spans="1:2" x14ac:dyDescent="0.25">
      <c r="A2" t="s">
        <v>65</v>
      </c>
    </row>
    <row r="3" spans="1:2" x14ac:dyDescent="0.25">
      <c r="A3">
        <v>1</v>
      </c>
    </row>
    <row r="4" spans="1:2" x14ac:dyDescent="0.25">
      <c r="A4">
        <v>200</v>
      </c>
    </row>
    <row r="5" spans="1:2" x14ac:dyDescent="0.25">
      <c r="A5">
        <v>400</v>
      </c>
    </row>
    <row r="6" spans="1:2" x14ac:dyDescent="0.25">
      <c r="A6">
        <v>10</v>
      </c>
    </row>
    <row r="8" spans="1:2" x14ac:dyDescent="0.25">
      <c r="A8" s="28"/>
      <c r="B8" s="28"/>
    </row>
    <row r="9" spans="1:2" x14ac:dyDescent="0.25">
      <c r="A9" t="s">
        <v>66</v>
      </c>
    </row>
    <row r="10" spans="1:2" x14ac:dyDescent="0.25">
      <c r="A10" t="s">
        <v>67</v>
      </c>
    </row>
    <row r="15" spans="1:2" x14ac:dyDescent="0.25">
      <c r="B15" s="2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Question 1</vt:lpstr>
      <vt:lpstr>Question 2</vt:lpstr>
      <vt:lpstr>Question 2 Sensitivity Report</vt:lpstr>
      <vt:lpstr>Question 3a</vt:lpstr>
      <vt:lpstr>Question 3b</vt:lpstr>
      <vt:lpstr>Question 4</vt:lpstr>
      <vt:lpstr>Question 4 Solver Table</vt:lpstr>
      <vt:lpstr>Question 5</vt:lpstr>
      <vt:lpstr>'Question 4 Solver Table'!ChartData</vt:lpstr>
      <vt:lpstr>'Question 4 Solver Table'!InputValues</vt:lpstr>
      <vt:lpstr>'Question 4 Solver Table'!OutputAddresses</vt:lpstr>
      <vt:lpstr>'Question 4 Solver Table'!OutputValues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2020-04-01T03:40:27Z</dcterms:created>
  <dcterms:modified xsi:type="dcterms:W3CDTF">2020-05-12T22:42:26Z</dcterms:modified>
</cp:coreProperties>
</file>