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4442\Documents\LDMOSPA\LDMOS PA git\BOMs\"/>
    </mc:Choice>
  </mc:AlternateContent>
  <bookViews>
    <workbookView xWindow="0" yWindow="0" windowWidth="23040" windowHeight="9444"/>
  </bookViews>
  <sheets>
    <sheet name="AllPages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9" i="1" l="1"/>
  <c r="I10" i="1"/>
  <c r="I41" i="1"/>
  <c r="I4" i="1"/>
  <c r="I40" i="1"/>
  <c r="I39" i="1"/>
  <c r="I3" i="1"/>
  <c r="I5" i="1"/>
  <c r="I38" i="1"/>
  <c r="I37" i="1"/>
  <c r="I36" i="1"/>
  <c r="I35" i="1"/>
  <c r="I34" i="1"/>
  <c r="I33" i="1"/>
  <c r="I32" i="1"/>
  <c r="I31" i="1"/>
  <c r="I30" i="1"/>
  <c r="I29" i="1"/>
  <c r="I28" i="1"/>
  <c r="I27" i="1"/>
  <c r="I14" i="1"/>
  <c r="I15" i="1"/>
  <c r="I13" i="1"/>
  <c r="I12" i="1"/>
  <c r="I11" i="1"/>
  <c r="I26" i="1"/>
  <c r="I16" i="1"/>
  <c r="I25" i="1"/>
  <c r="I24" i="1"/>
  <c r="I23" i="1"/>
  <c r="I22" i="1"/>
  <c r="I21" i="1"/>
  <c r="I20" i="1"/>
  <c r="I19" i="1"/>
  <c r="I18" i="1"/>
  <c r="I7" i="1"/>
  <c r="I8" i="1"/>
  <c r="I17" i="1"/>
  <c r="I6" i="1"/>
  <c r="I48" i="1" l="1"/>
</calcChain>
</file>

<file path=xl/sharedStrings.xml><?xml version="1.0" encoding="utf-8"?>
<sst xmlns="http://schemas.openxmlformats.org/spreadsheetml/2006/main" count="209" uniqueCount="164">
  <si>
    <t>Device</t>
  </si>
  <si>
    <t>Package</t>
  </si>
  <si>
    <t>Parts</t>
  </si>
  <si>
    <t>IRLML6401</t>
  </si>
  <si>
    <t>P-CHANNEL MOS FET</t>
  </si>
  <si>
    <t>SOT23</t>
  </si>
  <si>
    <t>T7</t>
  </si>
  <si>
    <t>100n</t>
  </si>
  <si>
    <t>ceramic multilayer capacitor X7R</t>
  </si>
  <si>
    <t>SMD 0603</t>
  </si>
  <si>
    <t>C4, C42, C54</t>
  </si>
  <si>
    <t>10n</t>
  </si>
  <si>
    <t>C6, C10, C56</t>
  </si>
  <si>
    <t>10u</t>
  </si>
  <si>
    <t>C48</t>
  </si>
  <si>
    <t>1u</t>
  </si>
  <si>
    <t>C3, C5, C53, C55, C57</t>
  </si>
  <si>
    <t>SMD 0805</t>
  </si>
  <si>
    <t>C9, C47</t>
  </si>
  <si>
    <t>10n/500V</t>
  </si>
  <si>
    <t>caramic capacitor 450V</t>
  </si>
  <si>
    <t>SMD 1206</t>
  </si>
  <si>
    <t>C1, C2</t>
  </si>
  <si>
    <t>SMD 1210</t>
  </si>
  <si>
    <t>C12, C13, C17, C18, C49, C50, C51,
C52</t>
  </si>
  <si>
    <t>100n/600V</t>
  </si>
  <si>
    <t>SMD 1812</t>
  </si>
  <si>
    <t>10n/1kV</t>
  </si>
  <si>
    <t>C8, C11, C15, C16</t>
  </si>
  <si>
    <t>C22, C23, C24, C25, C26, C27, C28,
C29</t>
  </si>
  <si>
    <t>120p/3kV</t>
  </si>
  <si>
    <t>ceramic multilayer capacitor C0G</t>
  </si>
  <si>
    <t>1u/250V</t>
  </si>
  <si>
    <t>C14, C19</t>
  </si>
  <si>
    <t>100u/63</t>
  </si>
  <si>
    <t>electrolytic cap.</t>
  </si>
  <si>
    <t>Dia 11 max.</t>
  </si>
  <si>
    <t>C20, C21</t>
  </si>
  <si>
    <t>DIODE SMB</t>
  </si>
  <si>
    <t>standard Schottky Diode</t>
  </si>
  <si>
    <t>SMB</t>
  </si>
  <si>
    <t>D4, D5, D8, D9, D12, D13, D15, D16</t>
  </si>
  <si>
    <t>10k</t>
  </si>
  <si>
    <t>resistor</t>
  </si>
  <si>
    <t>R17, R18</t>
  </si>
  <si>
    <t>1k</t>
  </si>
  <si>
    <t>R6, R11</t>
  </si>
  <si>
    <t>R13, R24</t>
  </si>
  <si>
    <t>R12, R23</t>
  </si>
  <si>
    <t>R7, R14</t>
  </si>
  <si>
    <t>R9, R21</t>
  </si>
  <si>
    <t>5k6</t>
  </si>
  <si>
    <t>R10, R22</t>
  </si>
  <si>
    <t>NTC0805J5K0</t>
  </si>
  <si>
    <t>NTC</t>
  </si>
  <si>
    <t>R8, R15</t>
  </si>
  <si>
    <t>10/2W</t>
  </si>
  <si>
    <t>SMD 2512</t>
  </si>
  <si>
    <t>R4, R5</t>
  </si>
  <si>
    <t>100/2W</t>
  </si>
  <si>
    <t>R3</t>
  </si>
  <si>
    <t>22/2W</t>
  </si>
  <si>
    <t>R1, R2, R19, R20</t>
  </si>
  <si>
    <t>LP2992 - 5V</t>
  </si>
  <si>
    <t>5V voltage regulator</t>
  </si>
  <si>
    <t>SOT23-5</t>
  </si>
  <si>
    <t>IC2</t>
  </si>
  <si>
    <t>4,7V</t>
  </si>
  <si>
    <t>zener diode</t>
  </si>
  <si>
    <t>SMA</t>
  </si>
  <si>
    <t>D3, D7</t>
  </si>
  <si>
    <t>6,2V/1W</t>
  </si>
  <si>
    <t>D14</t>
  </si>
  <si>
    <t>8,2V</t>
  </si>
  <si>
    <t>D2, D6</t>
  </si>
  <si>
    <t>SMBJ15A</t>
  </si>
  <si>
    <t>TVS protection diode</t>
  </si>
  <si>
    <t>D10, D11</t>
  </si>
  <si>
    <t>BLF188</t>
  </si>
  <si>
    <t>BLF188XR (or two BLF188XR)</t>
  </si>
  <si>
    <t>T1, T2</t>
  </si>
  <si>
    <t>12V Relais</t>
  </si>
  <si>
    <t>Relais 12V Kontakt: DPDT</t>
  </si>
  <si>
    <t>K2</t>
  </si>
  <si>
    <t>Lesitungsrelais 12V G5RL-1E-HR-12V</t>
  </si>
  <si>
    <t>G2RE</t>
  </si>
  <si>
    <t>K3</t>
  </si>
  <si>
    <t>G5RL-1E-HR 12DC</t>
  </si>
  <si>
    <t>250 ohms</t>
  </si>
  <si>
    <t>Trimm Poti</t>
  </si>
  <si>
    <t>RM 5 / 2,5mm</t>
  </si>
  <si>
    <t>R16, R25</t>
  </si>
  <si>
    <t>Ferrite Core</t>
  </si>
  <si>
    <t>Laird 28B1020-100</t>
  </si>
  <si>
    <t>Input Transformer</t>
  </si>
  <si>
    <t>Laird 28B0562-100</t>
  </si>
  <si>
    <t>TR1</t>
  </si>
  <si>
    <t>470uF/63V</t>
  </si>
  <si>
    <t>12.5 (Dia.) x 20mm</t>
  </si>
  <si>
    <t>C40, C41</t>
  </si>
  <si>
    <t>any code possible Dia
abt. 30mm</t>
  </si>
  <si>
    <t>Ferrite Ring</t>
  </si>
  <si>
    <t>Ub EMI suppression</t>
  </si>
  <si>
    <t>L1</t>
  </si>
  <si>
    <t>C30, C31, C32, C33, C34, C35, C36,C37, C38, C39, C43, C44, C45, C46</t>
  </si>
  <si>
    <t>R26, R27, R28, R29, R30, R31, R32,R33, R34, R35, R36, R37</t>
  </si>
  <si>
    <t>Qty</t>
  </si>
  <si>
    <t>Reichelt</t>
  </si>
  <si>
    <t>Digikey</t>
  </si>
  <si>
    <t>Preis</t>
  </si>
  <si>
    <t>Summe</t>
  </si>
  <si>
    <t>IRLML 6401</t>
  </si>
  <si>
    <t>WAL 0603B104K500</t>
  </si>
  <si>
    <t>KEM X7R0603 10N</t>
  </si>
  <si>
    <t>KEM X5R0603 10U</t>
  </si>
  <si>
    <t>X5R-G0603 1,0/25</t>
  </si>
  <si>
    <t>X5R-G0805 10/16</t>
  </si>
  <si>
    <t>478-KGM32ER72H103KUCT-ND</t>
  </si>
  <si>
    <t>478-KGM43FR72J104KVCT-ND</t>
  </si>
  <si>
    <t>CGA8L1C0G3F121K160KA</t>
  </si>
  <si>
    <t>C1812X105K251T</t>
  </si>
  <si>
    <t>TG-V 100U 63</t>
  </si>
  <si>
    <t>311-1510-1-ND</t>
  </si>
  <si>
    <t>1812AC103KAT1A</t>
  </si>
  <si>
    <t>S2MFSCT-ND</t>
  </si>
  <si>
    <t>1712-NTC0805J5K0CT-ND</t>
  </si>
  <si>
    <t>541-10.0UCT-ND</t>
  </si>
  <si>
    <t>A121124CT-ND</t>
  </si>
  <si>
    <t>CRM2512-FX-1000ELFCT-N</t>
  </si>
  <si>
    <t>CRM2512-JW-220ELF</t>
  </si>
  <si>
    <t>LP2992AIM5X-5.0/NOPBCT-ND</t>
  </si>
  <si>
    <t>KDZVTFTR4.7BCT-ND</t>
  </si>
  <si>
    <t>KDZVTFTR6.2BCT-ND</t>
  </si>
  <si>
    <t>SMAJ4738A-TPCT-ND</t>
  </si>
  <si>
    <t>SMBJ15ALFCT-ND</t>
  </si>
  <si>
    <t>xxx</t>
  </si>
  <si>
    <t>PB1632-ND</t>
  </si>
  <si>
    <t>240-2081-ND</t>
  </si>
  <si>
    <t>240-2607-ND</t>
  </si>
  <si>
    <t>EB-A 470U 63</t>
  </si>
  <si>
    <t>732-1536-ND</t>
  </si>
  <si>
    <t>SMD-0603 1,0K</t>
  </si>
  <si>
    <t>SMD-0603 10K</t>
  </si>
  <si>
    <t>SMD-0603 270</t>
  </si>
  <si>
    <t>SMD-0603 47</t>
  </si>
  <si>
    <t>SMD-0603 470</t>
  </si>
  <si>
    <t>SMD-0603 560</t>
  </si>
  <si>
    <t>SMD-0603 5,6K</t>
  </si>
  <si>
    <t>64Y-200</t>
  </si>
  <si>
    <t>CP4A-114B-108E-ND</t>
  </si>
  <si>
    <t>Type</t>
  </si>
  <si>
    <t>Water Cooler</t>
  </si>
  <si>
    <t>Copper Plate</t>
  </si>
  <si>
    <t>10mmm thick</t>
  </si>
  <si>
    <t>from JLCPCB</t>
  </si>
  <si>
    <t>5 Pieces</t>
  </si>
  <si>
    <t>Board</t>
  </si>
  <si>
    <t>Size: 116*200mm</t>
  </si>
  <si>
    <t>Sum</t>
  </si>
  <si>
    <t>€</t>
  </si>
  <si>
    <t>select high copper coating!</t>
  </si>
  <si>
    <t>Power Mosfet</t>
  </si>
  <si>
    <t>app. 150€</t>
  </si>
  <si>
    <r>
      <t xml:space="preserve">BLF188 or </t>
    </r>
    <r>
      <rPr>
        <b/>
        <sz val="10"/>
        <rFont val="Arial"/>
        <family val="2"/>
      </rPr>
      <t>MRFX1K80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</si>
</sst>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9"/>
      <color rgb="FF000000"/>
      <name val="Arial"/>
    </font>
    <font>
      <b/>
      <u/>
      <sz val="9"/>
      <color rgb="FF000000"/>
      <name val="Arial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0" xfId="0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34" zoomScale="85" zoomScaleNormal="85" workbookViewId="0">
      <selection activeCell="C45" sqref="C45"/>
    </sheetView>
  </sheetViews>
  <sheetFormatPr baseColWidth="10" defaultColWidth="15.33203125" defaultRowHeight="13.2" x14ac:dyDescent="0.25"/>
  <cols>
    <col min="1" max="1" width="3.44140625" bestFit="1" customWidth="1"/>
    <col min="3" max="3" width="19.5546875" bestFit="1" customWidth="1"/>
    <col min="5" max="5" width="15.33203125" style="8"/>
    <col min="6" max="6" width="18.33203125" style="8" bestFit="1" customWidth="1"/>
    <col min="7" max="7" width="28.109375" style="8" bestFit="1" customWidth="1"/>
  </cols>
  <sheetData>
    <row r="1" spans="1:12" x14ac:dyDescent="0.25">
      <c r="F1" s="8" t="s">
        <v>107</v>
      </c>
      <c r="G1" s="8" t="s">
        <v>108</v>
      </c>
      <c r="H1" t="s">
        <v>109</v>
      </c>
      <c r="I1" t="s">
        <v>110</v>
      </c>
    </row>
    <row r="2" spans="1:12" x14ac:dyDescent="0.25">
      <c r="A2" s="3" t="s">
        <v>106</v>
      </c>
      <c r="B2" s="3" t="s">
        <v>0</v>
      </c>
      <c r="C2" t="s">
        <v>150</v>
      </c>
      <c r="D2" s="3" t="s">
        <v>1</v>
      </c>
      <c r="E2" s="2" t="s">
        <v>2</v>
      </c>
      <c r="F2" s="2"/>
      <c r="G2" s="2"/>
    </row>
    <row r="3" spans="1:12" x14ac:dyDescent="0.25">
      <c r="A3" s="4">
        <v>2</v>
      </c>
      <c r="B3" s="1" t="s">
        <v>88</v>
      </c>
      <c r="C3" s="1" t="s">
        <v>89</v>
      </c>
      <c r="D3" s="1" t="s">
        <v>90</v>
      </c>
      <c r="E3" s="7" t="s">
        <v>91</v>
      </c>
      <c r="F3" s="8" t="s">
        <v>148</v>
      </c>
      <c r="H3">
        <v>1.6</v>
      </c>
      <c r="I3">
        <f t="shared" ref="I3:I41" si="0">H3*A3</f>
        <v>3.2</v>
      </c>
    </row>
    <row r="4" spans="1:12" x14ac:dyDescent="0.25">
      <c r="A4" s="4">
        <v>2</v>
      </c>
      <c r="B4" s="1" t="s">
        <v>97</v>
      </c>
      <c r="C4" s="1" t="s">
        <v>35</v>
      </c>
      <c r="D4" s="1" t="s">
        <v>98</v>
      </c>
      <c r="E4" s="7" t="s">
        <v>99</v>
      </c>
      <c r="F4" s="8" t="s">
        <v>139</v>
      </c>
      <c r="H4">
        <v>0.99</v>
      </c>
      <c r="I4">
        <f t="shared" si="0"/>
        <v>1.98</v>
      </c>
    </row>
    <row r="5" spans="1:12" ht="22.8" x14ac:dyDescent="0.25">
      <c r="A5" s="4">
        <v>1</v>
      </c>
      <c r="B5" s="1" t="s">
        <v>84</v>
      </c>
      <c r="C5" s="1"/>
      <c r="D5" s="1" t="s">
        <v>85</v>
      </c>
      <c r="E5" s="9" t="s">
        <v>86</v>
      </c>
      <c r="F5" s="7" t="s">
        <v>87</v>
      </c>
      <c r="G5" s="7"/>
      <c r="H5">
        <v>1.99</v>
      </c>
      <c r="I5">
        <f t="shared" si="0"/>
        <v>1.99</v>
      </c>
      <c r="J5" s="1"/>
      <c r="K5" s="1"/>
      <c r="L5" s="1"/>
    </row>
    <row r="6" spans="1:12" ht="22.8" x14ac:dyDescent="0.25">
      <c r="A6" s="4">
        <v>1</v>
      </c>
      <c r="B6" s="1" t="s">
        <v>3</v>
      </c>
      <c r="C6" s="1" t="s">
        <v>4</v>
      </c>
      <c r="D6" s="1" t="s">
        <v>5</v>
      </c>
      <c r="E6" s="9" t="s">
        <v>6</v>
      </c>
      <c r="F6" s="8" t="s">
        <v>111</v>
      </c>
      <c r="H6">
        <v>0.82</v>
      </c>
      <c r="I6">
        <f t="shared" si="0"/>
        <v>0.82</v>
      </c>
    </row>
    <row r="7" spans="1:12" ht="22.8" x14ac:dyDescent="0.25">
      <c r="A7" s="4">
        <v>1</v>
      </c>
      <c r="B7" s="1" t="s">
        <v>13</v>
      </c>
      <c r="C7" s="1" t="s">
        <v>8</v>
      </c>
      <c r="D7" s="1" t="s">
        <v>9</v>
      </c>
      <c r="E7" s="7" t="s">
        <v>14</v>
      </c>
      <c r="F7" s="8" t="s">
        <v>114</v>
      </c>
      <c r="H7">
        <v>0.13</v>
      </c>
      <c r="I7">
        <f t="shared" si="0"/>
        <v>0.13</v>
      </c>
    </row>
    <row r="8" spans="1:12" ht="22.8" x14ac:dyDescent="0.25">
      <c r="A8" s="4">
        <v>3</v>
      </c>
      <c r="B8" s="1" t="s">
        <v>11</v>
      </c>
      <c r="C8" s="1" t="s">
        <v>8</v>
      </c>
      <c r="D8" s="1" t="s">
        <v>9</v>
      </c>
      <c r="E8" s="7" t="s">
        <v>12</v>
      </c>
      <c r="F8" s="8" t="s">
        <v>113</v>
      </c>
      <c r="H8">
        <v>0.03</v>
      </c>
      <c r="I8">
        <f t="shared" si="0"/>
        <v>0.09</v>
      </c>
    </row>
    <row r="9" spans="1:12" x14ac:dyDescent="0.25">
      <c r="A9" s="4">
        <v>2</v>
      </c>
      <c r="B9" s="5" t="s">
        <v>45</v>
      </c>
      <c r="C9" s="1" t="s">
        <v>43</v>
      </c>
      <c r="D9" s="1" t="s">
        <v>9</v>
      </c>
      <c r="E9" s="7" t="s">
        <v>46</v>
      </c>
      <c r="F9" s="10" t="s">
        <v>141</v>
      </c>
      <c r="H9">
        <v>0.04</v>
      </c>
      <c r="I9">
        <f t="shared" si="0"/>
        <v>0.08</v>
      </c>
    </row>
    <row r="10" spans="1:12" x14ac:dyDescent="0.25">
      <c r="A10" s="4">
        <v>2</v>
      </c>
      <c r="B10" s="1" t="s">
        <v>42</v>
      </c>
      <c r="C10" s="1" t="s">
        <v>43</v>
      </c>
      <c r="D10" s="1" t="s">
        <v>9</v>
      </c>
      <c r="E10" s="7" t="s">
        <v>44</v>
      </c>
      <c r="F10" s="8" t="s">
        <v>142</v>
      </c>
      <c r="H10">
        <v>0.04</v>
      </c>
      <c r="I10">
        <f t="shared" si="0"/>
        <v>0.08</v>
      </c>
    </row>
    <row r="11" spans="1:12" x14ac:dyDescent="0.25">
      <c r="A11" s="4">
        <v>2</v>
      </c>
      <c r="B11" s="6">
        <v>270</v>
      </c>
      <c r="C11" s="1" t="s">
        <v>43</v>
      </c>
      <c r="D11" s="1" t="s">
        <v>9</v>
      </c>
      <c r="E11" s="7" t="s">
        <v>47</v>
      </c>
      <c r="F11" s="8" t="s">
        <v>143</v>
      </c>
      <c r="H11">
        <v>0.04</v>
      </c>
      <c r="I11">
        <f t="shared" si="0"/>
        <v>0.08</v>
      </c>
    </row>
    <row r="12" spans="1:12" x14ac:dyDescent="0.25">
      <c r="A12" s="4">
        <v>2</v>
      </c>
      <c r="B12" s="4">
        <v>47</v>
      </c>
      <c r="C12" s="1" t="s">
        <v>43</v>
      </c>
      <c r="D12" s="1" t="s">
        <v>9</v>
      </c>
      <c r="E12" s="7" t="s">
        <v>48</v>
      </c>
      <c r="F12" s="8" t="s">
        <v>144</v>
      </c>
      <c r="H12">
        <v>0.04</v>
      </c>
      <c r="I12">
        <f t="shared" si="0"/>
        <v>0.08</v>
      </c>
    </row>
    <row r="13" spans="1:12" x14ac:dyDescent="0.25">
      <c r="A13" s="4">
        <v>2</v>
      </c>
      <c r="B13" s="6">
        <v>470</v>
      </c>
      <c r="C13" s="1" t="s">
        <v>43</v>
      </c>
      <c r="D13" s="1" t="s">
        <v>9</v>
      </c>
      <c r="E13" s="7" t="s">
        <v>49</v>
      </c>
      <c r="F13" s="8" t="s">
        <v>145</v>
      </c>
      <c r="H13">
        <v>0.04</v>
      </c>
      <c r="I13">
        <f t="shared" si="0"/>
        <v>0.08</v>
      </c>
    </row>
    <row r="14" spans="1:12" x14ac:dyDescent="0.25">
      <c r="A14" s="4">
        <v>2</v>
      </c>
      <c r="B14" s="1" t="s">
        <v>51</v>
      </c>
      <c r="C14" s="1" t="s">
        <v>43</v>
      </c>
      <c r="D14" s="1" t="s">
        <v>9</v>
      </c>
      <c r="E14" s="7" t="s">
        <v>52</v>
      </c>
      <c r="F14" s="8" t="s">
        <v>147</v>
      </c>
      <c r="H14">
        <v>0.04</v>
      </c>
      <c r="I14">
        <f t="shared" si="0"/>
        <v>0.08</v>
      </c>
    </row>
    <row r="15" spans="1:12" x14ac:dyDescent="0.25">
      <c r="A15" s="4">
        <v>2</v>
      </c>
      <c r="B15" s="6">
        <v>560</v>
      </c>
      <c r="C15" s="1" t="s">
        <v>43</v>
      </c>
      <c r="D15" s="1" t="s">
        <v>9</v>
      </c>
      <c r="E15" s="7" t="s">
        <v>50</v>
      </c>
      <c r="F15" s="8" t="s">
        <v>146</v>
      </c>
      <c r="H15">
        <v>0.04</v>
      </c>
      <c r="I15">
        <f t="shared" si="0"/>
        <v>0.08</v>
      </c>
    </row>
    <row r="16" spans="1:12" x14ac:dyDescent="0.25">
      <c r="A16" s="4">
        <v>2</v>
      </c>
      <c r="B16" s="1" t="s">
        <v>34</v>
      </c>
      <c r="C16" s="1" t="s">
        <v>35</v>
      </c>
      <c r="D16" s="1" t="s">
        <v>36</v>
      </c>
      <c r="E16" s="7" t="s">
        <v>37</v>
      </c>
      <c r="F16" s="8" t="s">
        <v>121</v>
      </c>
      <c r="H16">
        <v>1.1000000000000001</v>
      </c>
      <c r="I16">
        <f t="shared" si="0"/>
        <v>2.2000000000000002</v>
      </c>
    </row>
    <row r="17" spans="1:13" ht="22.8" x14ac:dyDescent="0.25">
      <c r="A17" s="4">
        <v>3</v>
      </c>
      <c r="B17" s="1" t="s">
        <v>7</v>
      </c>
      <c r="C17" s="1" t="s">
        <v>8</v>
      </c>
      <c r="D17" s="1" t="s">
        <v>9</v>
      </c>
      <c r="E17" s="7" t="s">
        <v>10</v>
      </c>
      <c r="F17" s="10" t="s">
        <v>112</v>
      </c>
      <c r="H17">
        <v>0.02</v>
      </c>
      <c r="I17">
        <f t="shared" si="0"/>
        <v>0.06</v>
      </c>
    </row>
    <row r="18" spans="1:13" ht="22.8" x14ac:dyDescent="0.25">
      <c r="A18" s="4">
        <v>5</v>
      </c>
      <c r="B18" s="5" t="s">
        <v>15</v>
      </c>
      <c r="C18" s="1" t="s">
        <v>8</v>
      </c>
      <c r="D18" s="1" t="s">
        <v>9</v>
      </c>
      <c r="E18" s="7" t="s">
        <v>16</v>
      </c>
      <c r="F18" s="8" t="s">
        <v>115</v>
      </c>
      <c r="H18">
        <v>0.13</v>
      </c>
      <c r="I18">
        <f t="shared" si="0"/>
        <v>0.65</v>
      </c>
    </row>
    <row r="19" spans="1:13" ht="22.8" x14ac:dyDescent="0.25">
      <c r="A19" s="4">
        <v>2</v>
      </c>
      <c r="B19" s="1" t="s">
        <v>13</v>
      </c>
      <c r="C19" s="1" t="s">
        <v>8</v>
      </c>
      <c r="D19" s="1" t="s">
        <v>17</v>
      </c>
      <c r="E19" s="7" t="s">
        <v>18</v>
      </c>
      <c r="F19" s="8" t="s">
        <v>116</v>
      </c>
      <c r="H19">
        <v>0.05</v>
      </c>
      <c r="I19">
        <f t="shared" si="0"/>
        <v>0.1</v>
      </c>
    </row>
    <row r="20" spans="1:13" ht="22.8" x14ac:dyDescent="0.25">
      <c r="A20" s="4">
        <v>2</v>
      </c>
      <c r="B20" s="1" t="s">
        <v>19</v>
      </c>
      <c r="C20" s="1" t="s">
        <v>20</v>
      </c>
      <c r="D20" s="1" t="s">
        <v>21</v>
      </c>
      <c r="E20" s="7" t="s">
        <v>22</v>
      </c>
      <c r="F20" s="15"/>
      <c r="G20" s="8" t="s">
        <v>122</v>
      </c>
      <c r="H20">
        <v>0.25</v>
      </c>
      <c r="I20">
        <f t="shared" si="0"/>
        <v>0.5</v>
      </c>
    </row>
    <row r="21" spans="1:13" ht="57" x14ac:dyDescent="0.25">
      <c r="A21" s="4">
        <v>14</v>
      </c>
      <c r="B21" s="1" t="s">
        <v>19</v>
      </c>
      <c r="C21" s="1" t="s">
        <v>8</v>
      </c>
      <c r="D21" s="1" t="s">
        <v>23</v>
      </c>
      <c r="E21" s="7" t="s">
        <v>104</v>
      </c>
      <c r="G21" s="8" t="s">
        <v>117</v>
      </c>
      <c r="H21">
        <v>0.63</v>
      </c>
      <c r="I21">
        <f t="shared" si="0"/>
        <v>8.82</v>
      </c>
    </row>
    <row r="22" spans="1:13" ht="45.6" x14ac:dyDescent="0.25">
      <c r="A22" s="4">
        <v>8</v>
      </c>
      <c r="B22" s="1" t="s">
        <v>25</v>
      </c>
      <c r="C22" s="1" t="s">
        <v>8</v>
      </c>
      <c r="D22" s="1" t="s">
        <v>26</v>
      </c>
      <c r="E22" s="7" t="s">
        <v>24</v>
      </c>
      <c r="F22" s="15"/>
      <c r="G22" s="8" t="s">
        <v>118</v>
      </c>
      <c r="H22">
        <v>0.64</v>
      </c>
      <c r="I22">
        <f t="shared" si="0"/>
        <v>5.12</v>
      </c>
    </row>
    <row r="23" spans="1:13" ht="22.8" x14ac:dyDescent="0.25">
      <c r="A23" s="4">
        <v>4</v>
      </c>
      <c r="B23" s="1" t="s">
        <v>27</v>
      </c>
      <c r="C23" s="1" t="s">
        <v>8</v>
      </c>
      <c r="D23" s="1" t="s">
        <v>26</v>
      </c>
      <c r="E23" s="7" t="s">
        <v>28</v>
      </c>
      <c r="F23" s="7"/>
      <c r="G23" s="7" t="s">
        <v>123</v>
      </c>
      <c r="H23">
        <v>0.49</v>
      </c>
      <c r="I23">
        <f t="shared" si="0"/>
        <v>1.96</v>
      </c>
      <c r="J23" s="1"/>
      <c r="K23" s="1"/>
      <c r="L23" s="1"/>
      <c r="M23" s="1"/>
    </row>
    <row r="24" spans="1:13" ht="45.6" x14ac:dyDescent="0.25">
      <c r="A24" s="4">
        <v>8</v>
      </c>
      <c r="B24" s="1" t="s">
        <v>30</v>
      </c>
      <c r="C24" s="1" t="s">
        <v>31</v>
      </c>
      <c r="D24" s="1" t="s">
        <v>26</v>
      </c>
      <c r="E24" s="7" t="s">
        <v>29</v>
      </c>
      <c r="F24" s="7"/>
      <c r="G24" s="7" t="s">
        <v>119</v>
      </c>
      <c r="H24">
        <v>0.75</v>
      </c>
      <c r="I24">
        <f t="shared" si="0"/>
        <v>6</v>
      </c>
      <c r="J24" s="1"/>
      <c r="K24" s="1"/>
      <c r="L24" s="1"/>
      <c r="M24" s="1"/>
    </row>
    <row r="25" spans="1:13" ht="22.8" x14ac:dyDescent="0.25">
      <c r="A25" s="4">
        <v>2</v>
      </c>
      <c r="B25" s="1" t="s">
        <v>32</v>
      </c>
      <c r="C25" s="1" t="s">
        <v>8</v>
      </c>
      <c r="D25" s="1" t="s">
        <v>26</v>
      </c>
      <c r="E25" s="7" t="s">
        <v>33</v>
      </c>
      <c r="F25" s="15"/>
      <c r="G25" s="8" t="s">
        <v>120</v>
      </c>
      <c r="H25">
        <v>1</v>
      </c>
      <c r="I25">
        <f t="shared" si="0"/>
        <v>2</v>
      </c>
    </row>
    <row r="26" spans="1:13" ht="34.200000000000003" x14ac:dyDescent="0.25">
      <c r="A26" s="4">
        <v>8</v>
      </c>
      <c r="B26" s="1" t="s">
        <v>38</v>
      </c>
      <c r="C26" s="1" t="s">
        <v>39</v>
      </c>
      <c r="D26" s="5" t="s">
        <v>40</v>
      </c>
      <c r="E26" s="7" t="s">
        <v>41</v>
      </c>
      <c r="F26" s="15"/>
      <c r="G26" s="8" t="s">
        <v>124</v>
      </c>
      <c r="H26">
        <v>0.41</v>
      </c>
      <c r="I26">
        <f t="shared" si="0"/>
        <v>3.28</v>
      </c>
    </row>
    <row r="27" spans="1:13" x14ac:dyDescent="0.25">
      <c r="A27" s="4">
        <v>2</v>
      </c>
      <c r="B27" s="1" t="s">
        <v>53</v>
      </c>
      <c r="C27" s="5" t="s">
        <v>54</v>
      </c>
      <c r="D27" s="1" t="s">
        <v>17</v>
      </c>
      <c r="E27" s="7" t="s">
        <v>55</v>
      </c>
      <c r="F27" s="7"/>
      <c r="G27" s="8" t="s">
        <v>125</v>
      </c>
      <c r="H27">
        <v>1.2</v>
      </c>
      <c r="I27">
        <f t="shared" si="0"/>
        <v>2.4</v>
      </c>
      <c r="J27" s="1"/>
    </row>
    <row r="28" spans="1:13" ht="45.6" x14ac:dyDescent="0.25">
      <c r="A28" s="4">
        <v>12</v>
      </c>
      <c r="B28" s="4">
        <v>10</v>
      </c>
      <c r="C28" s="1" t="s">
        <v>43</v>
      </c>
      <c r="D28" s="1" t="s">
        <v>21</v>
      </c>
      <c r="E28" s="7" t="s">
        <v>105</v>
      </c>
      <c r="F28" s="7"/>
      <c r="G28" s="8" t="s">
        <v>126</v>
      </c>
      <c r="H28">
        <v>0.37</v>
      </c>
      <c r="I28">
        <f t="shared" si="0"/>
        <v>4.4399999999999995</v>
      </c>
      <c r="J28" s="1"/>
      <c r="K28" s="1"/>
      <c r="L28" s="1"/>
      <c r="M28" s="1"/>
    </row>
    <row r="29" spans="1:13" x14ac:dyDescent="0.25">
      <c r="A29" s="4">
        <v>2</v>
      </c>
      <c r="B29" s="1" t="s">
        <v>56</v>
      </c>
      <c r="C29" s="1" t="s">
        <v>43</v>
      </c>
      <c r="D29" s="1" t="s">
        <v>57</v>
      </c>
      <c r="E29" s="7" t="s">
        <v>58</v>
      </c>
      <c r="F29" s="15"/>
      <c r="G29" s="8" t="s">
        <v>127</v>
      </c>
      <c r="H29">
        <v>0.62</v>
      </c>
      <c r="I29">
        <f t="shared" si="0"/>
        <v>1.24</v>
      </c>
    </row>
    <row r="30" spans="1:13" x14ac:dyDescent="0.25">
      <c r="A30" s="4">
        <v>1</v>
      </c>
      <c r="B30" s="1" t="s">
        <v>59</v>
      </c>
      <c r="C30" s="1" t="s">
        <v>43</v>
      </c>
      <c r="D30" s="1" t="s">
        <v>57</v>
      </c>
      <c r="E30" s="9" t="s">
        <v>60</v>
      </c>
      <c r="F30" s="15"/>
      <c r="G30" s="8" t="s">
        <v>128</v>
      </c>
      <c r="H30">
        <v>0.5</v>
      </c>
      <c r="I30">
        <f t="shared" si="0"/>
        <v>0.5</v>
      </c>
    </row>
    <row r="31" spans="1:13" x14ac:dyDescent="0.25">
      <c r="A31" s="4">
        <v>4</v>
      </c>
      <c r="B31" s="1" t="s">
        <v>61</v>
      </c>
      <c r="C31" s="1" t="s">
        <v>43</v>
      </c>
      <c r="D31" s="1" t="s">
        <v>57</v>
      </c>
      <c r="E31" s="7" t="s">
        <v>62</v>
      </c>
      <c r="G31" s="8" t="s">
        <v>129</v>
      </c>
      <c r="H31">
        <v>0.56999999999999995</v>
      </c>
      <c r="I31">
        <f t="shared" si="0"/>
        <v>2.2799999999999998</v>
      </c>
    </row>
    <row r="32" spans="1:13" x14ac:dyDescent="0.25">
      <c r="A32" s="4">
        <v>1</v>
      </c>
      <c r="B32" s="1" t="s">
        <v>63</v>
      </c>
      <c r="C32" s="1" t="s">
        <v>64</v>
      </c>
      <c r="D32" s="1" t="s">
        <v>65</v>
      </c>
      <c r="E32" s="7" t="s">
        <v>66</v>
      </c>
      <c r="G32" s="8" t="s">
        <v>130</v>
      </c>
      <c r="H32">
        <v>1.5</v>
      </c>
      <c r="I32">
        <f t="shared" si="0"/>
        <v>1.5</v>
      </c>
    </row>
    <row r="33" spans="1:11" x14ac:dyDescent="0.25">
      <c r="A33" s="4">
        <v>2</v>
      </c>
      <c r="B33" s="1" t="s">
        <v>67</v>
      </c>
      <c r="C33" s="1" t="s">
        <v>68</v>
      </c>
      <c r="D33" s="5" t="s">
        <v>69</v>
      </c>
      <c r="E33" s="7" t="s">
        <v>70</v>
      </c>
      <c r="F33" s="7"/>
      <c r="G33" s="7" t="s">
        <v>131</v>
      </c>
      <c r="H33">
        <v>0.44</v>
      </c>
      <c r="I33">
        <f t="shared" si="0"/>
        <v>0.88</v>
      </c>
    </row>
    <row r="34" spans="1:11" x14ac:dyDescent="0.25">
      <c r="A34" s="4">
        <v>1</v>
      </c>
      <c r="B34" s="1" t="s">
        <v>71</v>
      </c>
      <c r="C34" s="1" t="s">
        <v>68</v>
      </c>
      <c r="D34" s="5" t="s">
        <v>69</v>
      </c>
      <c r="E34" s="7" t="s">
        <v>72</v>
      </c>
      <c r="F34" s="7"/>
      <c r="G34" s="7" t="s">
        <v>132</v>
      </c>
      <c r="H34">
        <v>0.44</v>
      </c>
      <c r="I34">
        <f t="shared" si="0"/>
        <v>0.44</v>
      </c>
    </row>
    <row r="35" spans="1:11" x14ac:dyDescent="0.25">
      <c r="A35" s="4">
        <v>2</v>
      </c>
      <c r="B35" s="1" t="s">
        <v>73</v>
      </c>
      <c r="C35" s="1" t="s">
        <v>68</v>
      </c>
      <c r="D35" s="5" t="s">
        <v>69</v>
      </c>
      <c r="E35" s="7" t="s">
        <v>74</v>
      </c>
      <c r="F35" s="7"/>
      <c r="G35" s="7" t="s">
        <v>133</v>
      </c>
      <c r="H35">
        <v>0.38</v>
      </c>
      <c r="I35">
        <f t="shared" si="0"/>
        <v>0.76</v>
      </c>
    </row>
    <row r="36" spans="1:11" ht="22.8" x14ac:dyDescent="0.25">
      <c r="A36" s="4">
        <v>2</v>
      </c>
      <c r="B36" s="1" t="s">
        <v>75</v>
      </c>
      <c r="C36" s="1" t="s">
        <v>76</v>
      </c>
      <c r="D36" s="5" t="s">
        <v>69</v>
      </c>
      <c r="E36" s="7" t="s">
        <v>77</v>
      </c>
      <c r="F36" s="7"/>
      <c r="G36" s="7" t="s">
        <v>134</v>
      </c>
      <c r="H36">
        <v>0.37</v>
      </c>
      <c r="I36">
        <f t="shared" si="0"/>
        <v>0.74</v>
      </c>
    </row>
    <row r="37" spans="1:11" ht="22.8" x14ac:dyDescent="0.25">
      <c r="A37" s="4">
        <v>1</v>
      </c>
      <c r="B37" s="1" t="s">
        <v>78</v>
      </c>
      <c r="C37" s="1" t="s">
        <v>79</v>
      </c>
      <c r="D37" s="1" t="s">
        <v>78</v>
      </c>
      <c r="E37" s="7" t="s">
        <v>80</v>
      </c>
      <c r="F37" s="7"/>
      <c r="G37" s="14" t="s">
        <v>135</v>
      </c>
      <c r="I37">
        <f t="shared" si="0"/>
        <v>0</v>
      </c>
    </row>
    <row r="38" spans="1:11" ht="22.8" x14ac:dyDescent="0.25">
      <c r="A38" s="4">
        <v>1</v>
      </c>
      <c r="B38" s="1" t="s">
        <v>81</v>
      </c>
      <c r="C38" s="1" t="s">
        <v>82</v>
      </c>
      <c r="E38" s="9" t="s">
        <v>83</v>
      </c>
      <c r="G38" s="8" t="s">
        <v>136</v>
      </c>
      <c r="H38">
        <v>3.85</v>
      </c>
      <c r="I38">
        <f t="shared" si="0"/>
        <v>3.85</v>
      </c>
    </row>
    <row r="39" spans="1:11" x14ac:dyDescent="0.25">
      <c r="A39" s="4">
        <v>8</v>
      </c>
      <c r="B39" s="1" t="s">
        <v>92</v>
      </c>
      <c r="C39" s="7"/>
      <c r="D39" s="1" t="s">
        <v>93</v>
      </c>
      <c r="F39" s="7"/>
      <c r="G39" s="7" t="s">
        <v>137</v>
      </c>
      <c r="H39">
        <v>2.4700000000000002</v>
      </c>
      <c r="I39">
        <f t="shared" si="0"/>
        <v>19.760000000000002</v>
      </c>
    </row>
    <row r="40" spans="1:11" x14ac:dyDescent="0.25">
      <c r="A40" s="4">
        <v>1</v>
      </c>
      <c r="B40" s="1" t="s">
        <v>92</v>
      </c>
      <c r="C40" s="1" t="s">
        <v>94</v>
      </c>
      <c r="D40" s="1" t="s">
        <v>95</v>
      </c>
      <c r="E40" s="7" t="s">
        <v>96</v>
      </c>
      <c r="F40" s="7"/>
      <c r="G40" s="8" t="s">
        <v>138</v>
      </c>
      <c r="H40">
        <v>0.54</v>
      </c>
      <c r="I40">
        <f t="shared" si="0"/>
        <v>0.54</v>
      </c>
      <c r="J40" s="1"/>
      <c r="K40" s="1"/>
    </row>
    <row r="41" spans="1:11" ht="34.200000000000003" x14ac:dyDescent="0.25">
      <c r="A41" s="4">
        <v>1</v>
      </c>
      <c r="B41" s="1" t="s">
        <v>101</v>
      </c>
      <c r="C41" s="1" t="s">
        <v>102</v>
      </c>
      <c r="D41" s="7" t="s">
        <v>100</v>
      </c>
      <c r="E41" s="9" t="s">
        <v>103</v>
      </c>
      <c r="F41" s="15"/>
      <c r="G41" s="8" t="s">
        <v>140</v>
      </c>
      <c r="H41">
        <v>5.84</v>
      </c>
      <c r="I41">
        <f t="shared" si="0"/>
        <v>5.84</v>
      </c>
    </row>
    <row r="43" spans="1:11" ht="14.4" customHeight="1" x14ac:dyDescent="0.25">
      <c r="B43" s="11" t="s">
        <v>151</v>
      </c>
      <c r="E43" s="1"/>
      <c r="G43" s="8" t="s">
        <v>149</v>
      </c>
      <c r="I43">
        <v>80.430000000000007</v>
      </c>
    </row>
    <row r="44" spans="1:11" ht="14.4" customHeight="1" x14ac:dyDescent="0.25">
      <c r="B44" s="11" t="s">
        <v>152</v>
      </c>
      <c r="D44" t="s">
        <v>153</v>
      </c>
      <c r="E44" s="1"/>
    </row>
    <row r="45" spans="1:11" ht="29.4" customHeight="1" x14ac:dyDescent="0.25">
      <c r="B45" s="12" t="s">
        <v>161</v>
      </c>
      <c r="C45" s="11" t="s">
        <v>163</v>
      </c>
      <c r="D45" s="12" t="s">
        <v>162</v>
      </c>
      <c r="E45" s="1"/>
    </row>
    <row r="46" spans="1:11" ht="25.2" customHeight="1" x14ac:dyDescent="0.25">
      <c r="B46" s="11" t="s">
        <v>156</v>
      </c>
      <c r="D46" s="11" t="s">
        <v>157</v>
      </c>
      <c r="E46" s="17" t="s">
        <v>160</v>
      </c>
      <c r="G46" s="16" t="s">
        <v>154</v>
      </c>
      <c r="H46" t="s">
        <v>155</v>
      </c>
      <c r="I46">
        <v>30.9</v>
      </c>
    </row>
    <row r="47" spans="1:11" ht="14.4" customHeight="1" x14ac:dyDescent="0.25">
      <c r="B47" s="11"/>
      <c r="E47" s="1"/>
    </row>
    <row r="48" spans="1:11" ht="17.399999999999999" x14ac:dyDescent="0.3">
      <c r="H48" s="12" t="s">
        <v>158</v>
      </c>
      <c r="I48" s="13">
        <f>SUM(I6:I47)</f>
        <v>188.79000000000002</v>
      </c>
      <c r="J48" t="s">
        <v>159</v>
      </c>
    </row>
  </sheetData>
  <sortState ref="A3:O85">
    <sortCondition ref="F3:F85"/>
  </sortState>
  <printOptions gridLines="1"/>
  <pageMargins left="0.75" right="0.75" top="1" bottom="1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Wild, Michael</dc:creator>
  <cp:lastModifiedBy>Wild, Michael</cp:lastModifiedBy>
  <dcterms:created xsi:type="dcterms:W3CDTF">2023-07-06T06:00:33Z</dcterms:created>
  <dcterms:modified xsi:type="dcterms:W3CDTF">2024-06-07T14:10:55Z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