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5" yWindow="-15" windowWidth="14430" windowHeight="14850" firstSheet="11" activeTab="13"/>
  </bookViews>
  <sheets>
    <sheet name="full_mon" sheetId="4" r:id="rId1"/>
    <sheet name="full_mon_graph" sheetId="5" r:id="rId2"/>
    <sheet name="filter_mon" sheetId="6" r:id="rId3"/>
    <sheet name="filter_mon_graph" sheetId="7" r:id="rId4"/>
    <sheet name="bc" sheetId="8" r:id="rId5"/>
    <sheet name="bc_graph" sheetId="9" r:id="rId6"/>
    <sheet name="umc" sheetId="10" r:id="rId7"/>
    <sheet name="umc_graph" sheetId="11" r:id="rId8"/>
    <sheet name="insttype" sheetId="22" r:id="rId9"/>
    <sheet name="insttype_graph" sheetId="23" r:id="rId10"/>
    <sheet name="bc_policies" sheetId="14" r:id="rId11"/>
    <sheet name="bc_policy_coverage_graph" sheetId="15" r:id="rId12"/>
    <sheet name="bc_policy_exec_time_graph" sheetId="16" r:id="rId13"/>
    <sheet name="umc_policies" sheetId="17" r:id="rId14"/>
    <sheet name="umc_policy_coverage_graph" sheetId="19" r:id="rId15"/>
    <sheet name="umc_policy_exec_time_graph" sheetId="18" r:id="rId16"/>
    <sheet name="prob_1m_20140324" sheetId="20" r:id="rId17"/>
    <sheet name="prob_1m_graph" sheetId="21" r:id="rId18"/>
    <sheet name="multirun" sheetId="1" r:id="rId19"/>
    <sheet name="multirun_graph" sheetId="24" r:id="rId20"/>
    <sheet name="Sheet2" sheetId="2" r:id="rId21"/>
    <sheet name="Sheet3" sheetId="3" r:id="rId22"/>
  </sheets>
  <calcPr calcId="144525" concurrentCalc="0"/>
</workbook>
</file>

<file path=xl/calcChain.xml><?xml version="1.0" encoding="utf-8"?>
<calcChain xmlns="http://schemas.openxmlformats.org/spreadsheetml/2006/main">
  <c r="M7" i="17" l="1"/>
  <c r="M6" i="17"/>
  <c r="M3" i="17"/>
  <c r="M2" i="17"/>
  <c r="L7" i="17"/>
  <c r="L6" i="17"/>
  <c r="L3" i="17"/>
  <c r="L2" i="17"/>
  <c r="K7" i="17"/>
  <c r="K6" i="17"/>
  <c r="M7" i="14"/>
  <c r="M6" i="14"/>
  <c r="L7" i="14"/>
  <c r="L6" i="14"/>
  <c r="K7" i="14"/>
  <c r="K6" i="14"/>
  <c r="K3" i="14"/>
  <c r="L3" i="14"/>
  <c r="M3" i="14"/>
  <c r="M2" i="14"/>
  <c r="L2" i="14"/>
  <c r="K2" i="14"/>
  <c r="K3" i="17"/>
  <c r="K2" i="17"/>
  <c r="K3" i="6"/>
  <c r="I3" i="1"/>
  <c r="I2" i="1"/>
  <c r="K5" i="6"/>
  <c r="K11" i="6"/>
  <c r="M5" i="6"/>
  <c r="L5" i="6"/>
  <c r="L3" i="22"/>
  <c r="M3" i="22"/>
  <c r="L4" i="22"/>
  <c r="M4" i="22"/>
  <c r="L5" i="22"/>
  <c r="M5" i="22"/>
  <c r="L6" i="22"/>
  <c r="M6" i="22"/>
  <c r="L7" i="22"/>
  <c r="M7" i="22"/>
  <c r="M2" i="22"/>
  <c r="L2" i="22"/>
  <c r="K7" i="22"/>
  <c r="K6" i="22"/>
  <c r="K5" i="22"/>
  <c r="K4" i="22"/>
  <c r="K3" i="22"/>
  <c r="K2" i="22"/>
  <c r="K3" i="10"/>
  <c r="K4" i="10"/>
  <c r="K5" i="10"/>
  <c r="K6" i="10"/>
  <c r="K7" i="10"/>
  <c r="K2" i="10"/>
  <c r="K3" i="8"/>
  <c r="K4" i="8"/>
  <c r="K5" i="8"/>
  <c r="K6" i="8"/>
  <c r="K7" i="8"/>
  <c r="K2" i="8"/>
  <c r="K5" i="4"/>
  <c r="L5" i="4"/>
  <c r="M5" i="4"/>
  <c r="K4" i="6"/>
  <c r="K4" i="4"/>
  <c r="K10" i="6"/>
  <c r="K3" i="4"/>
  <c r="K9" i="6"/>
  <c r="K2" i="6"/>
  <c r="K2" i="4"/>
  <c r="K8" i="6"/>
  <c r="M4" i="6"/>
  <c r="L4" i="6"/>
  <c r="M3" i="6"/>
  <c r="L3" i="6"/>
  <c r="M2" i="6"/>
  <c r="L2" i="6"/>
  <c r="L2" i="4"/>
  <c r="M2" i="4"/>
  <c r="L3" i="4"/>
  <c r="M3" i="4"/>
  <c r="L4" i="4"/>
  <c r="M4" i="4"/>
</calcChain>
</file>

<file path=xl/sharedStrings.xml><?xml version="1.0" encoding="utf-8"?>
<sst xmlns="http://schemas.openxmlformats.org/spreadsheetml/2006/main" count="169" uniqueCount="69">
  <si>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</si>
  <si>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</si>
  <si>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</si>
  <si>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</si>
  <si>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</si>
  <si>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</si>
  <si>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</si>
  <si>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</si>
  <si>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</si>
  <si>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</si>
  <si>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</si>
  <si>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</si>
  <si>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</si>
  <si>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</si>
  <si>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</si>
  <si>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</si>
  <si>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</si>
  <si>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</si>
  <si>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</si>
  <si>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</si>
  <si>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</si>
  <si>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</si>
  <si>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</si>
  <si>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</si>
  <si>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</si>
  <si>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</si>
  <si>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</si>
  <si>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  <phoneticPr fontId="0" type="noConversion"/>
  </si>
  <si>
    <t>average</t>
  </si>
  <si>
    <t>Source-Only Dropping</t>
  </si>
  <si>
    <t>Unrestricted Dropping</t>
  </si>
  <si>
    <t>Overhead difference</t>
  </si>
  <si>
    <t xml:space="preserve">xalan </t>
  </si>
  <si>
    <t xml:space="preserve">astar </t>
  </si>
  <si>
    <t xml:space="preserve">omnetpp </t>
  </si>
  <si>
    <t xml:space="preserve">h264ref </t>
  </si>
  <si>
    <t xml:space="preserve">libquantum </t>
  </si>
  <si>
    <t xml:space="preserve">sjeng </t>
  </si>
  <si>
    <t xml:space="preserve">hmmer </t>
  </si>
  <si>
    <t xml:space="preserve">gobmk </t>
  </si>
  <si>
    <t xml:space="preserve">mcf </t>
  </si>
  <si>
    <t xml:space="preserve">gcc </t>
  </si>
  <si>
    <t xml:space="preserve">bzip2 </t>
  </si>
  <si>
    <t xml:space="preserve">perlbench </t>
  </si>
  <si>
    <t>7 runs</t>
  </si>
  <si>
    <t xml:space="preserve">6 runs </t>
  </si>
  <si>
    <t xml:space="preserve">5 runs </t>
  </si>
  <si>
    <t xml:space="preserve">4 runs </t>
  </si>
  <si>
    <t xml:space="preserve">3 runs </t>
  </si>
  <si>
    <t>2 runs</t>
  </si>
  <si>
    <t>1 run</t>
  </si>
  <si>
    <t>hb</t>
  </si>
  <si>
    <t>IMP</t>
  </si>
  <si>
    <t>300% Overhead</t>
  </si>
  <si>
    <t>10% Overhead</t>
  </si>
  <si>
    <t>50% Overhead</t>
  </si>
  <si>
    <t>100% Overhead</t>
  </si>
  <si>
    <t>3 runs</t>
  </si>
  <si>
    <t>4 runs</t>
  </si>
  <si>
    <t>5 runs</t>
  </si>
  <si>
    <t>6 runs</t>
  </si>
  <si>
    <t>200m inst instead of 2bn</t>
  </si>
  <si>
    <t>Coverage</t>
  </si>
  <si>
    <t>MICRO14 overheads</t>
  </si>
  <si>
    <t>MICRO14 coverage</t>
  </si>
  <si>
    <t>HPCA15 coverage (200m)</t>
  </si>
  <si>
    <t>HPCA15 overheads (200m)</t>
  </si>
  <si>
    <t>HPCA15 overheads (200m inst)</t>
  </si>
  <si>
    <t>HPCA15 coverage (200m inst)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</si>
</sst>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  <numFmt numFmtId="169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</cellStyleXfs>
  <cellXfs count="20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  <xf numFmtId="169" fontId="0" fillId="0" borderId="0" xfId="0" applyNumberFormat="1"/>
    <xf numFmtId="10" fontId="2" fillId="0" borderId="0" xfId="2" applyNumberFormat="1">
      <alignment vertical="center"/>
    </xf>
    <xf numFmtId="10" fontId="0" fillId="0" borderId="0" xfId="0" applyNumberFormat="1"/>
    <xf numFmtId="2" fontId="0" fillId="0" borderId="0" xfId="0" applyNumberFormat="1"/>
    <xf numFmtId="165" fontId="0" fillId="2" borderId="0" xfId="1" applyNumberFormat="1" applyFont="1" applyFill="1" applyAlignment="1">
      <alignment vertical="center"/>
    </xf>
    <xf numFmtId="0" fontId="0" fillId="2" borderId="0" xfId="0" applyFill="1"/>
    <xf numFmtId="0" fontId="2" fillId="2" borderId="0" xfId="2" applyFill="1">
      <alignment vertical="center"/>
    </xf>
    <xf numFmtId="0" fontId="2" fillId="0" borderId="0" xfId="2" applyFill="1">
      <alignment vertical="center"/>
    </xf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chartsheet" Target="chartsheets/sheet10.xml"/><Relationship Id="rId26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0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8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9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10.76961754</c:v>
                </c:pt>
                <c:pt idx="1">
                  <c:v>17.09487532</c:v>
                </c:pt>
                <c:pt idx="2">
                  <c:v>10.25276553</c:v>
                </c:pt>
                <c:pt idx="3" formatCode="0.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11.396026020000001</c:v>
                </c:pt>
                <c:pt idx="1">
                  <c:v>14.8994087</c:v>
                </c:pt>
                <c:pt idx="2">
                  <c:v>9.9633989960000005</c:v>
                </c:pt>
                <c:pt idx="3" formatCode="0.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9.0076015359999992</c:v>
                </c:pt>
                <c:pt idx="1">
                  <c:v>13.731976639999999</c:v>
                </c:pt>
                <c:pt idx="2">
                  <c:v>7.6031206410000003</c:v>
                </c:pt>
                <c:pt idx="3" formatCode="0.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4.735697826</c:v>
                </c:pt>
                <c:pt idx="1">
                  <c:v>7.6539714060000001</c:v>
                </c:pt>
                <c:pt idx="2">
                  <c:v>4.1213951040000003</c:v>
                </c:pt>
                <c:pt idx="3" formatCode="0.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12.27523235</c:v>
                </c:pt>
                <c:pt idx="1">
                  <c:v>18.441521940000001</c:v>
                </c:pt>
                <c:pt idx="2">
                  <c:v>10.16436889</c:v>
                </c:pt>
                <c:pt idx="3" formatCode="0.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13.49697259</c:v>
                </c:pt>
                <c:pt idx="1">
                  <c:v>22.355140219999999</c:v>
                </c:pt>
                <c:pt idx="2">
                  <c:v>12.5368008</c:v>
                </c:pt>
                <c:pt idx="3" formatCode="0.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10.262981359999999</c:v>
                </c:pt>
                <c:pt idx="1">
                  <c:v>17.117956830000001</c:v>
                </c:pt>
                <c:pt idx="2">
                  <c:v>9.5539655509999992</c:v>
                </c:pt>
                <c:pt idx="3" formatCode="0.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8.3918581270000008</c:v>
                </c:pt>
                <c:pt idx="1">
                  <c:v>12.60026088</c:v>
                </c:pt>
                <c:pt idx="2">
                  <c:v>6.6299287979999999</c:v>
                </c:pt>
                <c:pt idx="3" formatCode="0.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15.85164237</c:v>
                </c:pt>
                <c:pt idx="1">
                  <c:v>24.11317764</c:v>
                </c:pt>
                <c:pt idx="2">
                  <c:v>14.069202219999999</c:v>
                </c:pt>
                <c:pt idx="3" formatCode="0.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10.189612164270029</c:v>
                </c:pt>
                <c:pt idx="1">
                  <c:v>15.683211243137166</c:v>
                </c:pt>
                <c:pt idx="2">
                  <c:v>8.9365153050301576</c:v>
                </c:pt>
                <c:pt idx="3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33952"/>
        <c:axId val="152756224"/>
      </c:barChart>
      <c:catAx>
        <c:axId val="15273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56224"/>
        <c:crosses val="autoZero"/>
        <c:auto val="1"/>
        <c:lblAlgn val="ctr"/>
        <c:lblOffset val="100"/>
        <c:noMultiLvlLbl val="0"/>
      </c:catAx>
      <c:valAx>
        <c:axId val="15275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2733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prob_1m_20140324!$B$1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prob_1m_20140324!$B$2:$B$10</c:f>
              <c:numCache>
                <c:formatCode>0%</c:formatCode>
                <c:ptCount val="9"/>
                <c:pt idx="0">
                  <c:v>0.63050653599999995</c:v>
                </c:pt>
                <c:pt idx="1">
                  <c:v>0.63248867099999995</c:v>
                </c:pt>
                <c:pt idx="2">
                  <c:v>0.768008354</c:v>
                </c:pt>
                <c:pt idx="3">
                  <c:v>0.45241504100000002</c:v>
                </c:pt>
                <c:pt idx="4">
                  <c:v>0.44964515500000002</c:v>
                </c:pt>
                <c:pt idx="5">
                  <c:v>8.3334763000000006E-2</c:v>
                </c:pt>
                <c:pt idx="6">
                  <c:v>0.56449198499999997</c:v>
                </c:pt>
                <c:pt idx="7">
                  <c:v>0.30033368300000002</c:v>
                </c:pt>
                <c:pt idx="8">
                  <c:v>0.37764727599999998</c:v>
                </c:pt>
              </c:numCache>
            </c:numRef>
          </c:val>
        </c:ser>
        <c:ser>
          <c:idx val="1"/>
          <c:order val="1"/>
          <c:tx>
            <c:strRef>
              <c:f>prob_1m_20140324!$C$1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prob_1m_20140324!$C$2:$C$10</c:f>
              <c:numCache>
                <c:formatCode>0%</c:formatCode>
                <c:ptCount val="9"/>
                <c:pt idx="0">
                  <c:v>0.693625504</c:v>
                </c:pt>
                <c:pt idx="1">
                  <c:v>0.66887726700000005</c:v>
                </c:pt>
                <c:pt idx="2">
                  <c:v>0.80583102600000001</c:v>
                </c:pt>
                <c:pt idx="3">
                  <c:v>0.54178158300000001</c:v>
                </c:pt>
                <c:pt idx="4">
                  <c:v>0.47519995100000001</c:v>
                </c:pt>
                <c:pt idx="5">
                  <c:v>0.131107627</c:v>
                </c:pt>
                <c:pt idx="6">
                  <c:v>0.59718723200000001</c:v>
                </c:pt>
                <c:pt idx="7">
                  <c:v>0.31866309500000001</c:v>
                </c:pt>
                <c:pt idx="8">
                  <c:v>0.41024511600000002</c:v>
                </c:pt>
              </c:numCache>
            </c:numRef>
          </c:val>
        </c:ser>
        <c:ser>
          <c:idx val="2"/>
          <c:order val="2"/>
          <c:tx>
            <c:strRef>
              <c:f>prob_1m_20140324!$D$1</c:f>
              <c:strCache>
                <c:ptCount val="1"/>
                <c:pt idx="0">
                  <c:v>3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prob_1m_20140324!$D$2:$D$10</c:f>
              <c:numCache>
                <c:formatCode>0%</c:formatCode>
                <c:ptCount val="9"/>
                <c:pt idx="0">
                  <c:v>0.71237441000000001</c:v>
                </c:pt>
                <c:pt idx="1">
                  <c:v>0.67886209900000005</c:v>
                </c:pt>
                <c:pt idx="2">
                  <c:v>0.819867228</c:v>
                </c:pt>
                <c:pt idx="3">
                  <c:v>0.58574805600000002</c:v>
                </c:pt>
                <c:pt idx="4">
                  <c:v>0.48799833799999998</c:v>
                </c:pt>
                <c:pt idx="5">
                  <c:v>0.16007422700000001</c:v>
                </c:pt>
                <c:pt idx="6">
                  <c:v>0.61081700100000003</c:v>
                </c:pt>
                <c:pt idx="7">
                  <c:v>0.32655311100000001</c:v>
                </c:pt>
                <c:pt idx="8">
                  <c:v>0.42178919599999998</c:v>
                </c:pt>
              </c:numCache>
            </c:numRef>
          </c:val>
        </c:ser>
        <c:ser>
          <c:idx val="3"/>
          <c:order val="3"/>
          <c:tx>
            <c:strRef>
              <c:f>prob_1m_20140324!$E$1</c:f>
              <c:strCache>
                <c:ptCount val="1"/>
                <c:pt idx="0">
                  <c:v>4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prob_1m_20140324!$E$2:$E$10</c:f>
              <c:numCache>
                <c:formatCode>0%</c:formatCode>
                <c:ptCount val="9"/>
                <c:pt idx="0">
                  <c:v>0.72145300999999995</c:v>
                </c:pt>
                <c:pt idx="1">
                  <c:v>0.68211727899999997</c:v>
                </c:pt>
                <c:pt idx="2">
                  <c:v>0.82669529600000002</c:v>
                </c:pt>
                <c:pt idx="3">
                  <c:v>0.61068041900000003</c:v>
                </c:pt>
                <c:pt idx="4">
                  <c:v>0.49556322800000002</c:v>
                </c:pt>
                <c:pt idx="5">
                  <c:v>0.17880763199999999</c:v>
                </c:pt>
                <c:pt idx="6">
                  <c:v>0.61806134499999998</c:v>
                </c:pt>
                <c:pt idx="7">
                  <c:v>0.33083757699999999</c:v>
                </c:pt>
                <c:pt idx="8">
                  <c:v>0.42760513100000003</c:v>
                </c:pt>
              </c:numCache>
            </c:numRef>
          </c:val>
        </c:ser>
        <c:ser>
          <c:idx val="4"/>
          <c:order val="4"/>
          <c:tx>
            <c:strRef>
              <c:f>prob_1m_20140324!$F$1</c:f>
              <c:strCache>
                <c:ptCount val="1"/>
                <c:pt idx="0">
                  <c:v>5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prob_1m_20140324!$F$2:$F$10</c:f>
              <c:numCache>
                <c:formatCode>0%</c:formatCode>
                <c:ptCount val="9"/>
                <c:pt idx="0">
                  <c:v>0.72724078000000003</c:v>
                </c:pt>
                <c:pt idx="1">
                  <c:v>0.68347895999999997</c:v>
                </c:pt>
                <c:pt idx="2">
                  <c:v>0.83082323700000005</c:v>
                </c:pt>
                <c:pt idx="3">
                  <c:v>0.631983301</c:v>
                </c:pt>
                <c:pt idx="4">
                  <c:v>0.501105299</c:v>
                </c:pt>
                <c:pt idx="5">
                  <c:v>0.191612063</c:v>
                </c:pt>
                <c:pt idx="6">
                  <c:v>0.62248626600000001</c:v>
                </c:pt>
                <c:pt idx="7">
                  <c:v>0.33359747000000001</c:v>
                </c:pt>
                <c:pt idx="8">
                  <c:v>0.43090118999999999</c:v>
                </c:pt>
              </c:numCache>
            </c:numRef>
          </c:val>
        </c:ser>
        <c:ser>
          <c:idx val="5"/>
          <c:order val="5"/>
          <c:tx>
            <c:strRef>
              <c:f>prob_1m_20140324!$G$1</c:f>
              <c:strCache>
                <c:ptCount val="1"/>
                <c:pt idx="0">
                  <c:v>6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prob_1m_20140324!$G$2:$G$10</c:f>
              <c:numCache>
                <c:formatCode>0%</c:formatCode>
                <c:ptCount val="9"/>
                <c:pt idx="0">
                  <c:v>0.73124601099999997</c:v>
                </c:pt>
                <c:pt idx="1">
                  <c:v>0.68431107099999999</c:v>
                </c:pt>
                <c:pt idx="2">
                  <c:v>0.83353923799999996</c:v>
                </c:pt>
                <c:pt idx="3">
                  <c:v>0.64384854800000002</c:v>
                </c:pt>
                <c:pt idx="4">
                  <c:v>0.50480619100000002</c:v>
                </c:pt>
                <c:pt idx="5">
                  <c:v>0.200746121</c:v>
                </c:pt>
                <c:pt idx="6">
                  <c:v>0.62557046100000002</c:v>
                </c:pt>
                <c:pt idx="7">
                  <c:v>0.33560398699999999</c:v>
                </c:pt>
                <c:pt idx="8">
                  <c:v>0.43300491899999999</c:v>
                </c:pt>
              </c:numCache>
            </c:numRef>
          </c:val>
        </c:ser>
        <c:ser>
          <c:idx val="6"/>
          <c:order val="6"/>
          <c:tx>
            <c:strRef>
              <c:f>prob_1m_20140324!$H$1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prob_1m_20140324!$H$2:$H$10</c:f>
              <c:numCache>
                <c:formatCode>0%</c:formatCode>
                <c:ptCount val="9"/>
                <c:pt idx="0">
                  <c:v>0.73416516899999995</c:v>
                </c:pt>
                <c:pt idx="1">
                  <c:v>0.68480070199999998</c:v>
                </c:pt>
                <c:pt idx="2">
                  <c:v>0.83555801500000004</c:v>
                </c:pt>
                <c:pt idx="3">
                  <c:v>0.65672075600000002</c:v>
                </c:pt>
                <c:pt idx="4">
                  <c:v>0.50824349899999999</c:v>
                </c:pt>
                <c:pt idx="5">
                  <c:v>0.207640466</c:v>
                </c:pt>
                <c:pt idx="6">
                  <c:v>0.62789690899999995</c:v>
                </c:pt>
                <c:pt idx="7">
                  <c:v>0.33722445400000001</c:v>
                </c:pt>
                <c:pt idx="8">
                  <c:v>0.43455683099999998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28480"/>
        <c:axId val="155030272"/>
      </c:barChart>
      <c:catAx>
        <c:axId val="1550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30272"/>
        <c:crosses val="autoZero"/>
        <c:auto val="1"/>
        <c:lblAlgn val="ctr"/>
        <c:lblOffset val="100"/>
        <c:noMultiLvlLbl val="0"/>
      </c:catAx>
      <c:valAx>
        <c:axId val="1550302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50284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multirun!$B$1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multirun!$B$2:$B$3</c:f>
              <c:numCache>
                <c:formatCode>0%</c:formatCode>
                <c:ptCount val="2"/>
                <c:pt idx="0">
                  <c:v>0.880877778</c:v>
                </c:pt>
                <c:pt idx="1">
                  <c:v>0.89713333299999998</c:v>
                </c:pt>
              </c:numCache>
            </c:numRef>
          </c:val>
        </c:ser>
        <c:ser>
          <c:idx val="1"/>
          <c:order val="1"/>
          <c:tx>
            <c:strRef>
              <c:f>multirun!$C$1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multirun!$C$2:$C$3</c:f>
              <c:numCache>
                <c:formatCode>0%</c:formatCode>
                <c:ptCount val="2"/>
                <c:pt idx="0">
                  <c:v>0.88147777800000005</c:v>
                </c:pt>
                <c:pt idx="1">
                  <c:v>0.90697777800000001</c:v>
                </c:pt>
              </c:numCache>
            </c:numRef>
          </c:val>
        </c:ser>
        <c:ser>
          <c:idx val="2"/>
          <c:order val="2"/>
          <c:tx>
            <c:strRef>
              <c:f>multirun!$D$1</c:f>
              <c:strCache>
                <c:ptCount val="1"/>
                <c:pt idx="0">
                  <c:v>3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multirun!$D$2:$D$3</c:f>
              <c:numCache>
                <c:formatCode>0%</c:formatCode>
                <c:ptCount val="2"/>
                <c:pt idx="0">
                  <c:v>0.882222222</c:v>
                </c:pt>
                <c:pt idx="1">
                  <c:v>0.92900000000000005</c:v>
                </c:pt>
              </c:numCache>
            </c:numRef>
          </c:val>
        </c:ser>
        <c:ser>
          <c:idx val="3"/>
          <c:order val="3"/>
          <c:tx>
            <c:strRef>
              <c:f>multirun!$E$1</c:f>
              <c:strCache>
                <c:ptCount val="1"/>
                <c:pt idx="0">
                  <c:v>4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multirun!$E$2:$E$3</c:f>
              <c:numCache>
                <c:formatCode>0%</c:formatCode>
                <c:ptCount val="2"/>
                <c:pt idx="0">
                  <c:v>0.88264444399999997</c:v>
                </c:pt>
                <c:pt idx="1">
                  <c:v>0.93252222200000001</c:v>
                </c:pt>
              </c:numCache>
            </c:numRef>
          </c:val>
        </c:ser>
        <c:ser>
          <c:idx val="4"/>
          <c:order val="4"/>
          <c:tx>
            <c:strRef>
              <c:f>multirun!$F$1</c:f>
              <c:strCache>
                <c:ptCount val="1"/>
                <c:pt idx="0">
                  <c:v>5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multirun!$F$2:$F$3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0.93528888899999996</c:v>
                </c:pt>
              </c:numCache>
            </c:numRef>
          </c:val>
        </c:ser>
        <c:ser>
          <c:idx val="5"/>
          <c:order val="5"/>
          <c:tx>
            <c:strRef>
              <c:f>multirun!$G$1</c:f>
              <c:strCache>
                <c:ptCount val="1"/>
                <c:pt idx="0">
                  <c:v>6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multirun!$G$2:$G$3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0.93853333299999997</c:v>
                </c:pt>
              </c:numCache>
            </c:numRef>
          </c:val>
        </c:ser>
        <c:ser>
          <c:idx val="6"/>
          <c:order val="6"/>
          <c:tx>
            <c:strRef>
              <c:f>multirun!$H$1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multirun!$H$2:$H$3</c:f>
              <c:numCache>
                <c:formatCode>0%</c:formatCode>
                <c:ptCount val="2"/>
                <c:pt idx="0">
                  <c:v>0.88286666700000005</c:v>
                </c:pt>
                <c:pt idx="1">
                  <c:v>0.95143333299999999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21536"/>
        <c:axId val="155123072"/>
      </c:barChart>
      <c:catAx>
        <c:axId val="1551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23072"/>
        <c:crosses val="autoZero"/>
        <c:auto val="1"/>
        <c:lblAlgn val="ctr"/>
        <c:lblOffset val="100"/>
        <c:noMultiLvlLbl val="0"/>
      </c:catAx>
      <c:valAx>
        <c:axId val="1551230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5121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filter_mon!$B$2:$B$4</c:f>
              <c:numCache>
                <c:formatCode>0.0_);[Red]\(0.0\)</c:formatCode>
                <c:ptCount val="3"/>
                <c:pt idx="0">
                  <c:v>4.7145224509999997</c:v>
                </c:pt>
                <c:pt idx="1">
                  <c:v>3.1125854890000002</c:v>
                </c:pt>
                <c:pt idx="2" formatCode="0.00_);[Red]\(0.00\)">
                  <c:v>1.306092995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filter_mon!$C$2:$C$4</c:f>
              <c:numCache>
                <c:formatCode>0.0_);[Red]\(0.0\)</c:formatCode>
                <c:ptCount val="3"/>
                <c:pt idx="0">
                  <c:v>7.1271726580000001</c:v>
                </c:pt>
                <c:pt idx="1">
                  <c:v>8.256202</c:v>
                </c:pt>
                <c:pt idx="2" formatCode="0.00_);[Red]\(0.00\)">
                  <c:v>1.0538627039999999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filter_mon!$D$2:$D$4</c:f>
              <c:numCache>
                <c:formatCode>0.0_);[Red]\(0.0\)</c:formatCode>
                <c:ptCount val="3"/>
                <c:pt idx="0">
                  <c:v>4.958189</c:v>
                </c:pt>
                <c:pt idx="1">
                  <c:v>5.3545119999999997</c:v>
                </c:pt>
                <c:pt idx="2" formatCode="0.00_);[Red]\(0.00\)">
                  <c:v>1.0602838000000001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filter_mon!$E$2:$E$4</c:f>
              <c:numCache>
                <c:formatCode>0.0_);[Red]\(0.0\)</c:formatCode>
                <c:ptCount val="3"/>
                <c:pt idx="0">
                  <c:v>1.745944962</c:v>
                </c:pt>
                <c:pt idx="1">
                  <c:v>1.550173698</c:v>
                </c:pt>
                <c:pt idx="2" formatCode="0.00_);[Red]\(0.00\)">
                  <c:v>1.0392800820000001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filter_mon!$F$2:$F$4</c:f>
              <c:numCache>
                <c:formatCode>0.0_);[Red]\(0.0\)</c:formatCode>
                <c:ptCount val="3"/>
                <c:pt idx="0">
                  <c:v>4.6564346859999999</c:v>
                </c:pt>
                <c:pt idx="1">
                  <c:v>5.7836189999999998</c:v>
                </c:pt>
                <c:pt idx="2" formatCode="0.00_);[Red]\(0.00\)">
                  <c:v>1.1280897160000001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filter_mon!$G$2:$G$4</c:f>
              <c:numCache>
                <c:formatCode>0.0_);[Red]\(0.0\)</c:formatCode>
                <c:ptCount val="3"/>
                <c:pt idx="0">
                  <c:v>4.7046409450000004</c:v>
                </c:pt>
                <c:pt idx="1">
                  <c:v>3.7457660000000002</c:v>
                </c:pt>
                <c:pt idx="2" formatCode="0.00_);[Red]\(0.00\)">
                  <c:v>1.1712283459999999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filter_mon!$H$2:$H$4</c:f>
              <c:numCache>
                <c:formatCode>0.0_);[Red]\(0.0\)</c:formatCode>
                <c:ptCount val="3"/>
                <c:pt idx="0">
                  <c:v>4.7323813990000003</c:v>
                </c:pt>
                <c:pt idx="1">
                  <c:v>1.0804225220000001</c:v>
                </c:pt>
                <c:pt idx="2" formatCode="0.00_);[Red]\(0.00\)">
                  <c:v>1.0885151479999999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filter_mon!$I$2:$I$4</c:f>
              <c:numCache>
                <c:formatCode>0.0_);[Red]\(0.0\)</c:formatCode>
                <c:ptCount val="3"/>
                <c:pt idx="0">
                  <c:v>2.9901219999999999</c:v>
                </c:pt>
                <c:pt idx="1">
                  <c:v>1.1975231289999999</c:v>
                </c:pt>
                <c:pt idx="2" formatCode="0.00_);[Red]\(0.00\)">
                  <c:v>1.0006123099999999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filter_mon!$J$2:$J$4</c:f>
              <c:numCache>
                <c:formatCode>0.0_);[Red]\(0.0\)</c:formatCode>
                <c:ptCount val="3"/>
                <c:pt idx="0">
                  <c:v>5.6462669849999996</c:v>
                </c:pt>
                <c:pt idx="1">
                  <c:v>4.9528981859999996</c:v>
                </c:pt>
                <c:pt idx="2" formatCode="0.00_);[Red]\(0.00\)">
                  <c:v>1.0667325050000001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filter_mon!$K$2:$K$4</c:f>
              <c:numCache>
                <c:formatCode>0.0_);[Red]\(0.0\)</c:formatCode>
                <c:ptCount val="3"/>
                <c:pt idx="0">
                  <c:v>4.3061679423933619</c:v>
                </c:pt>
                <c:pt idx="1">
                  <c:v>3.1392869378396293</c:v>
                </c:pt>
                <c:pt idx="2" formatCode="0.00_);[Red]\(0.00\)">
                  <c:v>1.098458793150149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37504"/>
        <c:axId val="152847488"/>
      </c:barChart>
      <c:catAx>
        <c:axId val="1528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47488"/>
        <c:crosses val="autoZero"/>
        <c:auto val="1"/>
        <c:lblAlgn val="ctr"/>
        <c:lblOffset val="100"/>
        <c:noMultiLvlLbl val="0"/>
      </c:catAx>
      <c:valAx>
        <c:axId val="15284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2837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 formatCode="0.0000">
                  <c:v>0.85365555555555561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0.91579999999999995</c:v>
                </c:pt>
                <c:pt idx="1">
                  <c:v>0.54790000000000005</c:v>
                </c:pt>
                <c:pt idx="2">
                  <c:v>0.79730000000000001</c:v>
                </c:pt>
                <c:pt idx="3">
                  <c:v>0.9466</c:v>
                </c:pt>
                <c:pt idx="4">
                  <c:v>0.98119999999999996</c:v>
                </c:pt>
                <c:pt idx="5">
                  <c:v>0.84199999999999997</c:v>
                </c:pt>
                <c:pt idx="6">
                  <c:v>1</c:v>
                </c:pt>
                <c:pt idx="7">
                  <c:v>0.9899</c:v>
                </c:pt>
                <c:pt idx="8">
                  <c:v>0.79710000000000003</c:v>
                </c:pt>
                <c:pt idx="9" formatCode="0.0000">
                  <c:v>0.86864444444444444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0.94789999999999996</c:v>
                </c:pt>
                <c:pt idx="1">
                  <c:v>0.57989999999999997</c:v>
                </c:pt>
                <c:pt idx="2">
                  <c:v>0.83620000000000005</c:v>
                </c:pt>
                <c:pt idx="3">
                  <c:v>1</c:v>
                </c:pt>
                <c:pt idx="4">
                  <c:v>0.98370000000000002</c:v>
                </c:pt>
                <c:pt idx="5">
                  <c:v>0.87960000000000005</c:v>
                </c:pt>
                <c:pt idx="6">
                  <c:v>1</c:v>
                </c:pt>
                <c:pt idx="7">
                  <c:v>0.99170000000000003</c:v>
                </c:pt>
                <c:pt idx="8">
                  <c:v>0.81840000000000002</c:v>
                </c:pt>
                <c:pt idx="9" formatCode="0.0000">
                  <c:v>0.89304444444444442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0.67759999999999998</c:v>
                </c:pt>
                <c:pt idx="2">
                  <c:v>0.95020000000000004</c:v>
                </c:pt>
                <c:pt idx="3">
                  <c:v>1</c:v>
                </c:pt>
                <c:pt idx="4">
                  <c:v>0.99070000000000003</c:v>
                </c:pt>
                <c:pt idx="5">
                  <c:v>0.98919999999999997</c:v>
                </c:pt>
                <c:pt idx="6">
                  <c:v>1</c:v>
                </c:pt>
                <c:pt idx="7">
                  <c:v>0.99909999999999999</c:v>
                </c:pt>
                <c:pt idx="8">
                  <c:v>0.89059999999999995</c:v>
                </c:pt>
                <c:pt idx="9" formatCode="0.0000">
                  <c:v>0.94415555555555564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0.79630000000000001</c:v>
                </c:pt>
                <c:pt idx="2">
                  <c:v>1</c:v>
                </c:pt>
                <c:pt idx="3">
                  <c:v>1</c:v>
                </c:pt>
                <c:pt idx="4">
                  <c:v>0.99529999999999996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0.97684444444444429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0.94030000000000002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0.99325555555555545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56192"/>
        <c:axId val="154057728"/>
      </c:barChart>
      <c:catAx>
        <c:axId val="154056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4057728"/>
        <c:crosses val="autoZero"/>
        <c:auto val="0"/>
        <c:lblAlgn val="ctr"/>
        <c:lblOffset val="100"/>
        <c:noMultiLvlLbl val="0"/>
      </c:catAx>
      <c:valAx>
        <c:axId val="1540577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40561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 formatCode="0.0000">
                  <c:v>0.29965555555555556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0.39639999999999997</c:v>
                </c:pt>
                <c:pt idx="1">
                  <c:v>0.1867</c:v>
                </c:pt>
                <c:pt idx="2">
                  <c:v>0.50139999999999996</c:v>
                </c:pt>
                <c:pt idx="3">
                  <c:v>0.7923</c:v>
                </c:pt>
                <c:pt idx="4">
                  <c:v>0.37359999999999999</c:v>
                </c:pt>
                <c:pt idx="5">
                  <c:v>0.32290000000000002</c:v>
                </c:pt>
                <c:pt idx="6">
                  <c:v>0.45979999999999999</c:v>
                </c:pt>
                <c:pt idx="7">
                  <c:v>0.8649</c:v>
                </c:pt>
                <c:pt idx="8">
                  <c:v>0.3775</c:v>
                </c:pt>
                <c:pt idx="9" formatCode="0.0000">
                  <c:v>0.47505555555555556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0.50870000000000004</c:v>
                </c:pt>
                <c:pt idx="1">
                  <c:v>0.28060000000000002</c:v>
                </c:pt>
                <c:pt idx="2">
                  <c:v>0.62</c:v>
                </c:pt>
                <c:pt idx="3">
                  <c:v>0.93579999999999997</c:v>
                </c:pt>
                <c:pt idx="4">
                  <c:v>0.48859999999999998</c:v>
                </c:pt>
                <c:pt idx="5">
                  <c:v>0.61519999999999997</c:v>
                </c:pt>
                <c:pt idx="6">
                  <c:v>0.54349999999999998</c:v>
                </c:pt>
                <c:pt idx="7">
                  <c:v>0.91669999999999996</c:v>
                </c:pt>
                <c:pt idx="8">
                  <c:v>0.46489999999999998</c:v>
                </c:pt>
                <c:pt idx="9" formatCode="0.0000">
                  <c:v>0.59711111111111104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0.88749999999999996</c:v>
                </c:pt>
                <c:pt idx="1">
                  <c:v>0.57269999999999999</c:v>
                </c:pt>
                <c:pt idx="2">
                  <c:v>0.96970000000000001</c:v>
                </c:pt>
                <c:pt idx="3">
                  <c:v>1</c:v>
                </c:pt>
                <c:pt idx="4">
                  <c:v>0.83750000000000002</c:v>
                </c:pt>
                <c:pt idx="5">
                  <c:v>0.93740000000000001</c:v>
                </c:pt>
                <c:pt idx="6">
                  <c:v>0.89639999999999997</c:v>
                </c:pt>
                <c:pt idx="7">
                  <c:v>0.99880000000000002</c:v>
                </c:pt>
                <c:pt idx="8">
                  <c:v>0.80279999999999996</c:v>
                </c:pt>
                <c:pt idx="9" formatCode="0.0000">
                  <c:v>0.87808888888888903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0.81869999999999998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0.99909999999999999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0.9797555555555556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0.99992222222222216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95680"/>
        <c:axId val="154305664"/>
      </c:barChart>
      <c:catAx>
        <c:axId val="1542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4305664"/>
        <c:crosses val="autoZero"/>
        <c:auto val="1"/>
        <c:lblAlgn val="ctr"/>
        <c:lblOffset val="100"/>
        <c:noMultiLvlLbl val="0"/>
      </c:catAx>
      <c:valAx>
        <c:axId val="1543056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4295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insttype!$A$2</c:f>
              <c:strCache>
                <c:ptCount val="1"/>
                <c:pt idx="0">
                  <c:v>10%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insttype!$B$2:$K$2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9.1999999999999998E-2</c:v>
                </c:pt>
                <c:pt idx="4">
                  <c:v>2.9000000000000001E-2</c:v>
                </c:pt>
                <c:pt idx="5">
                  <c:v>2.1000000000000001E-2</c:v>
                </c:pt>
                <c:pt idx="6">
                  <c:v>5.6000000000000001E-2</c:v>
                </c:pt>
                <c:pt idx="7">
                  <c:v>5.5E-2</c:v>
                </c:pt>
                <c:pt idx="8">
                  <c:v>5.5E-2</c:v>
                </c:pt>
                <c:pt idx="9">
                  <c:v>3.9222222222222221E-2</c:v>
                </c:pt>
              </c:numCache>
            </c:numRef>
          </c:val>
        </c:ser>
        <c:ser>
          <c:idx val="1"/>
          <c:order val="1"/>
          <c:tx>
            <c:strRef>
              <c:f>insttype!$A$3</c:f>
              <c:strCache>
                <c:ptCount val="1"/>
                <c:pt idx="0">
                  <c:v>50%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insttype!$B$3:$K$3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1.2E-2</c:v>
                </c:pt>
                <c:pt idx="2">
                  <c:v>5.0000000000000001E-3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0.05</c:v>
                </c:pt>
                <c:pt idx="7">
                  <c:v>5.5E-2</c:v>
                </c:pt>
                <c:pt idx="8">
                  <c:v>4.2000000000000003E-2</c:v>
                </c:pt>
                <c:pt idx="9">
                  <c:v>2.8222222222222221E-2</c:v>
                </c:pt>
              </c:numCache>
            </c:numRef>
          </c:val>
        </c:ser>
        <c:ser>
          <c:idx val="2"/>
          <c:order val="2"/>
          <c:tx>
            <c:strRef>
              <c:f>insttype!$A$4</c:f>
              <c:strCache>
                <c:ptCount val="1"/>
                <c:pt idx="0">
                  <c:v>100%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insttype!$B$4:$K$4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2.4E-2</c:v>
                </c:pt>
                <c:pt idx="5">
                  <c:v>3.4000000000000002E-2</c:v>
                </c:pt>
                <c:pt idx="6">
                  <c:v>4.8000000000000001E-2</c:v>
                </c:pt>
                <c:pt idx="7">
                  <c:v>2.3E-2</c:v>
                </c:pt>
                <c:pt idx="8">
                  <c:v>3.9E-2</c:v>
                </c:pt>
                <c:pt idx="9">
                  <c:v>2.2222222222222223E-2</c:v>
                </c:pt>
              </c:numCache>
            </c:numRef>
          </c:val>
        </c:ser>
        <c:ser>
          <c:idx val="3"/>
          <c:order val="3"/>
          <c:tx>
            <c:strRef>
              <c:f>insttype!$A$5</c:f>
              <c:strCache>
                <c:ptCount val="1"/>
                <c:pt idx="0">
                  <c:v>300%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insttype!$B$5:$K$5</c:f>
              <c:numCache>
                <c:formatCode>0.00%</c:formatCode>
                <c:ptCount val="10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0</c:v>
                </c:pt>
                <c:pt idx="4">
                  <c:v>1.2999999999999999E-2</c:v>
                </c:pt>
                <c:pt idx="5">
                  <c:v>2.3E-2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2.5000000000000001E-2</c:v>
                </c:pt>
                <c:pt idx="9">
                  <c:v>1.0555555555555556E-2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48704"/>
        <c:axId val="154250240"/>
      </c:barChart>
      <c:catAx>
        <c:axId val="1542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4250240"/>
        <c:crosses val="autoZero"/>
        <c:auto val="1"/>
        <c:lblAlgn val="ctr"/>
        <c:lblOffset val="100"/>
        <c:noMultiLvlLbl val="0"/>
      </c:catAx>
      <c:valAx>
        <c:axId val="15425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42487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bc_policies!$B$2:$K$2</c:f>
              <c:numCache>
                <c:formatCode>0.00%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 formatCode="0%">
                  <c:v>0.81503135115597636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bc_policies!$B$3:$K$3</c:f>
              <c:numCache>
                <c:formatCode>0.00%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 formatCode="0%">
                  <c:v>0.9136389686081553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14016"/>
        <c:axId val="154615808"/>
      </c:barChart>
      <c:catAx>
        <c:axId val="15461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15808"/>
        <c:crosses val="autoZero"/>
        <c:auto val="1"/>
        <c:lblAlgn val="ctr"/>
        <c:lblOffset val="100"/>
        <c:noMultiLvlLbl val="0"/>
      </c:catAx>
      <c:valAx>
        <c:axId val="1546158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546140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34765521794421"/>
          <c:y val="0.82643477813792954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57920"/>
        <c:axId val="154659456"/>
      </c:barChart>
      <c:catAx>
        <c:axId val="154657920"/>
        <c:scaling>
          <c:orientation val="minMax"/>
        </c:scaling>
        <c:delete val="0"/>
        <c:axPos val="b"/>
        <c:majorTickMark val="out"/>
        <c:minorTickMark val="none"/>
        <c:tickLblPos val="low"/>
        <c:crossAx val="154659456"/>
        <c:crosses val="autoZero"/>
        <c:auto val="1"/>
        <c:lblAlgn val="ctr"/>
        <c:lblOffset val="100"/>
        <c:noMultiLvlLbl val="0"/>
      </c:catAx>
      <c:valAx>
        <c:axId val="154659456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4657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>
                  <c:v>0.46348812893673524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0.46389999999999998</c:v>
                </c:pt>
                <c:pt idx="1">
                  <c:v>0.27129999999999999</c:v>
                </c:pt>
                <c:pt idx="2">
                  <c:v>0.47710000000000002</c:v>
                </c:pt>
                <c:pt idx="3">
                  <c:v>0.79049999999999998</c:v>
                </c:pt>
                <c:pt idx="4">
                  <c:v>0.42049999999999998</c:v>
                </c:pt>
                <c:pt idx="5">
                  <c:v>0.44019999999999998</c:v>
                </c:pt>
                <c:pt idx="6">
                  <c:v>0.49159999999999998</c:v>
                </c:pt>
                <c:pt idx="7">
                  <c:v>0.97660000000000002</c:v>
                </c:pt>
                <c:pt idx="8">
                  <c:v>0.37880000000000003</c:v>
                </c:pt>
                <c:pt idx="9">
                  <c:v>0.48897001622478758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70880"/>
        <c:axId val="154172416"/>
      </c:barChart>
      <c:catAx>
        <c:axId val="1541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72416"/>
        <c:crosses val="autoZero"/>
        <c:auto val="1"/>
        <c:lblAlgn val="ctr"/>
        <c:lblOffset val="100"/>
        <c:noMultiLvlLbl val="0"/>
      </c:catAx>
      <c:valAx>
        <c:axId val="154172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41708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45568"/>
        <c:axId val="154847104"/>
      </c:barChart>
      <c:catAx>
        <c:axId val="154845568"/>
        <c:scaling>
          <c:orientation val="minMax"/>
        </c:scaling>
        <c:delete val="0"/>
        <c:axPos val="b"/>
        <c:majorTickMark val="out"/>
        <c:minorTickMark val="none"/>
        <c:tickLblPos val="low"/>
        <c:crossAx val="154847104"/>
        <c:crosses val="autoZero"/>
        <c:auto val="1"/>
        <c:lblAlgn val="ctr"/>
        <c:lblOffset val="100"/>
        <c:noMultiLvlLbl val="0"/>
      </c:catAx>
      <c:valAx>
        <c:axId val="15484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4845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3226473705737647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325" workbookViewId="0" zoomToFit="1"/>
  </sheetViews>
  <pageMargins left="0" right="0" top="0" bottom="0" header="0" footer="0"/>
  <pageSetup paperSize="156" orientation="portrait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85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98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98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298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98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2927819" cy="20264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2927838" cy="20280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927684" cy="2028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75653" cy="21753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25766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927819" cy="20264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2927819" cy="20264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0.2865</cdr:x>
      <cdr:y>0</cdr:y>
    </cdr:from>
    <cdr:to>
      <cdr:x>0.42171</cdr:x>
      <cdr:y>0.08994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330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0.53026</cdr:x>
      <cdr:y>0</cdr:y>
    </cdr:from>
    <cdr:to>
      <cdr:x>0.66546</cdr:x>
      <cdr:y>0.08994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53425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0.61825</cdr:x>
      <cdr:y>0</cdr:y>
    </cdr:from>
    <cdr:to>
      <cdr:x>0.79191</cdr:x>
      <cdr:y>0.08994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11196" y="0"/>
          <a:ext cx="508755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1514%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927819" cy="20264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4" sqref="K4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10.76961754</v>
      </c>
      <c r="C2" s="3">
        <v>11.396026020000001</v>
      </c>
      <c r="D2" s="3">
        <v>9.0076015359999992</v>
      </c>
      <c r="E2" s="3">
        <v>4.735697826</v>
      </c>
      <c r="F2" s="3">
        <v>12.27523235</v>
      </c>
      <c r="G2" s="3">
        <v>13.49697259</v>
      </c>
      <c r="H2" s="3">
        <v>10.262981359999999</v>
      </c>
      <c r="I2" s="3">
        <v>8.3918581270000008</v>
      </c>
      <c r="J2" s="3">
        <v>15.85164237</v>
      </c>
      <c r="K2" s="2">
        <f>GEOMEAN(B2:J2)</f>
        <v>10.189612164270029</v>
      </c>
      <c r="L2" s="1">
        <f>MIN(B2:J2)</f>
        <v>4.735697826</v>
      </c>
      <c r="M2" s="1">
        <f>MAX(B2:J2)</f>
        <v>15.85164237</v>
      </c>
    </row>
    <row r="3" spans="1:13">
      <c r="A3" t="s">
        <v>1</v>
      </c>
      <c r="B3" s="3">
        <v>17.09487532</v>
      </c>
      <c r="C3" s="3">
        <v>14.8994087</v>
      </c>
      <c r="D3" s="3">
        <v>13.731976639999999</v>
      </c>
      <c r="E3" s="3">
        <v>7.6539714060000001</v>
      </c>
      <c r="F3" s="3">
        <v>18.441521940000001</v>
      </c>
      <c r="G3" s="3">
        <v>22.355140219999999</v>
      </c>
      <c r="H3" s="3">
        <v>17.117956830000001</v>
      </c>
      <c r="I3" s="3">
        <v>12.60026088</v>
      </c>
      <c r="J3" s="3">
        <v>24.11317764</v>
      </c>
      <c r="K3" s="2">
        <f>GEOMEAN(B3:J3)</f>
        <v>15.683211243137166</v>
      </c>
      <c r="L3" s="1">
        <f>MIN(B3:J3)</f>
        <v>7.6539714060000001</v>
      </c>
      <c r="M3" s="1">
        <f>MAX(B3:J3)</f>
        <v>24.11317764</v>
      </c>
    </row>
    <row r="4" spans="1:13">
      <c r="A4" t="s">
        <v>0</v>
      </c>
      <c r="B4" s="3">
        <v>10.25276553</v>
      </c>
      <c r="C4" s="3">
        <v>9.9633989960000005</v>
      </c>
      <c r="D4" s="3">
        <v>7.6031206410000003</v>
      </c>
      <c r="E4" s="3">
        <v>4.1213951040000003</v>
      </c>
      <c r="F4" s="3">
        <v>10.16436889</v>
      </c>
      <c r="G4" s="3">
        <v>12.5368008</v>
      </c>
      <c r="H4" s="3">
        <v>9.5539655509999992</v>
      </c>
      <c r="I4" s="3">
        <v>6.6299287979999999</v>
      </c>
      <c r="J4" s="3">
        <v>14.069202219999999</v>
      </c>
      <c r="K4" s="2">
        <f>GEOMEAN(B4:J4)</f>
        <v>8.9365153050301576</v>
      </c>
      <c r="L4" s="1">
        <f>MIN(B4:J4)</f>
        <v>4.1213951040000003</v>
      </c>
      <c r="M4" s="1">
        <f>MAX(B4:J4)</f>
        <v>14.069202219999999</v>
      </c>
    </row>
    <row r="5" spans="1:13">
      <c r="A5" t="s">
        <v>52</v>
      </c>
      <c r="B5" s="12">
        <v>4.1024899960000001</v>
      </c>
      <c r="C5" s="12">
        <v>4.2436384470000004</v>
      </c>
      <c r="D5" s="12">
        <v>3.3686476289999998</v>
      </c>
      <c r="E5" s="12">
        <v>1.649555544</v>
      </c>
      <c r="F5" s="12">
        <v>4.752131222</v>
      </c>
      <c r="G5" s="12">
        <v>5.1128366979999997</v>
      </c>
      <c r="H5" s="12">
        <v>3.842588873</v>
      </c>
      <c r="I5" s="12">
        <v>3.143039532</v>
      </c>
      <c r="J5" s="12">
        <v>6.1178188889999996</v>
      </c>
      <c r="K5" s="2">
        <f>GEOMEAN(B5:J5)</f>
        <v>3.8211327785252749</v>
      </c>
      <c r="L5" s="1">
        <f>MIN(B5:J5)</f>
        <v>1.649555544</v>
      </c>
      <c r="M5" s="1">
        <f>MAX(B5:J5)</f>
        <v>6.1178188889999996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t="s">
        <v>2</v>
      </c>
      <c r="B2" s="3">
        <v>4.7145224509999997</v>
      </c>
      <c r="C2" s="3">
        <v>7.1271726580000001</v>
      </c>
      <c r="D2" s="16">
        <v>4.958189</v>
      </c>
      <c r="E2" s="3">
        <v>1.745944962</v>
      </c>
      <c r="F2" s="3">
        <v>4.6564346859999999</v>
      </c>
      <c r="G2" s="3">
        <v>4.7046409450000004</v>
      </c>
      <c r="H2" s="3">
        <v>4.7323813990000003</v>
      </c>
      <c r="I2" s="3">
        <v>2.9901219999999999</v>
      </c>
      <c r="J2" s="3">
        <v>5.6462669849999996</v>
      </c>
      <c r="K2" s="2">
        <f>GEOMEAN(B2:J2)</f>
        <v>4.3061679423933619</v>
      </c>
      <c r="L2" s="5">
        <f>MIN(B2:J2)</f>
        <v>1.745944962</v>
      </c>
      <c r="M2" s="5">
        <f>MAX(B2:J2)</f>
        <v>7.1271726580000001</v>
      </c>
    </row>
    <row r="3" spans="1:13">
      <c r="A3" t="s">
        <v>1</v>
      </c>
      <c r="B3" s="3">
        <v>3.1125854890000002</v>
      </c>
      <c r="C3" s="16">
        <v>8.256202</v>
      </c>
      <c r="D3" s="16">
        <v>5.3545119999999997</v>
      </c>
      <c r="E3" s="3">
        <v>1.550173698</v>
      </c>
      <c r="F3" s="16">
        <v>5.7836189999999998</v>
      </c>
      <c r="G3" s="16">
        <v>3.7457660000000002</v>
      </c>
      <c r="H3" s="3">
        <v>1.0804225220000001</v>
      </c>
      <c r="I3" s="3">
        <v>1.1975231289999999</v>
      </c>
      <c r="J3" s="3">
        <v>4.9528981859999996</v>
      </c>
      <c r="K3" s="2">
        <f>GEOMEAN(B3:J3)</f>
        <v>3.1392869378396293</v>
      </c>
      <c r="L3" s="5">
        <f t="shared" ref="L3:L4" si="0">MIN(B3:J3)</f>
        <v>1.0804225220000001</v>
      </c>
      <c r="M3" s="5">
        <f t="shared" ref="M3:M4" si="1">MAX(B3:J3)</f>
        <v>8.256202</v>
      </c>
    </row>
    <row r="4" spans="1:13">
      <c r="A4" t="s">
        <v>0</v>
      </c>
      <c r="B4" s="6">
        <v>1.306092995</v>
      </c>
      <c r="C4" s="6">
        <v>1.0538627039999999</v>
      </c>
      <c r="D4" s="6">
        <v>1.0602838000000001</v>
      </c>
      <c r="E4" s="6">
        <v>1.0392800820000001</v>
      </c>
      <c r="F4" s="6">
        <v>1.1280897160000001</v>
      </c>
      <c r="G4" s="6">
        <v>1.1712283459999999</v>
      </c>
      <c r="H4" s="6">
        <v>1.0885151479999999</v>
      </c>
      <c r="I4" s="6">
        <v>1.0006123099999999</v>
      </c>
      <c r="J4" s="6">
        <v>1.0667325050000001</v>
      </c>
      <c r="K4" s="7">
        <f>GEOMEAN(B4:J4)</f>
        <v>1.098458793150149</v>
      </c>
      <c r="L4" s="5">
        <f t="shared" si="0"/>
        <v>1.0006123099999999</v>
      </c>
      <c r="M4" s="5">
        <f t="shared" si="1"/>
        <v>1.306092995</v>
      </c>
    </row>
    <row r="5" spans="1:13">
      <c r="A5" t="s">
        <v>52</v>
      </c>
      <c r="B5" s="15">
        <v>4.1024899960000001</v>
      </c>
      <c r="C5" s="15">
        <v>4.2436384470000004</v>
      </c>
      <c r="D5" s="15">
        <v>3.3686476289999998</v>
      </c>
      <c r="E5" s="15">
        <v>1.649555544</v>
      </c>
      <c r="F5" s="15">
        <v>4.752131222</v>
      </c>
      <c r="G5" s="15">
        <v>5.1128366979999997</v>
      </c>
      <c r="H5" s="15">
        <v>3.842588873</v>
      </c>
      <c r="I5" s="15">
        <v>3.143039532</v>
      </c>
      <c r="J5" s="15">
        <v>6.1178188889999996</v>
      </c>
      <c r="K5" s="7">
        <f>GEOMEAN(B5:J5)</f>
        <v>3.8211327785252749</v>
      </c>
      <c r="L5" s="5">
        <f t="shared" ref="L5" si="2">MIN(B5:J5)</f>
        <v>1.649555544</v>
      </c>
      <c r="M5" s="5">
        <f t="shared" ref="M5" si="3">MAX(B5:J5)</f>
        <v>6.1178188889999996</v>
      </c>
    </row>
    <row r="7" spans="1:13">
      <c r="K7" t="s">
        <v>25</v>
      </c>
    </row>
    <row r="8" spans="1:13">
      <c r="A8" s="17" t="s">
        <v>61</v>
      </c>
      <c r="K8" s="8">
        <f>1-K2/full_mon!K2</f>
        <v>0.57739628624012007</v>
      </c>
    </row>
    <row r="9" spans="1:13">
      <c r="K9" s="8">
        <f>1-K3/full_mon!K3</f>
        <v>0.79983136813174327</v>
      </c>
    </row>
    <row r="10" spans="1:13">
      <c r="K10" s="8">
        <f>1-K4/full_mon!K4</f>
        <v>0.87708197707311575</v>
      </c>
    </row>
    <row r="11" spans="1:13">
      <c r="K11" s="8">
        <f>1-K5/full_mon!K5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3" sqref="J13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27</v>
      </c>
    </row>
    <row r="2" spans="1:11">
      <c r="A2" s="8">
        <v>0.1</v>
      </c>
      <c r="B2" s="11">
        <v>0.8861</v>
      </c>
      <c r="C2" s="11">
        <v>0.5242</v>
      </c>
      <c r="D2" s="18">
        <v>0.77649999999999997</v>
      </c>
      <c r="E2" s="11">
        <v>0.94399999999999995</v>
      </c>
      <c r="F2" s="11">
        <v>0.97319999999999995</v>
      </c>
      <c r="G2" s="18">
        <v>0.81679999999999997</v>
      </c>
      <c r="H2" s="11">
        <v>1</v>
      </c>
      <c r="I2" s="11">
        <v>0.98839999999999995</v>
      </c>
      <c r="J2" s="11">
        <v>0.77370000000000005</v>
      </c>
      <c r="K2" s="10">
        <f>AVERAGE(B2:J2)</f>
        <v>0.85365555555555561</v>
      </c>
    </row>
    <row r="3" spans="1:11">
      <c r="A3" s="8">
        <v>0.5</v>
      </c>
      <c r="B3" s="11">
        <v>0.91579999999999995</v>
      </c>
      <c r="C3" s="11">
        <v>0.54790000000000005</v>
      </c>
      <c r="D3" s="18">
        <v>0.79730000000000001</v>
      </c>
      <c r="E3" s="11">
        <v>0.9466</v>
      </c>
      <c r="F3" s="11">
        <v>0.98119999999999996</v>
      </c>
      <c r="G3" s="18">
        <v>0.84199999999999997</v>
      </c>
      <c r="H3" s="11">
        <v>1</v>
      </c>
      <c r="I3" s="11">
        <v>0.9899</v>
      </c>
      <c r="J3" s="11">
        <v>0.79710000000000003</v>
      </c>
      <c r="K3" s="10">
        <f t="shared" ref="K3:K7" si="0">AVERAGE(B3:J3)</f>
        <v>0.86864444444444444</v>
      </c>
    </row>
    <row r="4" spans="1:11">
      <c r="A4" s="8">
        <v>1</v>
      </c>
      <c r="B4" s="11">
        <v>0.94789999999999996</v>
      </c>
      <c r="C4" s="11">
        <v>0.57989999999999997</v>
      </c>
      <c r="D4" s="18">
        <v>0.83620000000000005</v>
      </c>
      <c r="E4" s="11">
        <v>1</v>
      </c>
      <c r="F4" s="11">
        <v>0.98370000000000002</v>
      </c>
      <c r="G4" s="18">
        <v>0.87960000000000005</v>
      </c>
      <c r="H4" s="11">
        <v>1</v>
      </c>
      <c r="I4" s="11">
        <v>0.99170000000000003</v>
      </c>
      <c r="J4" s="11">
        <v>0.81840000000000002</v>
      </c>
      <c r="K4" s="10">
        <f t="shared" si="0"/>
        <v>0.89304444444444442</v>
      </c>
    </row>
    <row r="5" spans="1:11">
      <c r="A5" s="8">
        <v>3</v>
      </c>
      <c r="B5" s="11">
        <v>1</v>
      </c>
      <c r="C5" s="11">
        <v>0.67759999999999998</v>
      </c>
      <c r="D5" s="18">
        <v>0.95020000000000004</v>
      </c>
      <c r="E5" s="11">
        <v>1</v>
      </c>
      <c r="F5" s="11">
        <v>0.99070000000000003</v>
      </c>
      <c r="G5" s="18">
        <v>0.98919999999999997</v>
      </c>
      <c r="H5" s="11">
        <v>1</v>
      </c>
      <c r="I5" s="11">
        <v>0.99909999999999999</v>
      </c>
      <c r="J5" s="11">
        <v>0.89059999999999995</v>
      </c>
      <c r="K5" s="10">
        <f t="shared" si="0"/>
        <v>0.94415555555555564</v>
      </c>
    </row>
    <row r="6" spans="1:11">
      <c r="A6" s="8">
        <v>5</v>
      </c>
      <c r="B6" s="11">
        <v>1</v>
      </c>
      <c r="C6" s="11">
        <v>0.79630000000000001</v>
      </c>
      <c r="D6" s="18">
        <v>1</v>
      </c>
      <c r="E6" s="11">
        <v>1</v>
      </c>
      <c r="F6" s="11">
        <v>0.99529999999999996</v>
      </c>
      <c r="G6" s="18">
        <v>1</v>
      </c>
      <c r="H6" s="11">
        <v>1</v>
      </c>
      <c r="I6" s="11">
        <v>1</v>
      </c>
      <c r="J6" s="11">
        <v>1</v>
      </c>
      <c r="K6" s="10">
        <f t="shared" si="0"/>
        <v>0.97684444444444429</v>
      </c>
    </row>
    <row r="7" spans="1:11">
      <c r="A7" s="8" t="s">
        <v>26</v>
      </c>
      <c r="B7" s="11">
        <v>1</v>
      </c>
      <c r="C7" s="11">
        <v>0.94030000000000002</v>
      </c>
      <c r="D7" s="18">
        <v>1</v>
      </c>
      <c r="E7" s="11">
        <v>1</v>
      </c>
      <c r="F7" s="11">
        <v>0.999</v>
      </c>
      <c r="G7" s="18">
        <v>1</v>
      </c>
      <c r="H7" s="11">
        <v>1</v>
      </c>
      <c r="I7" s="11">
        <v>1</v>
      </c>
      <c r="J7" s="11">
        <v>1</v>
      </c>
      <c r="K7" s="10">
        <f t="shared" si="0"/>
        <v>0.99325555555555545</v>
      </c>
    </row>
    <row r="8" spans="1:11">
      <c r="A8" s="8"/>
      <c r="B8" s="11"/>
      <c r="C8" s="11"/>
      <c r="D8" s="19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>
        <v>0.73089999999999999</v>
      </c>
      <c r="E9" s="11"/>
      <c r="F9" s="11"/>
      <c r="G9" s="11">
        <v>0.57650000000000001</v>
      </c>
      <c r="H9" s="11"/>
      <c r="I9" s="11"/>
      <c r="J9" s="11"/>
      <c r="K9" s="10"/>
    </row>
    <row r="10" spans="1:11">
      <c r="D10" s="11">
        <v>0</v>
      </c>
      <c r="G10" s="11">
        <v>0.58309999999999995</v>
      </c>
    </row>
    <row r="11" spans="1:11">
      <c r="D11" s="11">
        <v>0.81200000000000006</v>
      </c>
      <c r="G11" s="11">
        <v>0.60499999999999998</v>
      </c>
    </row>
    <row r="12" spans="1:11">
      <c r="D12" s="11">
        <v>0</v>
      </c>
      <c r="G12" s="11">
        <v>0.66169999999999995</v>
      </c>
    </row>
    <row r="13" spans="1:11">
      <c r="D13" s="11">
        <v>1</v>
      </c>
      <c r="G13" s="11">
        <v>0.71530000000000005</v>
      </c>
    </row>
    <row r="14" spans="1:11">
      <c r="D14" s="11">
        <v>1</v>
      </c>
      <c r="G14" s="11">
        <v>0.76729999999999998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5" sqref="H15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28</v>
      </c>
    </row>
    <row r="2" spans="1:11">
      <c r="A2" s="8">
        <v>0.1</v>
      </c>
      <c r="B2" s="11">
        <v>0.27229999999999999</v>
      </c>
      <c r="C2" s="11">
        <v>9.2200000000000004E-2</v>
      </c>
      <c r="D2" s="11">
        <v>0.29370000000000002</v>
      </c>
      <c r="E2" s="11">
        <v>0.33329999999999999</v>
      </c>
      <c r="F2" s="11">
        <v>0.23200000000000001</v>
      </c>
      <c r="G2" s="11">
        <v>0.15790000000000001</v>
      </c>
      <c r="H2" s="11">
        <v>0.36109999999999998</v>
      </c>
      <c r="I2" s="11">
        <v>0.79569999999999996</v>
      </c>
      <c r="J2" s="11">
        <v>0.15870000000000001</v>
      </c>
      <c r="K2" s="10">
        <f>AVERAGE(B2:J2)</f>
        <v>0.29965555555555556</v>
      </c>
    </row>
    <row r="3" spans="1:11">
      <c r="A3" s="8">
        <v>0.5</v>
      </c>
      <c r="B3" s="11">
        <v>0.39639999999999997</v>
      </c>
      <c r="C3" s="11">
        <v>0.1867</v>
      </c>
      <c r="D3" s="11">
        <v>0.50139999999999996</v>
      </c>
      <c r="E3" s="11">
        <v>0.7923</v>
      </c>
      <c r="F3" s="11">
        <v>0.37359999999999999</v>
      </c>
      <c r="G3" s="11">
        <v>0.32290000000000002</v>
      </c>
      <c r="H3" s="11">
        <v>0.45979999999999999</v>
      </c>
      <c r="I3" s="11">
        <v>0.8649</v>
      </c>
      <c r="J3" s="11">
        <v>0.3775</v>
      </c>
      <c r="K3" s="10">
        <f t="shared" ref="K3:K7" si="0">AVERAGE(B3:J3)</f>
        <v>0.47505555555555556</v>
      </c>
    </row>
    <row r="4" spans="1:11">
      <c r="A4" s="8">
        <v>1</v>
      </c>
      <c r="B4" s="11">
        <v>0.50870000000000004</v>
      </c>
      <c r="C4" s="11">
        <v>0.28060000000000002</v>
      </c>
      <c r="D4" s="11">
        <v>0.62</v>
      </c>
      <c r="E4" s="11">
        <v>0.93579999999999997</v>
      </c>
      <c r="F4" s="11">
        <v>0.48859999999999998</v>
      </c>
      <c r="G4" s="11">
        <v>0.61519999999999997</v>
      </c>
      <c r="H4" s="11">
        <v>0.54349999999999998</v>
      </c>
      <c r="I4" s="11">
        <v>0.91669999999999996</v>
      </c>
      <c r="J4" s="11">
        <v>0.46489999999999998</v>
      </c>
      <c r="K4" s="10">
        <f t="shared" si="0"/>
        <v>0.59711111111111104</v>
      </c>
    </row>
    <row r="5" spans="1:11">
      <c r="A5" s="8">
        <v>3</v>
      </c>
      <c r="B5" s="11">
        <v>0.88749999999999996</v>
      </c>
      <c r="C5" s="11">
        <v>0.57269999999999999</v>
      </c>
      <c r="D5" s="11">
        <v>0.96970000000000001</v>
      </c>
      <c r="E5" s="11">
        <v>1</v>
      </c>
      <c r="F5" s="11">
        <v>0.83750000000000002</v>
      </c>
      <c r="G5" s="11">
        <v>0.93740000000000001</v>
      </c>
      <c r="H5" s="11">
        <v>0.89639999999999997</v>
      </c>
      <c r="I5" s="11">
        <v>0.99880000000000002</v>
      </c>
      <c r="J5" s="11">
        <v>0.80279999999999996</v>
      </c>
      <c r="K5" s="10">
        <f t="shared" si="0"/>
        <v>0.87808888888888903</v>
      </c>
    </row>
    <row r="6" spans="1:11">
      <c r="A6" s="8">
        <v>5</v>
      </c>
      <c r="B6" s="11">
        <v>1</v>
      </c>
      <c r="C6" s="11">
        <v>0.81869999999999998</v>
      </c>
      <c r="D6" s="11">
        <v>1</v>
      </c>
      <c r="E6" s="11">
        <v>1</v>
      </c>
      <c r="F6" s="11">
        <v>1</v>
      </c>
      <c r="G6" s="11">
        <v>1</v>
      </c>
      <c r="H6" s="11">
        <v>0.99909999999999999</v>
      </c>
      <c r="I6" s="11">
        <v>1</v>
      </c>
      <c r="J6" s="11">
        <v>1</v>
      </c>
      <c r="K6" s="10">
        <f t="shared" si="0"/>
        <v>0.9797555555555556</v>
      </c>
    </row>
    <row r="7" spans="1:11">
      <c r="A7" s="8" t="s">
        <v>26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0.99929999999999997</v>
      </c>
      <c r="I7" s="11">
        <v>1</v>
      </c>
      <c r="J7" s="11">
        <v>1</v>
      </c>
      <c r="K7" s="10">
        <f t="shared" si="0"/>
        <v>0.99992222222222216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31" sqref="G31"/>
    </sheetView>
  </sheetViews>
  <sheetFormatPr defaultColWidth="8.85546875" defaultRowHeight="15"/>
  <cols>
    <col min="1" max="1" width="8.85546875" customWidth="1"/>
  </cols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28</v>
      </c>
      <c r="L1" t="s">
        <v>23</v>
      </c>
      <c r="M1" t="s">
        <v>24</v>
      </c>
    </row>
    <row r="2" spans="1:13">
      <c r="A2" s="8" t="s">
        <v>54</v>
      </c>
      <c r="B2" s="13">
        <v>8.0000000000000002E-3</v>
      </c>
      <c r="C2" s="13">
        <v>2.1999999999999999E-2</v>
      </c>
      <c r="D2" s="13">
        <v>1.4999999999999999E-2</v>
      </c>
      <c r="E2" s="13">
        <v>9.1999999999999998E-2</v>
      </c>
      <c r="F2" s="13">
        <v>2.9000000000000001E-2</v>
      </c>
      <c r="G2" s="13">
        <v>2.1000000000000001E-2</v>
      </c>
      <c r="H2" s="13">
        <v>5.6000000000000001E-2</v>
      </c>
      <c r="I2" s="13">
        <v>5.5E-2</v>
      </c>
      <c r="J2" s="13">
        <v>5.5E-2</v>
      </c>
      <c r="K2" s="14">
        <f>AVERAGE(B2:J2)</f>
        <v>3.9222222222222221E-2</v>
      </c>
      <c r="L2" s="14">
        <f>MIN(B2:J2)</f>
        <v>8.0000000000000002E-3</v>
      </c>
      <c r="M2" s="14">
        <f>MAX(B2:J2)</f>
        <v>9.1999999999999998E-2</v>
      </c>
    </row>
    <row r="3" spans="1:13">
      <c r="A3" s="8" t="s">
        <v>55</v>
      </c>
      <c r="B3" s="13">
        <v>8.0000000000000002E-3</v>
      </c>
      <c r="C3" s="13">
        <v>1.2E-2</v>
      </c>
      <c r="D3" s="13">
        <v>5.0000000000000001E-3</v>
      </c>
      <c r="E3" s="13">
        <v>0.03</v>
      </c>
      <c r="F3" s="13">
        <v>2.5999999999999999E-2</v>
      </c>
      <c r="G3" s="13">
        <v>2.5999999999999999E-2</v>
      </c>
      <c r="H3" s="13">
        <v>0.05</v>
      </c>
      <c r="I3" s="13">
        <v>5.5E-2</v>
      </c>
      <c r="J3" s="13">
        <v>4.2000000000000003E-2</v>
      </c>
      <c r="K3" s="14">
        <f t="shared" ref="K3:K7" si="0">AVERAGE(B3:J3)</f>
        <v>2.8222222222222221E-2</v>
      </c>
      <c r="L3" s="14">
        <f t="shared" ref="L3:L7" si="1">MIN(B3:J3)</f>
        <v>5.0000000000000001E-3</v>
      </c>
      <c r="M3" s="14">
        <f t="shared" ref="M3:M7" si="2">MAX(B3:J3)</f>
        <v>5.5E-2</v>
      </c>
    </row>
    <row r="4" spans="1:13">
      <c r="A4" s="8" t="s">
        <v>56</v>
      </c>
      <c r="B4" s="13">
        <v>8.9999999999999993E-3</v>
      </c>
      <c r="C4" s="13">
        <v>1.0999999999999999E-2</v>
      </c>
      <c r="D4" s="13">
        <v>4.0000000000000001E-3</v>
      </c>
      <c r="E4" s="13">
        <v>8.0000000000000002E-3</v>
      </c>
      <c r="F4" s="13">
        <v>2.4E-2</v>
      </c>
      <c r="G4" s="13">
        <v>3.4000000000000002E-2</v>
      </c>
      <c r="H4" s="13">
        <v>4.8000000000000001E-2</v>
      </c>
      <c r="I4" s="13">
        <v>2.3E-2</v>
      </c>
      <c r="J4" s="13">
        <v>3.9E-2</v>
      </c>
      <c r="K4" s="14">
        <f t="shared" si="0"/>
        <v>2.2222222222222223E-2</v>
      </c>
      <c r="L4" s="14">
        <f t="shared" si="1"/>
        <v>4.0000000000000001E-3</v>
      </c>
      <c r="M4" s="14">
        <f t="shared" si="2"/>
        <v>4.8000000000000001E-2</v>
      </c>
    </row>
    <row r="5" spans="1:13">
      <c r="A5" s="8" t="s">
        <v>53</v>
      </c>
      <c r="B5" s="13">
        <v>7.0000000000000001E-3</v>
      </c>
      <c r="C5" s="13">
        <v>4.0000000000000001E-3</v>
      </c>
      <c r="D5" s="13">
        <v>6.0000000000000001E-3</v>
      </c>
      <c r="E5" s="13">
        <v>0</v>
      </c>
      <c r="F5" s="13">
        <v>1.2999999999999999E-2</v>
      </c>
      <c r="G5" s="13">
        <v>2.3E-2</v>
      </c>
      <c r="H5" s="13">
        <v>8.9999999999999993E-3</v>
      </c>
      <c r="I5" s="13">
        <v>8.0000000000000002E-3</v>
      </c>
      <c r="J5" s="13">
        <v>2.5000000000000001E-2</v>
      </c>
      <c r="K5" s="14">
        <f t="shared" si="0"/>
        <v>1.0555555555555556E-2</v>
      </c>
      <c r="L5" s="14">
        <f t="shared" si="1"/>
        <v>0</v>
      </c>
      <c r="M5" s="14">
        <f t="shared" si="2"/>
        <v>2.5000000000000001E-2</v>
      </c>
    </row>
    <row r="6" spans="1:13">
      <c r="A6" s="8">
        <v>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4">
        <f t="shared" si="0"/>
        <v>0</v>
      </c>
      <c r="L6" s="14">
        <f t="shared" si="1"/>
        <v>0</v>
      </c>
      <c r="M6" s="14">
        <f t="shared" si="2"/>
        <v>0</v>
      </c>
    </row>
    <row r="7" spans="1:13">
      <c r="A7" s="8" t="s">
        <v>26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4">
        <f t="shared" si="0"/>
        <v>0</v>
      </c>
      <c r="L7" s="14">
        <f t="shared" si="1"/>
        <v>0</v>
      </c>
      <c r="M7" s="14">
        <f t="shared" si="2"/>
        <v>0</v>
      </c>
    </row>
    <row r="8" spans="1:13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3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8" sqref="M8"/>
    </sheetView>
  </sheetViews>
  <sheetFormatPr defaultColWidth="8.85546875" defaultRowHeight="15"/>
  <sheetData>
    <row r="1" spans="1:13">
      <c r="A1" t="s">
        <v>62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30</v>
      </c>
      <c r="B2" s="14">
        <v>0.91379999999999995</v>
      </c>
      <c r="C2" s="14">
        <v>0.53779999999999994</v>
      </c>
      <c r="D2" s="14">
        <v>0.75449999999999995</v>
      </c>
      <c r="E2" s="14">
        <v>0.98899999999999999</v>
      </c>
      <c r="F2" s="14">
        <v>0.96160000000000001</v>
      </c>
      <c r="G2" s="14">
        <v>0.58260000000000001</v>
      </c>
      <c r="H2" s="14">
        <v>1</v>
      </c>
      <c r="I2" s="14">
        <v>0.9819</v>
      </c>
      <c r="J2" s="14">
        <v>0.78669999999999995</v>
      </c>
      <c r="K2" s="8">
        <f>GEOMEAN(B2:J2)</f>
        <v>0.81503135115597636</v>
      </c>
      <c r="L2" s="8">
        <f>MIN(B2:J2)</f>
        <v>0.53779999999999994</v>
      </c>
      <c r="M2" s="8">
        <f>MAX(B2:J2)</f>
        <v>1</v>
      </c>
    </row>
    <row r="3" spans="1:13">
      <c r="A3" t="s">
        <v>29</v>
      </c>
      <c r="B3" s="14">
        <v>0.91190000000000004</v>
      </c>
      <c r="C3" s="14">
        <v>0.81569999999999998</v>
      </c>
      <c r="D3" s="14">
        <v>0.73550000000000004</v>
      </c>
      <c r="E3" s="14">
        <v>0.99739999999999995</v>
      </c>
      <c r="F3" s="14">
        <v>0.99990000000000001</v>
      </c>
      <c r="G3" s="14">
        <v>0.99680000000000002</v>
      </c>
      <c r="H3" s="14">
        <v>1</v>
      </c>
      <c r="I3" s="14">
        <v>1</v>
      </c>
      <c r="J3" s="14">
        <v>0.81559999999999999</v>
      </c>
      <c r="K3" s="8">
        <f>GEOMEAN(B3:J3)</f>
        <v>0.9136389686081553</v>
      </c>
      <c r="L3" s="8">
        <f>MIN(B3:J3)</f>
        <v>0.73550000000000004</v>
      </c>
      <c r="M3" s="8">
        <f>MAX(B3:J3)</f>
        <v>1</v>
      </c>
    </row>
    <row r="5" spans="1:13">
      <c r="A5" t="s">
        <v>31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28</v>
      </c>
      <c r="L5" t="s">
        <v>23</v>
      </c>
      <c r="M5" t="s">
        <v>24</v>
      </c>
    </row>
    <row r="6" spans="1:13">
      <c r="A6" t="s">
        <v>30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f>AVERAGE(B6:J6)</f>
        <v>-0.15747777777777777</v>
      </c>
      <c r="L6" s="8">
        <f>MIN(B6:J6)</f>
        <v>-0.46989999999999998</v>
      </c>
      <c r="M6" s="8">
        <f>MAX(B6:J6)</f>
        <v>0.04</v>
      </c>
    </row>
    <row r="7" spans="1:13">
      <c r="A7" t="s">
        <v>29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f>AVERAGE(B7:J7)</f>
        <v>2.2157888888888895</v>
      </c>
      <c r="L7" s="8">
        <f>MIN(B7:J7)</f>
        <v>-0.44119999999999998</v>
      </c>
      <c r="M7" s="8">
        <f>MAX(B7:J7)</f>
        <v>15.1409</v>
      </c>
    </row>
    <row r="10" spans="1:13">
      <c r="A10" t="s">
        <v>63</v>
      </c>
    </row>
    <row r="11" spans="1:13">
      <c r="B11" s="9">
        <v>0.04</v>
      </c>
      <c r="C11" s="9">
        <v>-9.6000000000000002E-2</v>
      </c>
      <c r="D11" s="9">
        <v>-1.7899999999999999E-2</v>
      </c>
      <c r="E11" s="9">
        <v>-0.38080000000000003</v>
      </c>
      <c r="F11" s="9">
        <v>-5.3199999999999997E-2</v>
      </c>
      <c r="G11" s="9">
        <v>2.2000000000000001E-3</v>
      </c>
      <c r="H11" s="9">
        <v>-0.44119999999999998</v>
      </c>
      <c r="I11" s="9">
        <v>-0.46989999999999998</v>
      </c>
      <c r="J11" s="9">
        <v>-5.0000000000000001E-4</v>
      </c>
    </row>
    <row r="12" spans="1:13">
      <c r="B12" s="9">
        <v>0.2697</v>
      </c>
      <c r="C12" s="9">
        <v>4.1905999999999999</v>
      </c>
      <c r="D12" s="9">
        <v>-1.8499999999999999E-2</v>
      </c>
      <c r="E12" s="9">
        <v>-0.29210000000000003</v>
      </c>
      <c r="F12" s="9">
        <v>1.1740999999999999</v>
      </c>
      <c r="G12" s="9">
        <v>15.1409</v>
      </c>
      <c r="H12" s="9">
        <v>-0.44119999999999998</v>
      </c>
      <c r="I12" s="9">
        <v>-0.18479999999999999</v>
      </c>
      <c r="J12" s="9">
        <v>0.10340000000000001</v>
      </c>
    </row>
    <row r="13" spans="1:13">
      <c r="A13" t="s">
        <v>64</v>
      </c>
    </row>
    <row r="14" spans="1:13">
      <c r="B14" s="14">
        <v>0.91379999999999995</v>
      </c>
      <c r="C14" s="14">
        <v>0.53779999999999994</v>
      </c>
      <c r="D14" s="14">
        <v>0.75449999999999995</v>
      </c>
      <c r="E14" s="14">
        <v>0.98899999999999999</v>
      </c>
      <c r="F14" s="14">
        <v>0.96160000000000001</v>
      </c>
      <c r="G14" s="14">
        <v>0.58260000000000001</v>
      </c>
      <c r="H14" s="14">
        <v>1</v>
      </c>
      <c r="I14" s="14">
        <v>0.9819</v>
      </c>
      <c r="J14" s="14">
        <v>0.78669999999999995</v>
      </c>
    </row>
    <row r="15" spans="1:13">
      <c r="B15" s="14">
        <v>0.91190000000000004</v>
      </c>
      <c r="C15" s="14">
        <v>0.81569999999999998</v>
      </c>
      <c r="D15" s="14">
        <v>0.73550000000000004</v>
      </c>
      <c r="E15" s="14">
        <v>0.99739999999999995</v>
      </c>
      <c r="F15" s="14">
        <v>0.99990000000000001</v>
      </c>
      <c r="G15" s="14">
        <v>0.99680000000000002</v>
      </c>
      <c r="H15" s="14">
        <v>1</v>
      </c>
      <c r="I15" s="14">
        <v>1</v>
      </c>
      <c r="J15" s="14">
        <v>0.81559999999999999</v>
      </c>
    </row>
    <row r="16" spans="1:13">
      <c r="A16" t="s">
        <v>67</v>
      </c>
    </row>
    <row r="17" spans="1:10">
      <c r="B17" s="9">
        <v>4.4506527999999997E-2</v>
      </c>
      <c r="C17" s="9">
        <v>-0.29935793399999999</v>
      </c>
      <c r="D17" s="9">
        <v>3.600838E-2</v>
      </c>
      <c r="E17" s="9">
        <v>-0.12163595100000001</v>
      </c>
      <c r="F17" s="9">
        <v>-3.3307832000000002E-2</v>
      </c>
      <c r="G17" s="9">
        <v>-6.1883876999999997E-2</v>
      </c>
      <c r="H17" s="9">
        <v>-0.493118212</v>
      </c>
      <c r="I17" s="9">
        <v>-0.37364656899999998</v>
      </c>
      <c r="J17" s="9">
        <v>4.4596485999999998E-2</v>
      </c>
    </row>
    <row r="18" spans="1:10">
      <c r="B18" s="9">
        <v>5.4728245000000002E-2</v>
      </c>
      <c r="C18" s="9">
        <v>6.7562023790000003</v>
      </c>
      <c r="D18" s="9">
        <v>0.108630981</v>
      </c>
      <c r="E18" s="9">
        <v>0.149038591</v>
      </c>
      <c r="F18" s="9">
        <v>4.38289185</v>
      </c>
      <c r="G18" s="9">
        <v>2.2387061849999998</v>
      </c>
      <c r="H18" s="9">
        <v>-0.493118212</v>
      </c>
      <c r="I18" s="9">
        <v>1.091423579</v>
      </c>
      <c r="J18" s="9">
        <v>-0.34753614799999999</v>
      </c>
    </row>
    <row r="19" spans="1:10">
      <c r="A19" t="s">
        <v>68</v>
      </c>
    </row>
    <row r="20" spans="1:10">
      <c r="B20" s="8">
        <v>0.88780000000000003</v>
      </c>
      <c r="C20" s="8">
        <v>0.47749999999999998</v>
      </c>
      <c r="D20" s="8">
        <v>0.79730000000000001</v>
      </c>
      <c r="E20" s="8">
        <v>0.97529999999999994</v>
      </c>
      <c r="F20" s="8">
        <v>0.81740000000000002</v>
      </c>
      <c r="G20" s="8">
        <v>0.84199999999999997</v>
      </c>
      <c r="H20" s="8">
        <v>1</v>
      </c>
      <c r="I20" s="8">
        <v>0.92030000000000001</v>
      </c>
      <c r="J20" s="8">
        <v>0.78080000000000005</v>
      </c>
    </row>
    <row r="21" spans="1:10">
      <c r="B21" s="8">
        <v>0.87339999999999995</v>
      </c>
      <c r="C21" s="8">
        <v>1</v>
      </c>
      <c r="D21" s="8">
        <v>0.80779999999999996</v>
      </c>
      <c r="E21" s="8">
        <v>0.98819999999999997</v>
      </c>
      <c r="F21" s="8">
        <v>0.99970000000000003</v>
      </c>
      <c r="G21" s="8">
        <v>0.99919999999999998</v>
      </c>
      <c r="H21" s="8">
        <v>1</v>
      </c>
      <c r="I21" s="8">
        <v>1</v>
      </c>
      <c r="J21" s="8">
        <v>0.76139999999999997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7" sqref="M7"/>
    </sheetView>
  </sheetViews>
  <sheetFormatPr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30</v>
      </c>
      <c r="B2" s="8">
        <v>0.43049999999999999</v>
      </c>
      <c r="C2" s="8">
        <v>0.22689999999999999</v>
      </c>
      <c r="D2" s="8">
        <v>0.44140000000000001</v>
      </c>
      <c r="E2" s="8">
        <v>0.82330000000000003</v>
      </c>
      <c r="F2" s="8">
        <v>0.39529999999999998</v>
      </c>
      <c r="G2" s="8">
        <v>0.4148</v>
      </c>
      <c r="H2" s="8">
        <v>0.49149999999999999</v>
      </c>
      <c r="I2" s="8">
        <v>0.97660000000000002</v>
      </c>
      <c r="J2" s="8">
        <v>0.3533</v>
      </c>
      <c r="K2" s="8">
        <f>GEOMEAN(B2:J2)</f>
        <v>0.46348812893673524</v>
      </c>
      <c r="L2" s="8">
        <f>MIN(B2:J2)</f>
        <v>0.22689999999999999</v>
      </c>
      <c r="M2" s="8">
        <f>MAX(B2:J2)</f>
        <v>0.97660000000000002</v>
      </c>
    </row>
    <row r="3" spans="1:13">
      <c r="A3" t="s">
        <v>29</v>
      </c>
      <c r="B3" s="8">
        <v>0.46389999999999998</v>
      </c>
      <c r="C3" s="8">
        <v>0.27129999999999999</v>
      </c>
      <c r="D3" s="8">
        <v>0.47710000000000002</v>
      </c>
      <c r="E3" s="8">
        <v>0.79049999999999998</v>
      </c>
      <c r="F3" s="8">
        <v>0.42049999999999998</v>
      </c>
      <c r="G3" s="8">
        <v>0.44019999999999998</v>
      </c>
      <c r="H3" s="8">
        <v>0.49159999999999998</v>
      </c>
      <c r="I3" s="8">
        <v>0.97660000000000002</v>
      </c>
      <c r="J3" s="8">
        <v>0.37880000000000003</v>
      </c>
      <c r="K3" s="8">
        <f>GEOMEAN(B3:J3)</f>
        <v>0.48897001622478758</v>
      </c>
      <c r="L3" s="8">
        <f>MIN(B3:J3)</f>
        <v>0.27129999999999999</v>
      </c>
      <c r="M3" s="8">
        <f>MAX(B3:J3)</f>
        <v>0.97660000000000002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31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28</v>
      </c>
      <c r="L5" t="s">
        <v>23</v>
      </c>
      <c r="M5" t="s">
        <v>24</v>
      </c>
    </row>
    <row r="6" spans="1:13">
      <c r="A6" t="s">
        <v>30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f>AVERAGE(B6:J6)</f>
        <v>-4.9188888888888886E-2</v>
      </c>
      <c r="L6" s="8">
        <f>MIN(B6:J6)</f>
        <v>-0.18629999999999999</v>
      </c>
      <c r="M6" s="8">
        <f>MAX(B6:J6)</f>
        <v>1.15E-2</v>
      </c>
    </row>
    <row r="7" spans="1:13">
      <c r="A7" t="s">
        <v>29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f>AVERAGE(B7:J7)</f>
        <v>-5.0588888888888885E-2</v>
      </c>
      <c r="L7" s="8">
        <f>MIN(B7:J7)</f>
        <v>-0.186</v>
      </c>
      <c r="M7" s="8">
        <f>MAX(B7:J7)</f>
        <v>1.1900000000000001E-2</v>
      </c>
    </row>
    <row r="11" spans="1:13">
      <c r="A11" t="s">
        <v>64</v>
      </c>
    </row>
    <row r="12" spans="1:13">
      <c r="B12" s="8">
        <v>0.43049999999999999</v>
      </c>
      <c r="C12" s="8">
        <v>0.22689999999999999</v>
      </c>
      <c r="D12" s="8">
        <v>0.44140000000000001</v>
      </c>
      <c r="E12" s="8">
        <v>0.82330000000000003</v>
      </c>
      <c r="F12" s="8">
        <v>0.39529999999999998</v>
      </c>
      <c r="G12" s="8">
        <v>0.4148</v>
      </c>
      <c r="H12" s="8">
        <v>0.49149999999999999</v>
      </c>
      <c r="I12" s="8">
        <v>0.97660000000000002</v>
      </c>
      <c r="J12" s="8">
        <v>0.3533</v>
      </c>
    </row>
    <row r="13" spans="1:13">
      <c r="B13" s="8">
        <v>0.46389999999999998</v>
      </c>
      <c r="C13" s="8">
        <v>0.27129999999999999</v>
      </c>
      <c r="D13" s="8">
        <v>0.47710000000000002</v>
      </c>
      <c r="E13" s="8">
        <v>0.79049999999999998</v>
      </c>
      <c r="F13" s="8">
        <v>0.42049999999999998</v>
      </c>
      <c r="G13" s="8">
        <v>0.44019999999999998</v>
      </c>
      <c r="H13" s="8">
        <v>0.49159999999999998</v>
      </c>
      <c r="I13" s="8">
        <v>0.97660000000000002</v>
      </c>
      <c r="J13" s="8">
        <v>0.37880000000000003</v>
      </c>
    </row>
    <row r="14" spans="1:13">
      <c r="A14" t="s">
        <v>63</v>
      </c>
    </row>
    <row r="15" spans="1:13">
      <c r="B15" s="8">
        <v>1.15E-2</v>
      </c>
      <c r="C15" s="8">
        <v>-6.6600000000000006E-2</v>
      </c>
      <c r="D15" s="8">
        <v>-6.8999999999999999E-3</v>
      </c>
      <c r="E15" s="8">
        <v>-0.10630000000000001</v>
      </c>
      <c r="F15" s="8">
        <v>-1.09E-2</v>
      </c>
      <c r="G15" s="8">
        <v>-4.0000000000000001E-3</v>
      </c>
      <c r="H15" s="8">
        <v>-0.18629999999999999</v>
      </c>
      <c r="I15" s="8">
        <v>-8.2799999999999999E-2</v>
      </c>
      <c r="J15" s="8">
        <v>9.5999999999999992E-3</v>
      </c>
    </row>
    <row r="16" spans="1:13">
      <c r="B16" s="8">
        <v>1.1900000000000001E-2</v>
      </c>
      <c r="C16" s="8">
        <v>-7.2499999999999995E-2</v>
      </c>
      <c r="D16" s="8">
        <v>-1.0699999999999999E-2</v>
      </c>
      <c r="E16" s="8">
        <v>-0.10630000000000001</v>
      </c>
      <c r="F16" s="8">
        <v>-1.0800000000000001E-2</v>
      </c>
      <c r="G16" s="8">
        <v>-4.1000000000000003E-3</v>
      </c>
      <c r="H16" s="8">
        <v>-0.186</v>
      </c>
      <c r="I16" s="8">
        <v>-8.6499999999999994E-2</v>
      </c>
      <c r="J16" s="8">
        <v>9.7000000000000003E-3</v>
      </c>
    </row>
    <row r="18" spans="1:10">
      <c r="A18" t="s">
        <v>65</v>
      </c>
    </row>
    <row r="19" spans="1:10">
      <c r="B19" s="8">
        <v>0.42380000000000001</v>
      </c>
      <c r="C19" s="8">
        <v>0.20660000000000001</v>
      </c>
      <c r="D19" s="8">
        <v>0.44829999999999998</v>
      </c>
      <c r="E19" s="8">
        <v>0.33460000000000001</v>
      </c>
      <c r="F19" s="8">
        <v>0.44590000000000002</v>
      </c>
      <c r="G19" s="8">
        <v>0.4708</v>
      </c>
      <c r="H19" s="8">
        <v>0.49049999999999999</v>
      </c>
      <c r="I19" s="8">
        <v>1</v>
      </c>
      <c r="J19" s="8">
        <v>0.40339999999999998</v>
      </c>
    </row>
    <row r="20" spans="1:10">
      <c r="B20" s="8">
        <v>0.42099999999999999</v>
      </c>
      <c r="C20" s="8">
        <v>0.18429999999999999</v>
      </c>
      <c r="D20" s="8">
        <v>0.44779999999999998</v>
      </c>
      <c r="E20" s="8">
        <v>0.3211</v>
      </c>
      <c r="F20" s="8">
        <v>0.44600000000000001</v>
      </c>
      <c r="G20" s="8">
        <v>0.46889999999999998</v>
      </c>
      <c r="H20" s="8">
        <v>0.49049999999999999</v>
      </c>
      <c r="I20" s="8">
        <v>1</v>
      </c>
      <c r="J20" s="8">
        <v>0.39250000000000002</v>
      </c>
    </row>
    <row r="21" spans="1:10">
      <c r="A21" t="s">
        <v>66</v>
      </c>
    </row>
    <row r="22" spans="1:10">
      <c r="B22" s="8">
        <v>1.15E-2</v>
      </c>
      <c r="C22" s="8">
        <v>-6.6600000000000006E-2</v>
      </c>
      <c r="D22" s="8">
        <v>-6.8999999999999999E-3</v>
      </c>
      <c r="E22" s="8">
        <v>-0.10630000000000001</v>
      </c>
      <c r="F22" s="8">
        <v>-1.09E-2</v>
      </c>
      <c r="G22" s="8">
        <v>-4.0000000000000001E-3</v>
      </c>
      <c r="H22" s="8">
        <v>-0.18629999999999999</v>
      </c>
      <c r="I22" s="8">
        <v>-8.2799999999999999E-2</v>
      </c>
      <c r="J22" s="8">
        <v>9.5999999999999992E-3</v>
      </c>
    </row>
    <row r="23" spans="1:10">
      <c r="B23" s="8">
        <v>1.1900000000000001E-2</v>
      </c>
      <c r="C23" s="8">
        <v>-7.2499999999999995E-2</v>
      </c>
      <c r="D23" s="8">
        <v>-1.0699999999999999E-2</v>
      </c>
      <c r="E23" s="8">
        <v>-0.10630000000000001</v>
      </c>
      <c r="F23" s="8">
        <v>-1.0800000000000001E-2</v>
      </c>
      <c r="G23" s="8">
        <v>-4.1000000000000003E-3</v>
      </c>
      <c r="H23" s="8">
        <v>-0.186</v>
      </c>
      <c r="I23" s="8">
        <v>-8.6499999999999994E-2</v>
      </c>
      <c r="J23" s="8">
        <v>9.7000000000000003E-3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19" sqref="K19"/>
    </sheetView>
  </sheetViews>
  <sheetFormatPr defaultColWidth="8.85546875" defaultRowHeight="15"/>
  <sheetData>
    <row r="1" spans="1:8">
      <c r="A1" t="s">
        <v>51</v>
      </c>
      <c r="B1" t="s">
        <v>50</v>
      </c>
      <c r="C1" t="s">
        <v>49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</row>
    <row r="2" spans="1:8">
      <c r="A2" t="s">
        <v>43</v>
      </c>
      <c r="B2" s="8">
        <v>0.63050653599999995</v>
      </c>
      <c r="C2" s="8">
        <v>0.693625504</v>
      </c>
      <c r="D2" s="8">
        <v>0.71237441000000001</v>
      </c>
      <c r="E2" s="8">
        <v>0.72145300999999995</v>
      </c>
      <c r="F2" s="8">
        <v>0.72724078000000003</v>
      </c>
      <c r="G2" s="8">
        <v>0.73124601099999997</v>
      </c>
      <c r="H2" s="8">
        <v>0.73416516899999995</v>
      </c>
    </row>
    <row r="3" spans="1:8">
      <c r="A3" t="s">
        <v>42</v>
      </c>
      <c r="B3" s="8">
        <v>0.63248867099999995</v>
      </c>
      <c r="C3" s="8">
        <v>0.66887726700000005</v>
      </c>
      <c r="D3" s="8">
        <v>0.67886209900000005</v>
      </c>
      <c r="E3" s="8">
        <v>0.68211727899999997</v>
      </c>
      <c r="F3" s="8">
        <v>0.68347895999999997</v>
      </c>
      <c r="G3" s="8">
        <v>0.68431107099999999</v>
      </c>
      <c r="H3" s="8">
        <v>0.68480070199999998</v>
      </c>
    </row>
    <row r="4" spans="1:8">
      <c r="A4" t="s">
        <v>41</v>
      </c>
      <c r="B4" s="8">
        <v>0.768008354</v>
      </c>
      <c r="C4" s="8">
        <v>0.80583102600000001</v>
      </c>
      <c r="D4" s="8">
        <v>0.819867228</v>
      </c>
      <c r="E4" s="8">
        <v>0.82669529600000002</v>
      </c>
      <c r="F4" s="8">
        <v>0.83082323700000005</v>
      </c>
      <c r="G4" s="8">
        <v>0.83353923799999996</v>
      </c>
      <c r="H4" s="8">
        <v>0.83555801500000004</v>
      </c>
    </row>
    <row r="5" spans="1:8">
      <c r="A5" t="s">
        <v>40</v>
      </c>
      <c r="B5" s="8">
        <v>0.45241504100000002</v>
      </c>
      <c r="C5" s="8">
        <v>0.54178158300000001</v>
      </c>
      <c r="D5" s="8">
        <v>0.58574805600000002</v>
      </c>
      <c r="E5" s="8">
        <v>0.61068041900000003</v>
      </c>
      <c r="F5" s="8">
        <v>0.631983301</v>
      </c>
      <c r="G5" s="8">
        <v>0.64384854800000002</v>
      </c>
      <c r="H5" s="8">
        <v>0.65672075600000002</v>
      </c>
    </row>
    <row r="6" spans="1:8">
      <c r="A6" t="s">
        <v>39</v>
      </c>
      <c r="B6" s="8">
        <v>0.44964515500000002</v>
      </c>
      <c r="C6" s="8">
        <v>0.47519995100000001</v>
      </c>
      <c r="D6" s="8">
        <v>0.48799833799999998</v>
      </c>
      <c r="E6" s="8">
        <v>0.49556322800000002</v>
      </c>
      <c r="F6" s="8">
        <v>0.501105299</v>
      </c>
      <c r="G6" s="8">
        <v>0.50480619100000002</v>
      </c>
      <c r="H6" s="8">
        <v>0.50824349899999999</v>
      </c>
    </row>
    <row r="7" spans="1:8">
      <c r="A7" t="s">
        <v>38</v>
      </c>
      <c r="B7" s="8">
        <v>8.3334763000000006E-2</v>
      </c>
      <c r="C7" s="8">
        <v>0.131107627</v>
      </c>
      <c r="D7" s="8">
        <v>0.16007422700000001</v>
      </c>
      <c r="E7" s="8">
        <v>0.17880763199999999</v>
      </c>
      <c r="F7" s="8">
        <v>0.191612063</v>
      </c>
      <c r="G7" s="8">
        <v>0.200746121</v>
      </c>
      <c r="H7" s="8">
        <v>0.207640466</v>
      </c>
    </row>
    <row r="8" spans="1:8">
      <c r="A8" t="s">
        <v>37</v>
      </c>
      <c r="B8" s="8">
        <v>0.56449198499999997</v>
      </c>
      <c r="C8" s="8">
        <v>0.59718723200000001</v>
      </c>
      <c r="D8" s="8">
        <v>0.61081700100000003</v>
      </c>
      <c r="E8" s="8">
        <v>0.61806134499999998</v>
      </c>
      <c r="F8" s="8">
        <v>0.62248626600000001</v>
      </c>
      <c r="G8" s="8">
        <v>0.62557046100000002</v>
      </c>
      <c r="H8" s="8">
        <v>0.62789690899999995</v>
      </c>
    </row>
    <row r="9" spans="1:8">
      <c r="A9" t="s">
        <v>36</v>
      </c>
      <c r="B9" s="8">
        <v>0.30033368300000002</v>
      </c>
      <c r="C9" s="8">
        <v>0.31866309500000001</v>
      </c>
      <c r="D9" s="8">
        <v>0.32655311100000001</v>
      </c>
      <c r="E9" s="8">
        <v>0.33083757699999999</v>
      </c>
      <c r="F9" s="8">
        <v>0.33359747000000001</v>
      </c>
      <c r="G9" s="8">
        <v>0.33560398699999999</v>
      </c>
      <c r="H9" s="8">
        <v>0.33722445400000001</v>
      </c>
    </row>
    <row r="10" spans="1:8">
      <c r="A10" t="s">
        <v>35</v>
      </c>
      <c r="B10" s="8">
        <v>0.37764727599999998</v>
      </c>
      <c r="C10" s="8">
        <v>0.41024511600000002</v>
      </c>
      <c r="D10" s="8">
        <v>0.42178919599999998</v>
      </c>
      <c r="E10" s="8">
        <v>0.42760513100000003</v>
      </c>
      <c r="F10" s="8">
        <v>0.43090118999999999</v>
      </c>
      <c r="G10" s="8">
        <v>0.43300491899999999</v>
      </c>
      <c r="H10" s="8">
        <v>0.43455683099999998</v>
      </c>
    </row>
    <row r="11" spans="1:8">
      <c r="A11" t="s">
        <v>34</v>
      </c>
      <c r="B11" s="8">
        <v>0.51706337700000005</v>
      </c>
      <c r="C11" s="8">
        <v>0.52933554299999996</v>
      </c>
      <c r="D11" s="8">
        <v>0.534241823</v>
      </c>
      <c r="E11" s="8">
        <v>0.53679918100000001</v>
      </c>
      <c r="F11" s="8">
        <v>0.53843051600000003</v>
      </c>
      <c r="G11" s="8">
        <v>0.53946656699999995</v>
      </c>
      <c r="H11" s="8">
        <v>0.54039083700000001</v>
      </c>
    </row>
    <row r="12" spans="1:8">
      <c r="A12" t="s">
        <v>33</v>
      </c>
      <c r="B12" s="8">
        <v>0.43489773500000001</v>
      </c>
      <c r="C12" s="8">
        <v>0.46122282999999997</v>
      </c>
      <c r="D12" s="8">
        <v>0.47311829599999999</v>
      </c>
      <c r="E12" s="8">
        <v>0.47987888699999998</v>
      </c>
      <c r="F12" s="8">
        <v>0.48432213699999999</v>
      </c>
      <c r="G12" s="8">
        <v>0.48742970600000002</v>
      </c>
      <c r="H12" s="8">
        <v>0.48981102999999998</v>
      </c>
    </row>
    <row r="13" spans="1:8">
      <c r="A13" t="s">
        <v>32</v>
      </c>
      <c r="B13" s="8">
        <v>0.60911294199999999</v>
      </c>
      <c r="C13" s="8">
        <v>0.63674498199999996</v>
      </c>
      <c r="D13" s="8">
        <v>0.64806918899999999</v>
      </c>
      <c r="E13" s="8">
        <v>0.65424381499999995</v>
      </c>
      <c r="F13" s="8">
        <v>0.65851818399999995</v>
      </c>
      <c r="G13" s="8">
        <v>0.66092183999999998</v>
      </c>
      <c r="H13" s="8">
        <v>0.662961099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/>
  <sheetData>
    <row r="1" spans="1:9">
      <c r="B1" t="s">
        <v>50</v>
      </c>
      <c r="C1" t="s">
        <v>49</v>
      </c>
      <c r="D1" t="s">
        <v>57</v>
      </c>
      <c r="E1" t="s">
        <v>58</v>
      </c>
      <c r="F1" t="s">
        <v>59</v>
      </c>
      <c r="G1" t="s">
        <v>60</v>
      </c>
      <c r="H1" t="s">
        <v>44</v>
      </c>
    </row>
    <row r="2" spans="1:9">
      <c r="A2" t="s">
        <v>30</v>
      </c>
      <c r="B2" s="8">
        <v>0.880877778</v>
      </c>
      <c r="C2" s="8">
        <v>0.88147777800000005</v>
      </c>
      <c r="D2" s="8">
        <v>0.882222222</v>
      </c>
      <c r="E2" s="8">
        <v>0.88264444399999997</v>
      </c>
      <c r="F2" s="8">
        <v>0.88282222200000005</v>
      </c>
      <c r="G2" s="8">
        <v>0.88282222200000005</v>
      </c>
      <c r="H2" s="8">
        <v>0.88286666700000005</v>
      </c>
      <c r="I2" s="8">
        <f>H2-B2</f>
        <v>1.9888890000000492E-3</v>
      </c>
    </row>
    <row r="3" spans="1:9">
      <c r="A3" t="s">
        <v>29</v>
      </c>
      <c r="B3" s="8">
        <v>0.89713333299999998</v>
      </c>
      <c r="C3" s="8">
        <v>0.90697777800000001</v>
      </c>
      <c r="D3" s="8">
        <v>0.92900000000000005</v>
      </c>
      <c r="E3" s="8">
        <v>0.93252222200000001</v>
      </c>
      <c r="F3" s="8">
        <v>0.93528888899999996</v>
      </c>
      <c r="G3" s="8">
        <v>0.93853333299999997</v>
      </c>
      <c r="H3" s="8">
        <v>0.95143333299999999</v>
      </c>
      <c r="I3" s="8">
        <f>H3-B3</f>
        <v>5.4300000000000015E-2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11</vt:i4>
      </vt:variant>
    </vt:vector>
  </HeadingPairs>
  <TitlesOfParts>
    <vt:vector size="22" baseType="lpstr">
      <vt:lpstr>full_mon</vt:lpstr>
      <vt:lpstr>filter_mon</vt:lpstr>
      <vt:lpstr>bc</vt:lpstr>
      <vt:lpstr>umc</vt:lpstr>
      <vt:lpstr>insttype</vt:lpstr>
      <vt:lpstr>bc_policies</vt:lpstr>
      <vt:lpstr>umc_policies</vt:lpstr>
      <vt:lpstr>prob_1m_20140324</vt:lpstr>
      <vt:lpstr>multirun</vt:lpstr>
      <vt:lpstr>Sheet2</vt:lpstr>
      <vt:lpstr>Sheet3</vt:lpstr>
      <vt:lpstr>full_mon_graph</vt:lpstr>
      <vt:lpstr>filter_mon_graph</vt:lpstr>
      <vt:lpstr>bc_graph</vt:lpstr>
      <vt:lpstr>umc_graph</vt:lpstr>
      <vt:lpstr>insttype_graph</vt:lpstr>
      <vt:lpstr>bc_policy_coverage_graph</vt:lpstr>
      <vt:lpstr>bc_policy_exec_time_graph</vt:lpstr>
      <vt:lpstr>umc_policy_coverage_graph</vt:lpstr>
      <vt:lpstr>umc_policy_exec_time_graph</vt:lpstr>
      <vt:lpstr>prob_1m_graph</vt:lpstr>
      <vt:lpstr>multirun_graph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2014-09-11T20:21:47Z</cp:lastPrinted>
  <dcterms:created xsi:type="dcterms:W3CDTF">2014-06-02T15:09:04Z</dcterms:created>
  <dcterms:modified xsi:type="dcterms:W3CDTF">2014-09-11T21:23:50Z</dcterms:modified>
</cp:coreProperties>
</file>