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0200" windowHeight="7365" firstSheet="2" activeTab="7"/>
  </bookViews>
  <sheets>
    <sheet name="full_mon" sheetId="4" r:id="rId1"/>
    <sheet name="full_mon_graph" sheetId="5" r:id="rId2"/>
    <sheet name="filter_mon" sheetId="6" r:id="rId3"/>
    <sheet name="filter_mon_graph" sheetId="7" r:id="rId4"/>
    <sheet name="bc" sheetId="8" r:id="rId5"/>
    <sheet name="bc_graph" sheetId="9" r:id="rId6"/>
    <sheet name="umc" sheetId="10" r:id="rId7"/>
    <sheet name="umc_graph" sheetId="11" r:id="rId8"/>
    <sheet name="imp_accuracy" sheetId="12" r:id="rId9"/>
    <sheet name="Sheet1" sheetId="1" r:id="rId10"/>
    <sheet name="Sheet2" sheetId="2" r:id="rId11"/>
    <sheet name="Sheet3" sheetId="3" r:id="rId12"/>
  </sheets>
  <calcPr calcId="144525" concurrentCalc="0"/>
</workbook>
</file>

<file path=xl/calcChain.xml><?xml version="1.0" encoding="utf-8"?>
<calcChain xmlns="http://schemas.openxmlformats.org/spreadsheetml/2006/main">
  <c r="K3" i="10" l="1"/>
  <c r="K4" i="10"/>
  <c r="K5" i="10"/>
  <c r="K6" i="10"/>
  <c r="K7" i="10"/>
  <c r="K8" i="10"/>
  <c r="K2" i="10"/>
  <c r="K4" i="6"/>
  <c r="L4" i="6"/>
  <c r="M4" i="6"/>
  <c r="K5" i="6"/>
  <c r="L5" i="6"/>
  <c r="M5" i="6"/>
  <c r="M87" i="12"/>
  <c r="M88" i="12"/>
  <c r="M89" i="12"/>
  <c r="M90" i="12"/>
  <c r="M91" i="12"/>
  <c r="M100" i="12"/>
  <c r="L87" i="12"/>
  <c r="L88" i="12"/>
  <c r="L89" i="12"/>
  <c r="L90" i="12"/>
  <c r="L91" i="12"/>
  <c r="L100" i="12"/>
  <c r="K87" i="12"/>
  <c r="K88" i="12"/>
  <c r="K89" i="12"/>
  <c r="K90" i="12"/>
  <c r="K91" i="12"/>
  <c r="K100" i="12"/>
  <c r="J87" i="12"/>
  <c r="J88" i="12"/>
  <c r="J89" i="12"/>
  <c r="J90" i="12"/>
  <c r="J91" i="12"/>
  <c r="J100" i="12"/>
  <c r="I87" i="12"/>
  <c r="I88" i="12"/>
  <c r="I89" i="12"/>
  <c r="I90" i="12"/>
  <c r="I91" i="12"/>
  <c r="I100" i="12"/>
  <c r="H87" i="12"/>
  <c r="H88" i="12"/>
  <c r="H89" i="12"/>
  <c r="H90" i="12"/>
  <c r="H91" i="12"/>
  <c r="H100" i="12"/>
  <c r="G87" i="12"/>
  <c r="G88" i="12"/>
  <c r="G89" i="12"/>
  <c r="G90" i="12"/>
  <c r="G91" i="12"/>
  <c r="G100" i="12"/>
  <c r="F87" i="12"/>
  <c r="F88" i="12"/>
  <c r="F89" i="12"/>
  <c r="F90" i="12"/>
  <c r="F91" i="12"/>
  <c r="F100" i="12"/>
  <c r="E87" i="12"/>
  <c r="E88" i="12"/>
  <c r="E89" i="12"/>
  <c r="E90" i="12"/>
  <c r="E91" i="12"/>
  <c r="E100" i="12"/>
  <c r="D87" i="12"/>
  <c r="D88" i="12"/>
  <c r="D89" i="12"/>
  <c r="D90" i="12"/>
  <c r="D91" i="12"/>
  <c r="D100" i="12"/>
  <c r="C87" i="12"/>
  <c r="C88" i="12"/>
  <c r="C89" i="12"/>
  <c r="C90" i="12"/>
  <c r="C91" i="12"/>
  <c r="C100" i="12"/>
  <c r="B87" i="12"/>
  <c r="B88" i="12"/>
  <c r="B89" i="12"/>
  <c r="B90" i="12"/>
  <c r="B91" i="12"/>
  <c r="B100" i="12"/>
  <c r="M79" i="12"/>
  <c r="M80" i="12"/>
  <c r="M81" i="12"/>
  <c r="M82" i="12"/>
  <c r="M83" i="12"/>
  <c r="M99" i="12"/>
  <c r="L79" i="12"/>
  <c r="L80" i="12"/>
  <c r="L81" i="12"/>
  <c r="L82" i="12"/>
  <c r="L83" i="12"/>
  <c r="L99" i="12"/>
  <c r="K79" i="12"/>
  <c r="K80" i="12"/>
  <c r="K81" i="12"/>
  <c r="K82" i="12"/>
  <c r="K83" i="12"/>
  <c r="K99" i="12"/>
  <c r="J79" i="12"/>
  <c r="J80" i="12"/>
  <c r="J81" i="12"/>
  <c r="J82" i="12"/>
  <c r="J83" i="12"/>
  <c r="J99" i="12"/>
  <c r="I79" i="12"/>
  <c r="I80" i="12"/>
  <c r="I81" i="12"/>
  <c r="I82" i="12"/>
  <c r="I83" i="12"/>
  <c r="I99" i="12"/>
  <c r="H79" i="12"/>
  <c r="H80" i="12"/>
  <c r="H81" i="12"/>
  <c r="H82" i="12"/>
  <c r="H83" i="12"/>
  <c r="H99" i="12"/>
  <c r="G79" i="12"/>
  <c r="G80" i="12"/>
  <c r="G81" i="12"/>
  <c r="G82" i="12"/>
  <c r="G83" i="12"/>
  <c r="G99" i="12"/>
  <c r="F79" i="12"/>
  <c r="F80" i="12"/>
  <c r="F81" i="12"/>
  <c r="F82" i="12"/>
  <c r="F83" i="12"/>
  <c r="F99" i="12"/>
  <c r="E79" i="12"/>
  <c r="E80" i="12"/>
  <c r="E81" i="12"/>
  <c r="E82" i="12"/>
  <c r="E83" i="12"/>
  <c r="E99" i="12"/>
  <c r="D79" i="12"/>
  <c r="D80" i="12"/>
  <c r="D81" i="12"/>
  <c r="D82" i="12"/>
  <c r="D83" i="12"/>
  <c r="D99" i="12"/>
  <c r="C79" i="12"/>
  <c r="C80" i="12"/>
  <c r="C81" i="12"/>
  <c r="C82" i="12"/>
  <c r="C83" i="12"/>
  <c r="C99" i="12"/>
  <c r="B79" i="12"/>
  <c r="B80" i="12"/>
  <c r="B81" i="12"/>
  <c r="B82" i="12"/>
  <c r="B83" i="12"/>
  <c r="B99" i="12"/>
  <c r="M71" i="12"/>
  <c r="M72" i="12"/>
  <c r="M73" i="12"/>
  <c r="M74" i="12"/>
  <c r="M75" i="12"/>
  <c r="M98" i="12"/>
  <c r="L71" i="12"/>
  <c r="L72" i="12"/>
  <c r="L73" i="12"/>
  <c r="L74" i="12"/>
  <c r="L75" i="12"/>
  <c r="L98" i="12"/>
  <c r="K71" i="12"/>
  <c r="K72" i="12"/>
  <c r="K73" i="12"/>
  <c r="K74" i="12"/>
  <c r="K75" i="12"/>
  <c r="K98" i="12"/>
  <c r="J71" i="12"/>
  <c r="J72" i="12"/>
  <c r="J73" i="12"/>
  <c r="J74" i="12"/>
  <c r="J75" i="12"/>
  <c r="J98" i="12"/>
  <c r="I71" i="12"/>
  <c r="I72" i="12"/>
  <c r="I73" i="12"/>
  <c r="I74" i="12"/>
  <c r="I75" i="12"/>
  <c r="I98" i="12"/>
  <c r="H71" i="12"/>
  <c r="H72" i="12"/>
  <c r="H73" i="12"/>
  <c r="H74" i="12"/>
  <c r="H75" i="12"/>
  <c r="H98" i="12"/>
  <c r="G71" i="12"/>
  <c r="G72" i="12"/>
  <c r="G73" i="12"/>
  <c r="G74" i="12"/>
  <c r="G75" i="12"/>
  <c r="G98" i="12"/>
  <c r="F71" i="12"/>
  <c r="F72" i="12"/>
  <c r="F73" i="12"/>
  <c r="F74" i="12"/>
  <c r="F75" i="12"/>
  <c r="F98" i="12"/>
  <c r="E71" i="12"/>
  <c r="E72" i="12"/>
  <c r="E73" i="12"/>
  <c r="E74" i="12"/>
  <c r="E75" i="12"/>
  <c r="E98" i="12"/>
  <c r="D71" i="12"/>
  <c r="D72" i="12"/>
  <c r="D73" i="12"/>
  <c r="D74" i="12"/>
  <c r="D75" i="12"/>
  <c r="D98" i="12"/>
  <c r="C71" i="12"/>
  <c r="C72" i="12"/>
  <c r="C73" i="12"/>
  <c r="C74" i="12"/>
  <c r="C75" i="12"/>
  <c r="C98" i="12"/>
  <c r="B71" i="12"/>
  <c r="B72" i="12"/>
  <c r="B73" i="12"/>
  <c r="B74" i="12"/>
  <c r="B75" i="12"/>
  <c r="B98" i="12"/>
  <c r="M63" i="12"/>
  <c r="M64" i="12"/>
  <c r="M65" i="12"/>
  <c r="M66" i="12"/>
  <c r="M67" i="12"/>
  <c r="M97" i="12"/>
  <c r="L63" i="12"/>
  <c r="L64" i="12"/>
  <c r="L65" i="12"/>
  <c r="L66" i="12"/>
  <c r="L67" i="12"/>
  <c r="L97" i="12"/>
  <c r="K63" i="12"/>
  <c r="K64" i="12"/>
  <c r="K65" i="12"/>
  <c r="K66" i="12"/>
  <c r="K67" i="12"/>
  <c r="K97" i="12"/>
  <c r="J63" i="12"/>
  <c r="J64" i="12"/>
  <c r="J65" i="12"/>
  <c r="J66" i="12"/>
  <c r="J67" i="12"/>
  <c r="J97" i="12"/>
  <c r="I63" i="12"/>
  <c r="I64" i="12"/>
  <c r="I65" i="12"/>
  <c r="I66" i="12"/>
  <c r="I67" i="12"/>
  <c r="I97" i="12"/>
  <c r="H63" i="12"/>
  <c r="H64" i="12"/>
  <c r="H65" i="12"/>
  <c r="H66" i="12"/>
  <c r="H67" i="12"/>
  <c r="H97" i="12"/>
  <c r="G63" i="12"/>
  <c r="G64" i="12"/>
  <c r="G65" i="12"/>
  <c r="G66" i="12"/>
  <c r="G67" i="12"/>
  <c r="G97" i="12"/>
  <c r="F63" i="12"/>
  <c r="F64" i="12"/>
  <c r="F65" i="12"/>
  <c r="F66" i="12"/>
  <c r="F67" i="12"/>
  <c r="F97" i="12"/>
  <c r="E63" i="12"/>
  <c r="E64" i="12"/>
  <c r="E65" i="12"/>
  <c r="E66" i="12"/>
  <c r="E67" i="12"/>
  <c r="E97" i="12"/>
  <c r="D63" i="12"/>
  <c r="D64" i="12"/>
  <c r="D65" i="12"/>
  <c r="D66" i="12"/>
  <c r="D67" i="12"/>
  <c r="D97" i="12"/>
  <c r="C63" i="12"/>
  <c r="C64" i="12"/>
  <c r="C65" i="12"/>
  <c r="C66" i="12"/>
  <c r="C67" i="12"/>
  <c r="C97" i="12"/>
  <c r="B63" i="12"/>
  <c r="B64" i="12"/>
  <c r="B65" i="12"/>
  <c r="B66" i="12"/>
  <c r="B67" i="12"/>
  <c r="B97" i="12"/>
  <c r="M55" i="12"/>
  <c r="M56" i="12"/>
  <c r="M57" i="12"/>
  <c r="M58" i="12"/>
  <c r="M59" i="12"/>
  <c r="M96" i="12"/>
  <c r="L55" i="12"/>
  <c r="L56" i="12"/>
  <c r="L57" i="12"/>
  <c r="L58" i="12"/>
  <c r="L59" i="12"/>
  <c r="L96" i="12"/>
  <c r="K55" i="12"/>
  <c r="K56" i="12"/>
  <c r="K57" i="12"/>
  <c r="K58" i="12"/>
  <c r="K59" i="12"/>
  <c r="K96" i="12"/>
  <c r="J55" i="12"/>
  <c r="J56" i="12"/>
  <c r="J57" i="12"/>
  <c r="J58" i="12"/>
  <c r="J59" i="12"/>
  <c r="J96" i="12"/>
  <c r="I55" i="12"/>
  <c r="I56" i="12"/>
  <c r="I57" i="12"/>
  <c r="I58" i="12"/>
  <c r="I59" i="12"/>
  <c r="I96" i="12"/>
  <c r="H55" i="12"/>
  <c r="H56" i="12"/>
  <c r="H57" i="12"/>
  <c r="H58" i="12"/>
  <c r="H59" i="12"/>
  <c r="H96" i="12"/>
  <c r="G55" i="12"/>
  <c r="G56" i="12"/>
  <c r="G57" i="12"/>
  <c r="G58" i="12"/>
  <c r="G59" i="12"/>
  <c r="G96" i="12"/>
  <c r="F55" i="12"/>
  <c r="F56" i="12"/>
  <c r="F57" i="12"/>
  <c r="F58" i="12"/>
  <c r="F59" i="12"/>
  <c r="F96" i="12"/>
  <c r="E55" i="12"/>
  <c r="E56" i="12"/>
  <c r="E57" i="12"/>
  <c r="E58" i="12"/>
  <c r="E59" i="12"/>
  <c r="E96" i="12"/>
  <c r="D55" i="12"/>
  <c r="D56" i="12"/>
  <c r="D57" i="12"/>
  <c r="D58" i="12"/>
  <c r="D59" i="12"/>
  <c r="D96" i="12"/>
  <c r="C55" i="12"/>
  <c r="C56" i="12"/>
  <c r="C57" i="12"/>
  <c r="C58" i="12"/>
  <c r="C59" i="12"/>
  <c r="C96" i="12"/>
  <c r="B55" i="12"/>
  <c r="B56" i="12"/>
  <c r="B57" i="12"/>
  <c r="B58" i="12"/>
  <c r="B59" i="12"/>
  <c r="B96" i="12"/>
  <c r="M47" i="12"/>
  <c r="M48" i="12"/>
  <c r="M49" i="12"/>
  <c r="M50" i="12"/>
  <c r="M51" i="12"/>
  <c r="M95" i="12"/>
  <c r="L47" i="12"/>
  <c r="L48" i="12"/>
  <c r="L49" i="12"/>
  <c r="L50" i="12"/>
  <c r="L51" i="12"/>
  <c r="L95" i="12"/>
  <c r="K47" i="12"/>
  <c r="K48" i="12"/>
  <c r="K49" i="12"/>
  <c r="K50" i="12"/>
  <c r="K51" i="12"/>
  <c r="K95" i="12"/>
  <c r="J47" i="12"/>
  <c r="J48" i="12"/>
  <c r="J49" i="12"/>
  <c r="J50" i="12"/>
  <c r="J51" i="12"/>
  <c r="J95" i="12"/>
  <c r="I47" i="12"/>
  <c r="I48" i="12"/>
  <c r="I49" i="12"/>
  <c r="I50" i="12"/>
  <c r="I51" i="12"/>
  <c r="I95" i="12"/>
  <c r="H47" i="12"/>
  <c r="H48" i="12"/>
  <c r="H49" i="12"/>
  <c r="H50" i="12"/>
  <c r="H51" i="12"/>
  <c r="H95" i="12"/>
  <c r="G47" i="12"/>
  <c r="G48" i="12"/>
  <c r="G49" i="12"/>
  <c r="G50" i="12"/>
  <c r="G51" i="12"/>
  <c r="G95" i="12"/>
  <c r="F47" i="12"/>
  <c r="F48" i="12"/>
  <c r="F49" i="12"/>
  <c r="F50" i="12"/>
  <c r="F51" i="12"/>
  <c r="F95" i="12"/>
  <c r="E47" i="12"/>
  <c r="E48" i="12"/>
  <c r="E49" i="12"/>
  <c r="E50" i="12"/>
  <c r="E51" i="12"/>
  <c r="E95" i="12"/>
  <c r="D47" i="12"/>
  <c r="D48" i="12"/>
  <c r="D49" i="12"/>
  <c r="D50" i="12"/>
  <c r="D51" i="12"/>
  <c r="D95" i="12"/>
  <c r="C47" i="12"/>
  <c r="C48" i="12"/>
  <c r="C49" i="12"/>
  <c r="C50" i="12"/>
  <c r="C51" i="12"/>
  <c r="C95" i="12"/>
  <c r="B47" i="12"/>
  <c r="B48" i="12"/>
  <c r="B49" i="12"/>
  <c r="B50" i="12"/>
  <c r="B51" i="12"/>
  <c r="B95" i="12"/>
  <c r="K3" i="8"/>
  <c r="K4" i="8"/>
  <c r="K5" i="8"/>
  <c r="K6" i="8"/>
  <c r="K2" i="8"/>
  <c r="K5" i="4"/>
  <c r="L5" i="4"/>
  <c r="M5" i="4"/>
  <c r="K4" i="4"/>
  <c r="K11" i="6"/>
  <c r="K3" i="6"/>
  <c r="K3" i="4"/>
  <c r="K10" i="6"/>
  <c r="K2" i="6"/>
  <c r="K2" i="4"/>
  <c r="K9" i="6"/>
  <c r="M3" i="6"/>
  <c r="L3" i="6"/>
  <c r="M2" i="6"/>
  <c r="L2" i="6"/>
  <c r="L2" i="4"/>
  <c r="M2" i="4"/>
  <c r="L3" i="4"/>
  <c r="M3" i="4"/>
  <c r="L4" i="4"/>
  <c r="M4" i="4"/>
</calcChain>
</file>

<file path=xl/sharedStrings.xml><?xml version="1.0" encoding="utf-8"?>
<sst xmlns="http://schemas.openxmlformats.org/spreadsheetml/2006/main" count="283" uniqueCount="52">
  <si>
    <t>DIFT</t>
  </si>
  <si>
    <t>BC</t>
  </si>
  <si>
    <t>UMC</t>
  </si>
  <si>
    <t>geomean</t>
  </si>
  <si>
    <t>h264ref</t>
  </si>
  <si>
    <t>libquantum</t>
  </si>
  <si>
    <t>sjeng</t>
  </si>
  <si>
    <t>hmmer</t>
  </si>
  <si>
    <t>gobmk</t>
  </si>
  <si>
    <t>mcf</t>
  </si>
  <si>
    <t>gcc</t>
  </si>
  <si>
    <t>bzip2</t>
  </si>
  <si>
    <t>perlbench</t>
  </si>
  <si>
    <t>perlbench</t>
    <phoneticPr fontId="0" type="noConversion"/>
  </si>
  <si>
    <t>bzip2</t>
    <phoneticPr fontId="0" type="noConversion"/>
  </si>
  <si>
    <t>gcc</t>
    <phoneticPr fontId="0" type="noConversion"/>
  </si>
  <si>
    <t>mcf</t>
    <phoneticPr fontId="0" type="noConversion"/>
  </si>
  <si>
    <t>gobmk</t>
    <phoneticPr fontId="0" type="noConversion"/>
  </si>
  <si>
    <t>hmmer</t>
    <phoneticPr fontId="0" type="noConversion"/>
  </si>
  <si>
    <t>sjeng</t>
    <phoneticPr fontId="0" type="noConversion"/>
  </si>
  <si>
    <t>libquantum</t>
    <phoneticPr fontId="0" type="noConversion"/>
  </si>
  <si>
    <t>h264ref</t>
    <phoneticPr fontId="0" type="noConversion"/>
  </si>
  <si>
    <t>geomean</t>
    <phoneticPr fontId="0" type="noConversion"/>
  </si>
  <si>
    <t>min</t>
  </si>
  <si>
    <t>max</t>
  </si>
  <si>
    <t>Reduction from full monitoring</t>
  </si>
  <si>
    <t>average</t>
    <phoneticPr fontId="0" type="noConversion"/>
  </si>
  <si>
    <t>IMP</t>
  </si>
  <si>
    <t>100% Overhead</t>
  </si>
  <si>
    <t>overhead_0.1000</t>
  </si>
  <si>
    <t>omnetpp</t>
  </si>
  <si>
    <t>astar</t>
  </si>
  <si>
    <t>xalan</t>
  </si>
  <si>
    <t>LOAD</t>
  </si>
  <si>
    <t>STORE</t>
  </si>
  <si>
    <t>INTALU</t>
  </si>
  <si>
    <t>INDCTRL</t>
  </si>
  <si>
    <t>overhead_0.5000</t>
  </si>
  <si>
    <t>overhead_1.0000</t>
  </si>
  <si>
    <t>overhead_3.0000</t>
  </si>
  <si>
    <t>overhead_5.0000</t>
  </si>
  <si>
    <t>overhead_7.0000</t>
  </si>
  <si>
    <t>ERRORS</t>
  </si>
  <si>
    <t>MAX ERRORS</t>
  </si>
  <si>
    <t>700% Overhead</t>
  </si>
  <si>
    <t>0.5GHz/0.25 GHz</t>
  </si>
  <si>
    <t>umc</t>
  </si>
  <si>
    <t>hb</t>
  </si>
  <si>
    <t>multidift</t>
  </si>
  <si>
    <t>insttype</t>
  </si>
  <si>
    <t>0.5/0.25GHz</t>
  </si>
  <si>
    <t>70%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</si>
</sst>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_);[Red]\(0.0000\)"/>
    <numFmt numFmtId="165" formatCode="0.0_);[Red]\(0.0\)"/>
    <numFmt numFmtId="166" formatCode="0.0000"/>
    <numFmt numFmtId="167" formatCode="0.0"/>
    <numFmt numFmtId="168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1" applyNumberFormat="1" applyFont="1" applyAlignment="1"/>
    <xf numFmtId="165" fontId="0" fillId="0" borderId="0" xfId="1" applyNumberFormat="1" applyFont="1" applyAlignment="1">
      <alignment vertical="center"/>
    </xf>
    <xf numFmtId="0" fontId="0" fillId="0" borderId="0" xfId="0" applyAlignme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2" fillId="0" borderId="0" xfId="2">
      <alignment vertical="center"/>
    </xf>
    <xf numFmtId="167" fontId="0" fillId="0" borderId="0" xfId="0" applyNumberFormat="1"/>
    <xf numFmtId="0" fontId="3" fillId="0" borderId="0" xfId="3"/>
    <xf numFmtId="168" fontId="3" fillId="0" borderId="0" xfId="3" applyNumberFormat="1"/>
    <xf numFmtId="0" fontId="3" fillId="2" borderId="0" xfId="3" applyFill="1"/>
    <xf numFmtId="0" fontId="4" fillId="0" borderId="0" xfId="3" applyFont="1"/>
    <xf numFmtId="9" fontId="3" fillId="0" borderId="0" xfId="3" applyNumberFormat="1"/>
  </cellXfs>
  <cellStyles count="4">
    <cellStyle name="Normal" xfId="0" builtinId="0"/>
    <cellStyle name="Normal 2" xfId="3"/>
    <cellStyle name="Percent" xfId="1" builtinId="5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8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6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full_mon!$B$2:$B$5</c:f>
              <c:numCache>
                <c:formatCode>0.0_);[Red]\(0.0\)</c:formatCode>
                <c:ptCount val="4"/>
                <c:pt idx="0">
                  <c:v>1.269070269</c:v>
                </c:pt>
                <c:pt idx="1">
                  <c:v>2.2844220380000002</c:v>
                </c:pt>
                <c:pt idx="2">
                  <c:v>2.3592434020000002</c:v>
                </c:pt>
                <c:pt idx="3" formatCode="0.0">
                  <c:v>2.3069955719999999</c:v>
                </c:pt>
              </c:numCache>
            </c:numRef>
          </c:val>
        </c:ser>
        <c:ser>
          <c:idx val="1"/>
          <c:order val="1"/>
          <c:tx>
            <c:strRef>
              <c:f>full_mon!$C$1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full_mon!$C$2:$C$5</c:f>
              <c:numCache>
                <c:formatCode>0.0_);[Red]\(0.0\)</c:formatCode>
                <c:ptCount val="4"/>
                <c:pt idx="0">
                  <c:v>1.504111416</c:v>
                </c:pt>
                <c:pt idx="1">
                  <c:v>2.5448185520000002</c:v>
                </c:pt>
                <c:pt idx="2">
                  <c:v>2.6547783570000001</c:v>
                </c:pt>
                <c:pt idx="3" formatCode="0.0">
                  <c:v>2.5958074610000001</c:v>
                </c:pt>
              </c:numCache>
            </c:numRef>
          </c:val>
        </c:ser>
        <c:ser>
          <c:idx val="2"/>
          <c:order val="2"/>
          <c:tx>
            <c:strRef>
              <c:f>full_mon!$D$1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full_mon!$D$2:$D$5</c:f>
              <c:numCache>
                <c:formatCode>0.0_);[Red]\(0.0\)</c:formatCode>
                <c:ptCount val="4"/>
                <c:pt idx="0">
                  <c:v>1.407166723</c:v>
                </c:pt>
                <c:pt idx="1">
                  <c:v>2.4308158770000001</c:v>
                </c:pt>
                <c:pt idx="2">
                  <c:v>2.6456439550000002</c:v>
                </c:pt>
                <c:pt idx="3" formatCode="0.0">
                  <c:v>2.613228769</c:v>
                </c:pt>
              </c:numCache>
            </c:numRef>
          </c:val>
        </c:ser>
        <c:ser>
          <c:idx val="3"/>
          <c:order val="3"/>
          <c:tx>
            <c:strRef>
              <c:f>full_mon!$E$1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full_mon!$E$2:$E$5</c:f>
              <c:numCache>
                <c:formatCode>0.0_);[Red]\(0.0\)</c:formatCode>
                <c:ptCount val="4"/>
                <c:pt idx="0">
                  <c:v>1.3278611899999999</c:v>
                </c:pt>
                <c:pt idx="1">
                  <c:v>2.2650209929999998</c:v>
                </c:pt>
                <c:pt idx="2">
                  <c:v>2.4652592840000001</c:v>
                </c:pt>
                <c:pt idx="3" formatCode="0.0">
                  <c:v>2.4588801830000002</c:v>
                </c:pt>
              </c:numCache>
            </c:numRef>
          </c:val>
        </c:ser>
        <c:ser>
          <c:idx val="4"/>
          <c:order val="4"/>
          <c:tx>
            <c:strRef>
              <c:f>full_mon!$F$1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full_mon!$F$2:$F$5</c:f>
              <c:numCache>
                <c:formatCode>0.0_);[Red]\(0.0\)</c:formatCode>
                <c:ptCount val="4"/>
                <c:pt idx="0">
                  <c:v>1.3987868720000001</c:v>
                </c:pt>
                <c:pt idx="1">
                  <c:v>2.499514252</c:v>
                </c:pt>
                <c:pt idx="2">
                  <c:v>2.5282292279999998</c:v>
                </c:pt>
                <c:pt idx="3" formatCode="0.0">
                  <c:v>2.4431706420000001</c:v>
                </c:pt>
              </c:numCache>
            </c:numRef>
          </c:val>
        </c:ser>
        <c:ser>
          <c:idx val="5"/>
          <c:order val="5"/>
          <c:tx>
            <c:strRef>
              <c:f>full_mon!$G$1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full_mon!$G$2:$G$5</c:f>
              <c:numCache>
                <c:formatCode>0.0_);[Red]\(0.0\)</c:formatCode>
                <c:ptCount val="4"/>
                <c:pt idx="0">
                  <c:v>1.095622941</c:v>
                </c:pt>
                <c:pt idx="1">
                  <c:v>1.9297495629999999</c:v>
                </c:pt>
                <c:pt idx="2">
                  <c:v>2.7658080059999999</c:v>
                </c:pt>
                <c:pt idx="3" formatCode="0.0">
                  <c:v>2.7575255570000001</c:v>
                </c:pt>
              </c:numCache>
            </c:numRef>
          </c:val>
        </c:ser>
        <c:ser>
          <c:idx val="6"/>
          <c:order val="6"/>
          <c:tx>
            <c:strRef>
              <c:f>full_mon!$H$1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full_mon!$H$2:$H$5</c:f>
              <c:numCache>
                <c:formatCode>0.0_);[Red]\(0.0\)</c:formatCode>
                <c:ptCount val="4"/>
                <c:pt idx="0">
                  <c:v>1.6972976200000001</c:v>
                </c:pt>
                <c:pt idx="1">
                  <c:v>2.7243064480000001</c:v>
                </c:pt>
                <c:pt idx="2">
                  <c:v>2.3129637230000002</c:v>
                </c:pt>
                <c:pt idx="3" formatCode="0.0">
                  <c:v>1.916000463</c:v>
                </c:pt>
              </c:numCache>
            </c:numRef>
          </c:val>
        </c:ser>
        <c:ser>
          <c:idx val="7"/>
          <c:order val="7"/>
          <c:tx>
            <c:strRef>
              <c:f>full_mon!$I$1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full_mon!$I$2:$I$5</c:f>
              <c:numCache>
                <c:formatCode>0.0_);[Red]\(0.0\)</c:formatCode>
                <c:ptCount val="4"/>
                <c:pt idx="0">
                  <c:v>1.67444774</c:v>
                </c:pt>
                <c:pt idx="1">
                  <c:v>2.6611109399999999</c:v>
                </c:pt>
                <c:pt idx="2">
                  <c:v>2.361965342</c:v>
                </c:pt>
                <c:pt idx="3" formatCode="0.0">
                  <c:v>2.206809137</c:v>
                </c:pt>
              </c:numCache>
            </c:numRef>
          </c:val>
        </c:ser>
        <c:ser>
          <c:idx val="8"/>
          <c:order val="8"/>
          <c:tx>
            <c:strRef>
              <c:f>full_mon!$J$1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full_mon!$J$2:$J$5</c:f>
              <c:numCache>
                <c:formatCode>0.0_);[Red]\(0.0\)</c:formatCode>
                <c:ptCount val="4"/>
                <c:pt idx="0">
                  <c:v>1.527404092</c:v>
                </c:pt>
                <c:pt idx="1">
                  <c:v>2.7367555430000001</c:v>
                </c:pt>
                <c:pt idx="2">
                  <c:v>2.9714239889999998</c:v>
                </c:pt>
                <c:pt idx="3" formatCode="0.0">
                  <c:v>2.9603839070000002</c:v>
                </c:pt>
              </c:numCache>
            </c:numRef>
          </c:val>
        </c:ser>
        <c:ser>
          <c:idx val="9"/>
          <c:order val="9"/>
          <c:tx>
            <c:strRef>
              <c:f>full_mon!$K$1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full_mon!$K$2:$K$5</c:f>
              <c:numCache>
                <c:formatCode>0.0_);[Red]\(0.0\)</c:formatCode>
                <c:ptCount val="4"/>
                <c:pt idx="0">
                  <c:v>1.4216958008020193</c:v>
                </c:pt>
                <c:pt idx="1">
                  <c:v>2.4397880965526695</c:v>
                </c:pt>
                <c:pt idx="2">
                  <c:v>2.5548184944119137</c:v>
                </c:pt>
                <c:pt idx="3">
                  <c:v>2.4554725806069855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92320"/>
        <c:axId val="151193856"/>
      </c:barChart>
      <c:catAx>
        <c:axId val="15119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93856"/>
        <c:crosses val="autoZero"/>
        <c:auto val="1"/>
        <c:lblAlgn val="ctr"/>
        <c:lblOffset val="100"/>
        <c:noMultiLvlLbl val="0"/>
      </c:catAx>
      <c:valAx>
        <c:axId val="15119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511923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544193032456791"/>
          <c:w val="0.99808622098581801"/>
          <c:h val="0.1609629936277345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filter_mon!$A$2:$A$3</c:f>
              <c:strCache>
                <c:ptCount val="2"/>
                <c:pt idx="0">
                  <c:v>umc</c:v>
                </c:pt>
                <c:pt idx="1">
                  <c:v>hb</c:v>
                </c:pt>
              </c:strCache>
            </c:strRef>
          </c:cat>
          <c:val>
            <c:numRef>
              <c:f>filter_mon!$B$2:$B$3</c:f>
              <c:numCache>
                <c:formatCode>0.0_);[Red]\(0.0\)</c:formatCode>
                <c:ptCount val="2"/>
                <c:pt idx="0">
                  <c:v>1.029854571</c:v>
                </c:pt>
                <c:pt idx="1">
                  <c:v>1.0179361929999999</c:v>
                </c:pt>
              </c:numCache>
            </c:numRef>
          </c:val>
        </c:ser>
        <c:ser>
          <c:idx val="1"/>
          <c:order val="1"/>
          <c:tx>
            <c:strRef>
              <c:f>filter_mon!$C$1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filter_mon!$A$2:$A$3</c:f>
              <c:strCache>
                <c:ptCount val="2"/>
                <c:pt idx="0">
                  <c:v>umc</c:v>
                </c:pt>
                <c:pt idx="1">
                  <c:v>hb</c:v>
                </c:pt>
              </c:strCache>
            </c:strRef>
          </c:cat>
          <c:val>
            <c:numRef>
              <c:f>filter_mon!$C$2:$C$3</c:f>
              <c:numCache>
                <c:formatCode>0.0_);[Red]\(0.0\)</c:formatCode>
                <c:ptCount val="2"/>
                <c:pt idx="0">
                  <c:v>1.017798808</c:v>
                </c:pt>
                <c:pt idx="1">
                  <c:v>1.0021764019999999</c:v>
                </c:pt>
              </c:numCache>
            </c:numRef>
          </c:val>
        </c:ser>
        <c:ser>
          <c:idx val="2"/>
          <c:order val="2"/>
          <c:tx>
            <c:strRef>
              <c:f>filter_mon!$D$1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filter_mon!$A$2:$A$3</c:f>
              <c:strCache>
                <c:ptCount val="2"/>
                <c:pt idx="0">
                  <c:v>umc</c:v>
                </c:pt>
                <c:pt idx="1">
                  <c:v>hb</c:v>
                </c:pt>
              </c:strCache>
            </c:strRef>
          </c:cat>
          <c:val>
            <c:numRef>
              <c:f>filter_mon!$D$2:$D$3</c:f>
              <c:numCache>
                <c:formatCode>0.0_);[Red]\(0.0\)</c:formatCode>
                <c:ptCount val="2"/>
                <c:pt idx="0">
                  <c:v>1.0450352919999999</c:v>
                </c:pt>
                <c:pt idx="1">
                  <c:v>1.004702709</c:v>
                </c:pt>
              </c:numCache>
            </c:numRef>
          </c:val>
        </c:ser>
        <c:ser>
          <c:idx val="3"/>
          <c:order val="3"/>
          <c:tx>
            <c:strRef>
              <c:f>filter_mon!$E$1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filter_mon!$A$2:$A$3</c:f>
              <c:strCache>
                <c:ptCount val="2"/>
                <c:pt idx="0">
                  <c:v>umc</c:v>
                </c:pt>
                <c:pt idx="1">
                  <c:v>hb</c:v>
                </c:pt>
              </c:strCache>
            </c:strRef>
          </c:cat>
          <c:val>
            <c:numRef>
              <c:f>filter_mon!$E$2:$E$3</c:f>
              <c:numCache>
                <c:formatCode>0.0_);[Red]\(0.0\)</c:formatCode>
                <c:ptCount val="2"/>
                <c:pt idx="0">
                  <c:v>1.036657164</c:v>
                </c:pt>
                <c:pt idx="1">
                  <c:v>1.0036909110000001</c:v>
                </c:pt>
              </c:numCache>
            </c:numRef>
          </c:val>
        </c:ser>
        <c:ser>
          <c:idx val="4"/>
          <c:order val="4"/>
          <c:tx>
            <c:strRef>
              <c:f>filter_mon!$F$1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filter_mon!$A$2:$A$3</c:f>
              <c:strCache>
                <c:ptCount val="2"/>
                <c:pt idx="0">
                  <c:v>umc</c:v>
                </c:pt>
                <c:pt idx="1">
                  <c:v>hb</c:v>
                </c:pt>
              </c:strCache>
            </c:strRef>
          </c:cat>
          <c:val>
            <c:numRef>
              <c:f>filter_mon!$F$2:$F$3</c:f>
              <c:numCache>
                <c:formatCode>0.0_);[Red]\(0.0\)</c:formatCode>
                <c:ptCount val="2"/>
                <c:pt idx="0">
                  <c:v>1.057449809</c:v>
                </c:pt>
                <c:pt idx="1">
                  <c:v>1.006000351</c:v>
                </c:pt>
              </c:numCache>
            </c:numRef>
          </c:val>
        </c:ser>
        <c:ser>
          <c:idx val="5"/>
          <c:order val="5"/>
          <c:tx>
            <c:strRef>
              <c:f>filter_mon!$G$1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filter_mon!$A$2:$A$3</c:f>
              <c:strCache>
                <c:ptCount val="2"/>
                <c:pt idx="0">
                  <c:v>umc</c:v>
                </c:pt>
                <c:pt idx="1">
                  <c:v>hb</c:v>
                </c:pt>
              </c:strCache>
            </c:strRef>
          </c:cat>
          <c:val>
            <c:numRef>
              <c:f>filter_mon!$G$2:$G$3</c:f>
              <c:numCache>
                <c:formatCode>0.0_);[Red]\(0.0\)</c:formatCode>
                <c:ptCount val="2"/>
                <c:pt idx="0">
                  <c:v>1.008296981</c:v>
                </c:pt>
                <c:pt idx="1">
                  <c:v>1.000555547</c:v>
                </c:pt>
              </c:numCache>
            </c:numRef>
          </c:val>
        </c:ser>
        <c:ser>
          <c:idx val="6"/>
          <c:order val="6"/>
          <c:tx>
            <c:strRef>
              <c:f>filter_mon!$H$1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filter_mon!$A$2:$A$3</c:f>
              <c:strCache>
                <c:ptCount val="2"/>
                <c:pt idx="0">
                  <c:v>umc</c:v>
                </c:pt>
                <c:pt idx="1">
                  <c:v>hb</c:v>
                </c:pt>
              </c:strCache>
            </c:strRef>
          </c:cat>
          <c:val>
            <c:numRef>
              <c:f>filter_mon!$H$2:$H$3</c:f>
              <c:numCache>
                <c:formatCode>0.0_);[Red]\(0.0\)</c:formatCode>
                <c:ptCount val="2"/>
                <c:pt idx="0">
                  <c:v>1.6232146780000001</c:v>
                </c:pt>
                <c:pt idx="1">
                  <c:v>0.99962836600000005</c:v>
                </c:pt>
              </c:numCache>
            </c:numRef>
          </c:val>
        </c:ser>
        <c:ser>
          <c:idx val="7"/>
          <c:order val="7"/>
          <c:tx>
            <c:strRef>
              <c:f>filter_mon!$I$1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filter_mon!$A$2:$A$3</c:f>
              <c:strCache>
                <c:ptCount val="2"/>
                <c:pt idx="0">
                  <c:v>umc</c:v>
                </c:pt>
                <c:pt idx="1">
                  <c:v>hb</c:v>
                </c:pt>
              </c:strCache>
            </c:strRef>
          </c:cat>
          <c:val>
            <c:numRef>
              <c:f>filter_mon!$I$2:$I$3</c:f>
              <c:numCache>
                <c:formatCode>0.0_);[Red]\(0.0\)</c:formatCode>
                <c:ptCount val="2"/>
                <c:pt idx="0">
                  <c:v>1.0000045849999999</c:v>
                </c:pt>
                <c:pt idx="1">
                  <c:v>1.0352609290000001</c:v>
                </c:pt>
              </c:numCache>
            </c:numRef>
          </c:val>
        </c:ser>
        <c:ser>
          <c:idx val="8"/>
          <c:order val="8"/>
          <c:tx>
            <c:strRef>
              <c:f>filter_mon!$J$1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filter_mon!$A$2:$A$3</c:f>
              <c:strCache>
                <c:ptCount val="2"/>
                <c:pt idx="0">
                  <c:v>umc</c:v>
                </c:pt>
                <c:pt idx="1">
                  <c:v>hb</c:v>
                </c:pt>
              </c:strCache>
            </c:strRef>
          </c:cat>
          <c:val>
            <c:numRef>
              <c:f>filter_mon!$J$2:$J$3</c:f>
              <c:numCache>
                <c:formatCode>0.0_);[Red]\(0.0\)</c:formatCode>
                <c:ptCount val="2"/>
                <c:pt idx="0">
                  <c:v>1.0575190590000001</c:v>
                </c:pt>
                <c:pt idx="1">
                  <c:v>0.99566644800000004</c:v>
                </c:pt>
              </c:numCache>
            </c:numRef>
          </c:val>
        </c:ser>
        <c:ser>
          <c:idx val="9"/>
          <c:order val="9"/>
          <c:tx>
            <c:strRef>
              <c:f>filter_mon!$K$1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filter_mon!$A$2:$A$3</c:f>
              <c:strCache>
                <c:ptCount val="2"/>
                <c:pt idx="0">
                  <c:v>umc</c:v>
                </c:pt>
                <c:pt idx="1">
                  <c:v>hb</c:v>
                </c:pt>
              </c:strCache>
            </c:strRef>
          </c:cat>
          <c:val>
            <c:numRef>
              <c:f>filter_mon!$K$2:$K$3</c:f>
              <c:numCache>
                <c:formatCode>0.0_);[Red]\(0.0\)</c:formatCode>
                <c:ptCount val="2"/>
                <c:pt idx="0">
                  <c:v>1.0846810109555944</c:v>
                </c:pt>
                <c:pt idx="1">
                  <c:v>1.0072263984186114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84992"/>
        <c:axId val="151686528"/>
      </c:barChart>
      <c:catAx>
        <c:axId val="15168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86528"/>
        <c:crosses val="autoZero"/>
        <c:auto val="1"/>
        <c:lblAlgn val="ctr"/>
        <c:lblOffset val="100"/>
        <c:noMultiLvlLbl val="0"/>
      </c:catAx>
      <c:valAx>
        <c:axId val="151686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layout/>
          <c:overlay val="0"/>
        </c:title>
        <c:numFmt formatCode="0.0_);[Red]\(0.0\)" sourceLinked="1"/>
        <c:majorTickMark val="out"/>
        <c:minorTickMark val="none"/>
        <c:tickLblPos val="nextTo"/>
        <c:crossAx val="1516849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6307837040832784"/>
          <c:w val="0.99409440692978401"/>
          <c:h val="0.15244158796453386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bc!$A$2</c:f>
              <c:strCache>
                <c:ptCount val="1"/>
                <c:pt idx="0">
                  <c:v>1%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bc!$B$2:$K$2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 formatCode="0.0000">
                  <c:v>0.66666666666666663</c:v>
                </c:pt>
              </c:numCache>
            </c:numRef>
          </c:val>
        </c:ser>
        <c:ser>
          <c:idx val="1"/>
          <c:order val="1"/>
          <c:tx>
            <c:strRef>
              <c:f>bc!$A$3</c:f>
              <c:strCache>
                <c:ptCount val="1"/>
                <c:pt idx="0">
                  <c:v>5%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bc!$B$3:$K$3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 formatCode="0.0000">
                  <c:v>0.66666666666666663</c:v>
                </c:pt>
              </c:numCache>
            </c:numRef>
          </c:val>
        </c:ser>
        <c:ser>
          <c:idx val="2"/>
          <c:order val="2"/>
          <c:tx>
            <c:strRef>
              <c:f>bc!$A$4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bc!$B$4:$K$4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 formatCode="0.0000">
                  <c:v>0.66666666666666663</c:v>
                </c:pt>
              </c:numCache>
            </c:numRef>
          </c:val>
        </c:ser>
        <c:ser>
          <c:idx val="3"/>
          <c:order val="3"/>
          <c:tx>
            <c:strRef>
              <c:f>bc!$A$5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bc!$B$5:$K$5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 formatCode="0.0000">
                  <c:v>0.66666666666666663</c:v>
                </c:pt>
              </c:numCache>
            </c:numRef>
          </c:val>
        </c:ser>
        <c:ser>
          <c:idx val="4"/>
          <c:order val="4"/>
          <c:tx>
            <c:strRef>
              <c:f>bc!$A$6</c:f>
              <c:strCache>
                <c:ptCount val="1"/>
                <c:pt idx="0">
                  <c:v>100%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bc!$B$6:$K$6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 formatCode="0.0000">
                  <c:v>0.66666666666666663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41792"/>
        <c:axId val="151716608"/>
      </c:barChart>
      <c:catAx>
        <c:axId val="1518417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1716608"/>
        <c:crosses val="autoZero"/>
        <c:auto val="0"/>
        <c:lblAlgn val="ctr"/>
        <c:lblOffset val="100"/>
        <c:noMultiLvlLbl val="0"/>
      </c:catAx>
      <c:valAx>
        <c:axId val="1517166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1841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umc!$A$2</c:f>
              <c:strCache>
                <c:ptCount val="1"/>
                <c:pt idx="0">
                  <c:v>1%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umc!$B$2:$K$2</c:f>
              <c:numCache>
                <c:formatCode>General</c:formatCode>
                <c:ptCount val="10"/>
                <c:pt idx="0">
                  <c:v>0.21659999999999999</c:v>
                </c:pt>
                <c:pt idx="1">
                  <c:v>0.20069999999999999</c:v>
                </c:pt>
                <c:pt idx="2">
                  <c:v>0.20269999999999999</c:v>
                </c:pt>
                <c:pt idx="3">
                  <c:v>0.34539999999999998</c:v>
                </c:pt>
                <c:pt idx="4">
                  <c:v>0.23400000000000001</c:v>
                </c:pt>
                <c:pt idx="5">
                  <c:v>0.70230000000000004</c:v>
                </c:pt>
                <c:pt idx="6">
                  <c:v>0.17849999999999999</c:v>
                </c:pt>
                <c:pt idx="7">
                  <c:v>0.1045</c:v>
                </c:pt>
                <c:pt idx="8">
                  <c:v>0.20949999999999999</c:v>
                </c:pt>
                <c:pt idx="9" formatCode="0.0000">
                  <c:v>0.23209897310227132</c:v>
                </c:pt>
              </c:numCache>
            </c:numRef>
          </c:val>
        </c:ser>
        <c:ser>
          <c:idx val="1"/>
          <c:order val="1"/>
          <c:tx>
            <c:strRef>
              <c:f>umc!$A$3</c:f>
              <c:strCache>
                <c:ptCount val="1"/>
                <c:pt idx="0">
                  <c:v>5%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umc!$B$3:$K$3</c:f>
              <c:numCache>
                <c:formatCode>General</c:formatCode>
                <c:ptCount val="10"/>
                <c:pt idx="0">
                  <c:v>0.47270000000000001</c:v>
                </c:pt>
                <c:pt idx="1">
                  <c:v>0.40510000000000002</c:v>
                </c:pt>
                <c:pt idx="2">
                  <c:v>0.4279</c:v>
                </c:pt>
                <c:pt idx="3">
                  <c:v>0.58099999999999996</c:v>
                </c:pt>
                <c:pt idx="4">
                  <c:v>0.4768</c:v>
                </c:pt>
                <c:pt idx="5">
                  <c:v>0.83450000000000002</c:v>
                </c:pt>
                <c:pt idx="6">
                  <c:v>0.38009999999999999</c:v>
                </c:pt>
                <c:pt idx="7">
                  <c:v>0.32490000000000002</c:v>
                </c:pt>
                <c:pt idx="8">
                  <c:v>0.40279999999999999</c:v>
                </c:pt>
                <c:pt idx="9" formatCode="0.0000">
                  <c:v>0.46110115550453623</c:v>
                </c:pt>
              </c:numCache>
            </c:numRef>
          </c:val>
        </c:ser>
        <c:ser>
          <c:idx val="2"/>
          <c:order val="2"/>
          <c:tx>
            <c:strRef>
              <c:f>umc!$A$4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umc!$B$4:$K$4</c:f>
              <c:numCache>
                <c:formatCode>General</c:formatCode>
                <c:ptCount val="10"/>
                <c:pt idx="0">
                  <c:v>0.6038</c:v>
                </c:pt>
                <c:pt idx="1">
                  <c:v>0.49690000000000001</c:v>
                </c:pt>
                <c:pt idx="2">
                  <c:v>0.53779999999999994</c:v>
                </c:pt>
                <c:pt idx="3">
                  <c:v>0.6925</c:v>
                </c:pt>
                <c:pt idx="4">
                  <c:v>0.59119999999999995</c:v>
                </c:pt>
                <c:pt idx="5">
                  <c:v>0.94769999999999999</c:v>
                </c:pt>
                <c:pt idx="6">
                  <c:v>0.48259999999999997</c:v>
                </c:pt>
                <c:pt idx="7">
                  <c:v>0.41849999999999998</c:v>
                </c:pt>
                <c:pt idx="8">
                  <c:v>0.4945</c:v>
                </c:pt>
                <c:pt idx="9" formatCode="0.0000">
                  <c:v>0.56900679332735871</c:v>
                </c:pt>
              </c:numCache>
            </c:numRef>
          </c:val>
        </c:ser>
        <c:ser>
          <c:idx val="3"/>
          <c:order val="3"/>
          <c:tx>
            <c:strRef>
              <c:f>umc!$A$5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umc!$B$5:$K$5</c:f>
              <c:numCache>
                <c:formatCode>General</c:formatCode>
                <c:ptCount val="10"/>
                <c:pt idx="0">
                  <c:v>0.90149999999999997</c:v>
                </c:pt>
                <c:pt idx="1">
                  <c:v>0.61980000000000002</c:v>
                </c:pt>
                <c:pt idx="2">
                  <c:v>0.80710000000000004</c:v>
                </c:pt>
                <c:pt idx="3">
                  <c:v>0.96850000000000003</c:v>
                </c:pt>
                <c:pt idx="4">
                  <c:v>0.81889999999999996</c:v>
                </c:pt>
                <c:pt idx="5">
                  <c:v>1</c:v>
                </c:pt>
                <c:pt idx="6">
                  <c:v>0.71450000000000002</c:v>
                </c:pt>
                <c:pt idx="7">
                  <c:v>0.61760000000000004</c:v>
                </c:pt>
                <c:pt idx="8">
                  <c:v>0.74370000000000003</c:v>
                </c:pt>
                <c:pt idx="9" formatCode="0.0000">
                  <c:v>0.78817067454639522</c:v>
                </c:pt>
              </c:numCache>
            </c:numRef>
          </c:val>
        </c:ser>
        <c:ser>
          <c:idx val="4"/>
          <c:order val="4"/>
          <c:tx>
            <c:strRef>
              <c:f>umc!$A$6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umc!$B$6:$K$6</c:f>
              <c:numCache>
                <c:formatCode>General</c:formatCode>
                <c:ptCount val="10"/>
                <c:pt idx="0">
                  <c:v>1</c:v>
                </c:pt>
                <c:pt idx="1">
                  <c:v>0.80710000000000004</c:v>
                </c:pt>
                <c:pt idx="2">
                  <c:v>0.98480000000000001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0.93130000000000002</c:v>
                </c:pt>
                <c:pt idx="7">
                  <c:v>0.81169999999999998</c:v>
                </c:pt>
                <c:pt idx="8">
                  <c:v>0.96630000000000005</c:v>
                </c:pt>
                <c:pt idx="9" formatCode="0.0000">
                  <c:v>0.94137706408571864</c:v>
                </c:pt>
              </c:numCache>
            </c:numRef>
          </c:val>
        </c:ser>
        <c:ser>
          <c:idx val="5"/>
          <c:order val="5"/>
          <c:tx>
            <c:strRef>
              <c:f>umc!$A$7</c:f>
              <c:strCache>
                <c:ptCount val="1"/>
                <c:pt idx="0">
                  <c:v>70%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umc!$B$7:$K$7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0.98880000000000001</c:v>
                </c:pt>
                <c:pt idx="7">
                  <c:v>0.83940000000000003</c:v>
                </c:pt>
                <c:pt idx="8">
                  <c:v>1</c:v>
                </c:pt>
                <c:pt idx="9" formatCode="0.0000">
                  <c:v>0.97950938735711413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28320"/>
        <c:axId val="153138304"/>
      </c:barChart>
      <c:catAx>
        <c:axId val="15312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3138304"/>
        <c:crosses val="autoZero"/>
        <c:auto val="1"/>
        <c:lblAlgn val="ctr"/>
        <c:lblOffset val="100"/>
        <c:noMultiLvlLbl val="0"/>
      </c:catAx>
      <c:valAx>
        <c:axId val="15313830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31283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46643198682059395"/>
          <c:h val="9.2648153333817332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imp_accuracy!$A$3</c:f>
              <c:strCache>
                <c:ptCount val="1"/>
                <c:pt idx="0">
                  <c:v>LOAD</c:v>
                </c:pt>
              </c:strCache>
            </c:strRef>
          </c:tx>
          <c:invertIfNegative val="0"/>
          <c:cat>
            <c:strRef>
              <c:f>imp_accuracy!$B$2:$M$2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imp_accuracy!$B$3:$M$3</c:f>
              <c:numCache>
                <c:formatCode>0.0%</c:formatCode>
                <c:ptCount val="12"/>
                <c:pt idx="0">
                  <c:v>0.39740102488099999</c:v>
                </c:pt>
                <c:pt idx="1">
                  <c:v>0.45960570007899998</c:v>
                </c:pt>
                <c:pt idx="2">
                  <c:v>0.37453852864100001</c:v>
                </c:pt>
                <c:pt idx="3">
                  <c:v>0.56473212498900005</c:v>
                </c:pt>
                <c:pt idx="4">
                  <c:v>0.36113374603499998</c:v>
                </c:pt>
                <c:pt idx="5">
                  <c:v>0.41535975840900002</c:v>
                </c:pt>
                <c:pt idx="6">
                  <c:v>0.37630412517200001</c:v>
                </c:pt>
                <c:pt idx="7">
                  <c:v>0.38097182486499998</c:v>
                </c:pt>
                <c:pt idx="8">
                  <c:v>0.35014465301800002</c:v>
                </c:pt>
                <c:pt idx="9">
                  <c:v>0.238616230554</c:v>
                </c:pt>
                <c:pt idx="10">
                  <c:v>0.25086324169099999</c:v>
                </c:pt>
                <c:pt idx="11">
                  <c:v>0.35483787097800001</c:v>
                </c:pt>
              </c:numCache>
            </c:numRef>
          </c:val>
        </c:ser>
        <c:ser>
          <c:idx val="1"/>
          <c:order val="1"/>
          <c:tx>
            <c:strRef>
              <c:f>imp_accuracy!$A$4</c:f>
              <c:strCache>
                <c:ptCount val="1"/>
                <c:pt idx="0">
                  <c:v>STORE</c:v>
                </c:pt>
              </c:strCache>
            </c:strRef>
          </c:tx>
          <c:invertIfNegative val="0"/>
          <c:cat>
            <c:strRef>
              <c:f>imp_accuracy!$B$2:$M$2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imp_accuracy!$B$4:$M$4</c:f>
              <c:numCache>
                <c:formatCode>0.0%</c:formatCode>
                <c:ptCount val="12"/>
                <c:pt idx="0">
                  <c:v>0.20739329704100001</c:v>
                </c:pt>
                <c:pt idx="1">
                  <c:v>8.2683124288799995E-2</c:v>
                </c:pt>
                <c:pt idx="2">
                  <c:v>0.16760200967200001</c:v>
                </c:pt>
                <c:pt idx="3">
                  <c:v>7.9065312786299996E-2</c:v>
                </c:pt>
                <c:pt idx="4">
                  <c:v>0.15272015018099999</c:v>
                </c:pt>
                <c:pt idx="5">
                  <c:v>0.148839138427</c:v>
                </c:pt>
                <c:pt idx="6">
                  <c:v>0.171776421978</c:v>
                </c:pt>
                <c:pt idx="7">
                  <c:v>0.17995704014</c:v>
                </c:pt>
                <c:pt idx="8">
                  <c:v>0.15483263923599999</c:v>
                </c:pt>
                <c:pt idx="9">
                  <c:v>0.15847287613300001</c:v>
                </c:pt>
                <c:pt idx="10">
                  <c:v>0.137869624212</c:v>
                </c:pt>
                <c:pt idx="11">
                  <c:v>0.148571461214</c:v>
                </c:pt>
              </c:numCache>
            </c:numRef>
          </c:val>
        </c:ser>
        <c:ser>
          <c:idx val="2"/>
          <c:order val="2"/>
          <c:tx>
            <c:strRef>
              <c:f>imp_accuracy!$A$5</c:f>
              <c:strCache>
                <c:ptCount val="1"/>
                <c:pt idx="0">
                  <c:v>INTALU</c:v>
                </c:pt>
              </c:strCache>
            </c:strRef>
          </c:tx>
          <c:invertIfNegative val="0"/>
          <c:cat>
            <c:strRef>
              <c:f>imp_accuracy!$B$2:$M$2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imp_accuracy!$B$5:$M$5</c:f>
              <c:numCache>
                <c:formatCode>0.0%</c:formatCode>
                <c:ptCount val="12"/>
                <c:pt idx="0">
                  <c:v>0.37147204499499997</c:v>
                </c:pt>
                <c:pt idx="1">
                  <c:v>0.45632263372199999</c:v>
                </c:pt>
                <c:pt idx="2">
                  <c:v>0.43947691022399998</c:v>
                </c:pt>
                <c:pt idx="3">
                  <c:v>0.35433121949500002</c:v>
                </c:pt>
                <c:pt idx="4">
                  <c:v>0.46852030597700001</c:v>
                </c:pt>
                <c:pt idx="5">
                  <c:v>0.43117061285500002</c:v>
                </c:pt>
                <c:pt idx="6">
                  <c:v>0.44463944660499999</c:v>
                </c:pt>
                <c:pt idx="7">
                  <c:v>0.41230429152800002</c:v>
                </c:pt>
                <c:pt idx="8">
                  <c:v>0.47531916823800002</c:v>
                </c:pt>
                <c:pt idx="9">
                  <c:v>0.54895749314499998</c:v>
                </c:pt>
                <c:pt idx="10">
                  <c:v>0.56424378552800003</c:v>
                </c:pt>
                <c:pt idx="11">
                  <c:v>0.46934756713300002</c:v>
                </c:pt>
              </c:numCache>
            </c:numRef>
          </c:val>
        </c:ser>
        <c:ser>
          <c:idx val="3"/>
          <c:order val="3"/>
          <c:tx>
            <c:strRef>
              <c:f>imp_accuracy!$A$6</c:f>
              <c:strCache>
                <c:ptCount val="1"/>
                <c:pt idx="0">
                  <c:v>INDCTRL</c:v>
                </c:pt>
              </c:strCache>
            </c:strRef>
          </c:tx>
          <c:invertIfNegative val="0"/>
          <c:cat>
            <c:strRef>
              <c:f>imp_accuracy!$B$2:$M$2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imp_accuracy!$B$6:$M$6</c:f>
              <c:numCache>
                <c:formatCode>0.0%</c:formatCode>
                <c:ptCount val="12"/>
                <c:pt idx="0">
                  <c:v>2.37336330825E-2</c:v>
                </c:pt>
                <c:pt idx="1">
                  <c:v>1.3885419105099999E-3</c:v>
                </c:pt>
                <c:pt idx="2">
                  <c:v>1.8382551463E-2</c:v>
                </c:pt>
                <c:pt idx="3">
                  <c:v>1.8713427302700001E-3</c:v>
                </c:pt>
                <c:pt idx="4">
                  <c:v>1.76257978074E-2</c:v>
                </c:pt>
                <c:pt idx="5">
                  <c:v>4.6304903089100001E-3</c:v>
                </c:pt>
                <c:pt idx="6">
                  <c:v>7.2800062448400002E-3</c:v>
                </c:pt>
                <c:pt idx="7">
                  <c:v>2.6766843467599999E-2</c:v>
                </c:pt>
                <c:pt idx="8">
                  <c:v>1.97035395073E-2</c:v>
                </c:pt>
                <c:pt idx="9">
                  <c:v>5.3953400168000001E-2</c:v>
                </c:pt>
                <c:pt idx="10">
                  <c:v>4.70233485688E-2</c:v>
                </c:pt>
                <c:pt idx="11">
                  <c:v>2.72431006745E-2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051136"/>
        <c:axId val="153052672"/>
      </c:barChart>
      <c:catAx>
        <c:axId val="15305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52672"/>
        <c:crosses val="autoZero"/>
        <c:auto val="1"/>
        <c:lblAlgn val="ctr"/>
        <c:lblOffset val="100"/>
        <c:noMultiLvlLbl val="0"/>
      </c:catAx>
      <c:valAx>
        <c:axId val="153052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05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imp_accuracy!$A$38</c:f>
              <c:strCache>
                <c:ptCount val="1"/>
                <c:pt idx="0">
                  <c:v>LOAD</c:v>
                </c:pt>
              </c:strCache>
            </c:strRef>
          </c:tx>
          <c:invertIfNegative val="0"/>
          <c:cat>
            <c:strRef>
              <c:f>imp_accuracy!$B$37:$M$37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imp_accuracy!$B$38:$M$38</c:f>
              <c:numCache>
                <c:formatCode>0.0%</c:formatCode>
                <c:ptCount val="12"/>
                <c:pt idx="0">
                  <c:v>0.39500914688700001</c:v>
                </c:pt>
                <c:pt idx="1">
                  <c:v>0.45386161017100002</c:v>
                </c:pt>
                <c:pt idx="2">
                  <c:v>0.366696804135</c:v>
                </c:pt>
                <c:pt idx="3">
                  <c:v>0.47283553351500002</c:v>
                </c:pt>
                <c:pt idx="4">
                  <c:v>0.33189064904100002</c:v>
                </c:pt>
                <c:pt idx="5">
                  <c:v>0.41687030899499999</c:v>
                </c:pt>
                <c:pt idx="6">
                  <c:v>0.36912214263499998</c:v>
                </c:pt>
                <c:pt idx="7">
                  <c:v>0.32644724845599998</c:v>
                </c:pt>
                <c:pt idx="8">
                  <c:v>0.38940034316099997</c:v>
                </c:pt>
                <c:pt idx="9">
                  <c:v>0.20548674869799999</c:v>
                </c:pt>
                <c:pt idx="10">
                  <c:v>0.30484337795299998</c:v>
                </c:pt>
                <c:pt idx="11">
                  <c:v>0.35050753022699999</c:v>
                </c:pt>
              </c:numCache>
            </c:numRef>
          </c:val>
        </c:ser>
        <c:ser>
          <c:idx val="1"/>
          <c:order val="1"/>
          <c:tx>
            <c:strRef>
              <c:f>imp_accuracy!$A$39</c:f>
              <c:strCache>
                <c:ptCount val="1"/>
                <c:pt idx="0">
                  <c:v>STORE</c:v>
                </c:pt>
              </c:strCache>
            </c:strRef>
          </c:tx>
          <c:invertIfNegative val="0"/>
          <c:cat>
            <c:strRef>
              <c:f>imp_accuracy!$B$37:$M$37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imp_accuracy!$B$39:$M$39</c:f>
              <c:numCache>
                <c:formatCode>0.0%</c:formatCode>
                <c:ptCount val="12"/>
                <c:pt idx="0">
                  <c:v>0.20171828276600001</c:v>
                </c:pt>
                <c:pt idx="1">
                  <c:v>0.10499694404899999</c:v>
                </c:pt>
                <c:pt idx="2">
                  <c:v>0.182792600591</c:v>
                </c:pt>
                <c:pt idx="3">
                  <c:v>0.13528581819300001</c:v>
                </c:pt>
                <c:pt idx="4">
                  <c:v>0.179752879916</c:v>
                </c:pt>
                <c:pt idx="5">
                  <c:v>0.16756481436699999</c:v>
                </c:pt>
                <c:pt idx="6">
                  <c:v>0.22790428580300001</c:v>
                </c:pt>
                <c:pt idx="7">
                  <c:v>0.17525210414199999</c:v>
                </c:pt>
                <c:pt idx="8">
                  <c:v>0.172559027984</c:v>
                </c:pt>
                <c:pt idx="9">
                  <c:v>0.206573036426</c:v>
                </c:pt>
                <c:pt idx="10">
                  <c:v>0.20370370334099999</c:v>
                </c:pt>
                <c:pt idx="11">
                  <c:v>0.13875611034499999</c:v>
                </c:pt>
              </c:numCache>
            </c:numRef>
          </c:val>
        </c:ser>
        <c:ser>
          <c:idx val="2"/>
          <c:order val="2"/>
          <c:tx>
            <c:strRef>
              <c:f>imp_accuracy!$A$40</c:f>
              <c:strCache>
                <c:ptCount val="1"/>
                <c:pt idx="0">
                  <c:v>INTALU</c:v>
                </c:pt>
              </c:strCache>
            </c:strRef>
          </c:tx>
          <c:invertIfNegative val="0"/>
          <c:cat>
            <c:strRef>
              <c:f>imp_accuracy!$B$37:$M$37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imp_accuracy!$B$40:$M$40</c:f>
              <c:numCache>
                <c:formatCode>0.0%</c:formatCode>
                <c:ptCount val="12"/>
                <c:pt idx="0">
                  <c:v>0.371283989481</c:v>
                </c:pt>
                <c:pt idx="1">
                  <c:v>0.43802082092200001</c:v>
                </c:pt>
                <c:pt idx="2">
                  <c:v>0.42512366985099997</c:v>
                </c:pt>
                <c:pt idx="3">
                  <c:v>0.385988595198</c:v>
                </c:pt>
                <c:pt idx="4">
                  <c:v>0.46558614270300003</c:v>
                </c:pt>
                <c:pt idx="5">
                  <c:v>0.41048671524399999</c:v>
                </c:pt>
                <c:pt idx="6">
                  <c:v>0.39068901652299998</c:v>
                </c:pt>
                <c:pt idx="7">
                  <c:v>0.46352186134000001</c:v>
                </c:pt>
                <c:pt idx="8">
                  <c:v>0.42008716853200001</c:v>
                </c:pt>
                <c:pt idx="9">
                  <c:v>0.54779517525400001</c:v>
                </c:pt>
                <c:pt idx="10">
                  <c:v>0.45868938518399999</c:v>
                </c:pt>
                <c:pt idx="11">
                  <c:v>0.47657538193900001</c:v>
                </c:pt>
              </c:numCache>
            </c:numRef>
          </c:val>
        </c:ser>
        <c:ser>
          <c:idx val="3"/>
          <c:order val="3"/>
          <c:tx>
            <c:strRef>
              <c:f>imp_accuracy!$A$41</c:f>
              <c:strCache>
                <c:ptCount val="1"/>
                <c:pt idx="0">
                  <c:v>INDCTRL</c:v>
                </c:pt>
              </c:strCache>
            </c:strRef>
          </c:tx>
          <c:invertIfNegative val="0"/>
          <c:cat>
            <c:strRef>
              <c:f>imp_accuracy!$B$37:$M$37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imp_accuracy!$B$41:$M$41</c:f>
              <c:numCache>
                <c:formatCode>0.0%</c:formatCode>
                <c:ptCount val="12"/>
                <c:pt idx="0">
                  <c:v>3.1988580866699999E-2</c:v>
                </c:pt>
                <c:pt idx="1">
                  <c:v>3.1206248582799998E-3</c:v>
                </c:pt>
                <c:pt idx="2">
                  <c:v>2.5386925421999999E-2</c:v>
                </c:pt>
                <c:pt idx="3">
                  <c:v>5.8900530943000002E-3</c:v>
                </c:pt>
                <c:pt idx="4">
                  <c:v>2.27703283402E-2</c:v>
                </c:pt>
                <c:pt idx="5">
                  <c:v>5.0781613943999999E-3</c:v>
                </c:pt>
                <c:pt idx="6">
                  <c:v>1.2284555038399999E-2</c:v>
                </c:pt>
                <c:pt idx="7">
                  <c:v>3.4778786062600001E-2</c:v>
                </c:pt>
                <c:pt idx="8">
                  <c:v>1.7953460322899999E-2</c:v>
                </c:pt>
                <c:pt idx="9">
                  <c:v>4.0145039622299997E-2</c:v>
                </c:pt>
                <c:pt idx="10">
                  <c:v>3.27635335215E-2</c:v>
                </c:pt>
                <c:pt idx="11">
                  <c:v>3.4160977489099999E-2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079168"/>
        <c:axId val="153089152"/>
      </c:barChart>
      <c:catAx>
        <c:axId val="15307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89152"/>
        <c:crosses val="autoZero"/>
        <c:auto val="1"/>
        <c:lblAlgn val="ctr"/>
        <c:lblOffset val="100"/>
        <c:noMultiLvlLbl val="0"/>
      </c:catAx>
      <c:valAx>
        <c:axId val="153089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07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imp_accuracy!$A$95</c:f>
              <c:strCache>
                <c:ptCount val="1"/>
                <c:pt idx="0">
                  <c:v>10%</c:v>
                </c:pt>
              </c:strCache>
            </c:strRef>
          </c:tx>
          <c:invertIfNegative val="0"/>
          <c:cat>
            <c:strRef>
              <c:f>imp_accuracy!$B$94:$M$94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imp_accuracy!$B$95:$M$95</c:f>
              <c:numCache>
                <c:formatCode>0.0%</c:formatCode>
                <c:ptCount val="12"/>
                <c:pt idx="0">
                  <c:v>8.2549477841999987E-3</c:v>
                </c:pt>
                <c:pt idx="1">
                  <c:v>2.2313819760199999E-2</c:v>
                </c:pt>
                <c:pt idx="2">
                  <c:v>1.5190590918999991E-2</c:v>
                </c:pt>
                <c:pt idx="3">
                  <c:v>9.1896591474000033E-2</c:v>
                </c:pt>
                <c:pt idx="4">
                  <c:v>2.9243096993999962E-2</c:v>
                </c:pt>
                <c:pt idx="5">
                  <c:v>2.0683897611000035E-2</c:v>
                </c:pt>
                <c:pt idx="6">
                  <c:v>5.6127863825000013E-2</c:v>
                </c:pt>
                <c:pt idx="7">
                  <c:v>5.4524576408999992E-2</c:v>
                </c:pt>
                <c:pt idx="8">
                  <c:v>5.5231999706000012E-2</c:v>
                </c:pt>
                <c:pt idx="9">
                  <c:v>4.8100160292999988E-2</c:v>
                </c:pt>
                <c:pt idx="10">
                  <c:v>0.10555440034400004</c:v>
                </c:pt>
                <c:pt idx="11">
                  <c:v>9.8153508690000113E-3</c:v>
                </c:pt>
              </c:numCache>
            </c:numRef>
          </c:val>
        </c:ser>
        <c:ser>
          <c:idx val="1"/>
          <c:order val="1"/>
          <c:tx>
            <c:strRef>
              <c:f>imp_accuracy!$A$96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imp_accuracy!$B$94:$M$94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imp_accuracy!$B$96:$M$96</c:f>
              <c:numCache>
                <c:formatCode>0.0%</c:formatCode>
                <c:ptCount val="12"/>
                <c:pt idx="0">
                  <c:v>8.4240534270000056E-3</c:v>
                </c:pt>
                <c:pt idx="1">
                  <c:v>1.241182611199998E-2</c:v>
                </c:pt>
                <c:pt idx="2">
                  <c:v>4.8212140570000339E-3</c:v>
                </c:pt>
                <c:pt idx="3">
                  <c:v>3.0480855533000006E-2</c:v>
                </c:pt>
                <c:pt idx="4">
                  <c:v>2.644832967899996E-2</c:v>
                </c:pt>
                <c:pt idx="5">
                  <c:v>2.5623383993999993E-2</c:v>
                </c:pt>
                <c:pt idx="6">
                  <c:v>4.9946861024000005E-2</c:v>
                </c:pt>
                <c:pt idx="7">
                  <c:v>5.5080804021999996E-2</c:v>
                </c:pt>
                <c:pt idx="8">
                  <c:v>4.2137332436999964E-2</c:v>
                </c:pt>
                <c:pt idx="9">
                  <c:v>3.2904593696999995E-2</c:v>
                </c:pt>
                <c:pt idx="10">
                  <c:v>1.483555287799998E-2</c:v>
                </c:pt>
                <c:pt idx="11">
                  <c:v>1.4953987544000014E-2</c:v>
                </c:pt>
              </c:numCache>
            </c:numRef>
          </c:val>
        </c:ser>
        <c:ser>
          <c:idx val="2"/>
          <c:order val="2"/>
          <c:tx>
            <c:strRef>
              <c:f>imp_accuracy!$A$97</c:f>
              <c:strCache>
                <c:ptCount val="1"/>
                <c:pt idx="0">
                  <c:v>100%</c:v>
                </c:pt>
              </c:strCache>
            </c:strRef>
          </c:tx>
          <c:invertIfNegative val="0"/>
          <c:cat>
            <c:strRef>
              <c:f>imp_accuracy!$B$94:$M$94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imp_accuracy!$B$97:$M$97</c:f>
              <c:numCache>
                <c:formatCode>0.0%</c:formatCode>
                <c:ptCount val="12"/>
                <c:pt idx="0">
                  <c:v>9.0023993550000236E-3</c:v>
                </c:pt>
                <c:pt idx="1">
                  <c:v>1.1447313618999977E-2</c:v>
                </c:pt>
                <c:pt idx="2">
                  <c:v>3.8628387499999861E-3</c:v>
                </c:pt>
                <c:pt idx="3">
                  <c:v>8.2008657819999664E-3</c:v>
                </c:pt>
                <c:pt idx="4">
                  <c:v>2.3815239087999984E-2</c:v>
                </c:pt>
                <c:pt idx="5">
                  <c:v>3.4220452409000013E-2</c:v>
                </c:pt>
                <c:pt idx="6">
                  <c:v>4.8169197841999994E-2</c:v>
                </c:pt>
                <c:pt idx="7">
                  <c:v>2.3359130090000013E-2</c:v>
                </c:pt>
                <c:pt idx="8">
                  <c:v>3.9470231633000008E-2</c:v>
                </c:pt>
                <c:pt idx="9">
                  <c:v>3.0043482329000004E-2</c:v>
                </c:pt>
                <c:pt idx="10">
                  <c:v>1.749902250900004E-2</c:v>
                </c:pt>
                <c:pt idx="11">
                  <c:v>8.9902544350000113E-3</c:v>
                </c:pt>
              </c:numCache>
            </c:numRef>
          </c:val>
        </c:ser>
        <c:ser>
          <c:idx val="3"/>
          <c:order val="3"/>
          <c:tx>
            <c:strRef>
              <c:f>imp_accuracy!$A$98</c:f>
              <c:strCache>
                <c:ptCount val="1"/>
                <c:pt idx="0">
                  <c:v>300%</c:v>
                </c:pt>
              </c:strCache>
            </c:strRef>
          </c:tx>
          <c:invertIfNegative val="0"/>
          <c:cat>
            <c:strRef>
              <c:f>imp_accuracy!$B$94:$M$94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imp_accuracy!$B$98:$M$98</c:f>
              <c:numCache>
                <c:formatCode>0.0%</c:formatCode>
                <c:ptCount val="12"/>
                <c:pt idx="0">
                  <c:v>7.0489977309999841E-3</c:v>
                </c:pt>
                <c:pt idx="1">
                  <c:v>4.3124853739999885E-3</c:v>
                </c:pt>
                <c:pt idx="2">
                  <c:v>5.6393212030000361E-3</c:v>
                </c:pt>
                <c:pt idx="3">
                  <c:v>0</c:v>
                </c:pt>
                <c:pt idx="4">
                  <c:v>1.2726156958999979E-2</c:v>
                </c:pt>
                <c:pt idx="5">
                  <c:v>2.2584200558000034E-2</c:v>
                </c:pt>
                <c:pt idx="6">
                  <c:v>8.8192556629999586E-3</c:v>
                </c:pt>
                <c:pt idx="7">
                  <c:v>8.3752864339999844E-3</c:v>
                </c:pt>
                <c:pt idx="8">
                  <c:v>2.4979313843999984E-2</c:v>
                </c:pt>
                <c:pt idx="9">
                  <c:v>0</c:v>
                </c:pt>
                <c:pt idx="10">
                  <c:v>1.4601698588999984E-2</c:v>
                </c:pt>
                <c:pt idx="11">
                  <c:v>2.3696796539999787E-3</c:v>
                </c:pt>
              </c:numCache>
            </c:numRef>
          </c:val>
        </c:ser>
        <c:ser>
          <c:idx val="4"/>
          <c:order val="4"/>
          <c:tx>
            <c:strRef>
              <c:f>imp_accuracy!$A$99</c:f>
              <c:strCache>
                <c:ptCount val="1"/>
                <c:pt idx="0">
                  <c:v>500%</c:v>
                </c:pt>
              </c:strCache>
            </c:strRef>
          </c:tx>
          <c:invertIfNegative val="0"/>
          <c:cat>
            <c:strRef>
              <c:f>imp_accuracy!$B$94:$M$94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imp_accuracy!$B$99:$M$99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3.105915209999921E-4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imp_accuracy!$A$100</c:f>
              <c:strCache>
                <c:ptCount val="1"/>
                <c:pt idx="0">
                  <c:v>700% Overhead</c:v>
                </c:pt>
              </c:strCache>
            </c:strRef>
          </c:tx>
          <c:invertIfNegative val="0"/>
          <c:cat>
            <c:strRef>
              <c:f>imp_accuracy!$B$94:$M$94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imp_accuracy!$B$100:$M$100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81280"/>
        <c:axId val="153282816"/>
      </c:barChart>
      <c:catAx>
        <c:axId val="15328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82816"/>
        <c:crosses val="autoZero"/>
        <c:auto val="1"/>
        <c:lblAlgn val="ctr"/>
        <c:lblOffset val="100"/>
        <c:noMultiLvlLbl val="0"/>
      </c:catAx>
      <c:valAx>
        <c:axId val="1532828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328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31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59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928938" cy="202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2925097" cy="20217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128349" cy="20248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128349" cy="20248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749300</xdr:colOff>
      <xdr:row>3</xdr:row>
      <xdr:rowOff>38100</xdr:rowOff>
    </xdr:from>
    <xdr:to>
      <xdr:col>18</xdr:col>
      <xdr:colOff>368300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50800</xdr:colOff>
      <xdr:row>28</xdr:row>
      <xdr:rowOff>12700</xdr:rowOff>
    </xdr:from>
    <xdr:to>
      <xdr:col>18</xdr:col>
      <xdr:colOff>495300</xdr:colOff>
      <xdr:row>42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584200</xdr:colOff>
      <xdr:row>87</xdr:row>
      <xdr:rowOff>165100</xdr:rowOff>
    </xdr:from>
    <xdr:to>
      <xdr:col>19</xdr:col>
      <xdr:colOff>203200</xdr:colOff>
      <xdr:row>102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8.85546875" defaultRowHeight="15"/>
  <sheetData>
    <row r="1" spans="1:13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s="4" t="s">
        <v>3</v>
      </c>
      <c r="L1" s="4" t="s">
        <v>23</v>
      </c>
      <c r="M1" s="4" t="s">
        <v>24</v>
      </c>
    </row>
    <row r="2" spans="1:13">
      <c r="A2" t="s">
        <v>2</v>
      </c>
      <c r="B2" s="3">
        <v>1.269070269</v>
      </c>
      <c r="C2" s="3">
        <v>1.504111416</v>
      </c>
      <c r="D2" s="3">
        <v>1.407166723</v>
      </c>
      <c r="E2" s="3">
        <v>1.3278611899999999</v>
      </c>
      <c r="F2" s="3">
        <v>1.3987868720000001</v>
      </c>
      <c r="G2" s="3">
        <v>1.095622941</v>
      </c>
      <c r="H2" s="3">
        <v>1.6972976200000001</v>
      </c>
      <c r="I2" s="3">
        <v>1.67444774</v>
      </c>
      <c r="J2" s="3">
        <v>1.527404092</v>
      </c>
      <c r="K2" s="2">
        <f>GEOMEAN(B2:J2)</f>
        <v>1.4216958008020193</v>
      </c>
      <c r="L2" s="1">
        <f>MIN(B2:J2)</f>
        <v>1.095622941</v>
      </c>
      <c r="M2" s="1">
        <f>MAX(B2:J2)</f>
        <v>1.6972976200000001</v>
      </c>
    </row>
    <row r="3" spans="1:13">
      <c r="A3" t="s">
        <v>1</v>
      </c>
      <c r="B3" s="3">
        <v>2.2844220380000002</v>
      </c>
      <c r="C3" s="3">
        <v>2.5448185520000002</v>
      </c>
      <c r="D3" s="3">
        <v>2.4308158770000001</v>
      </c>
      <c r="E3" s="3">
        <v>2.2650209929999998</v>
      </c>
      <c r="F3" s="3">
        <v>2.499514252</v>
      </c>
      <c r="G3" s="3">
        <v>1.9297495629999999</v>
      </c>
      <c r="H3" s="3">
        <v>2.7243064480000001</v>
      </c>
      <c r="I3" s="3">
        <v>2.6611109399999999</v>
      </c>
      <c r="J3" s="3">
        <v>2.7367555430000001</v>
      </c>
      <c r="K3" s="2">
        <f>GEOMEAN(B3:J3)</f>
        <v>2.4397880965526695</v>
      </c>
      <c r="L3" s="1">
        <f>MIN(B3:J3)</f>
        <v>1.9297495629999999</v>
      </c>
      <c r="M3" s="1">
        <f>MAX(B3:J3)</f>
        <v>2.7367555430000001</v>
      </c>
    </row>
    <row r="4" spans="1:13">
      <c r="A4" t="s">
        <v>0</v>
      </c>
      <c r="B4" s="3">
        <v>2.3592434020000002</v>
      </c>
      <c r="C4" s="3">
        <v>2.6547783570000001</v>
      </c>
      <c r="D4" s="3">
        <v>2.6456439550000002</v>
      </c>
      <c r="E4" s="3">
        <v>2.4652592840000001</v>
      </c>
      <c r="F4" s="3">
        <v>2.5282292279999998</v>
      </c>
      <c r="G4" s="3">
        <v>2.7658080059999999</v>
      </c>
      <c r="H4" s="3">
        <v>2.3129637230000002</v>
      </c>
      <c r="I4" s="3">
        <v>2.361965342</v>
      </c>
      <c r="J4" s="3">
        <v>2.9714239889999998</v>
      </c>
      <c r="K4" s="2">
        <f>GEOMEAN(B4:J4)</f>
        <v>2.5548184944119137</v>
      </c>
      <c r="L4" s="1">
        <f>MIN(B4:J4)</f>
        <v>2.3129637230000002</v>
      </c>
      <c r="M4" s="1">
        <f>MAX(B4:J4)</f>
        <v>2.9714239889999998</v>
      </c>
    </row>
    <row r="5" spans="1:13">
      <c r="A5" t="s">
        <v>27</v>
      </c>
      <c r="B5" s="9">
        <v>2.3069955719999999</v>
      </c>
      <c r="C5" s="9">
        <v>2.5958074610000001</v>
      </c>
      <c r="D5" s="9">
        <v>2.613228769</v>
      </c>
      <c r="E5" s="9">
        <v>2.4588801830000002</v>
      </c>
      <c r="F5" s="9">
        <v>2.4431706420000001</v>
      </c>
      <c r="G5" s="9">
        <v>2.7575255570000001</v>
      </c>
      <c r="H5" s="9">
        <v>1.916000463</v>
      </c>
      <c r="I5" s="9">
        <v>2.206809137</v>
      </c>
      <c r="J5" s="9">
        <v>2.9603839070000002</v>
      </c>
      <c r="K5" s="2">
        <f>GEOMEAN(B5:J5)</f>
        <v>2.4554725806069855</v>
      </c>
      <c r="L5" s="1">
        <f>MIN(B5:J5)</f>
        <v>1.916000463</v>
      </c>
      <c r="M5" s="1">
        <f>MAX(B5:J5)</f>
        <v>2.9603839070000002</v>
      </c>
    </row>
    <row r="7" spans="1:13">
      <c r="A7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8" sqref="A8"/>
    </sheetView>
  </sheetViews>
  <sheetFormatPr defaultColWidth="8.85546875" defaultRowHeight="15"/>
  <sheetData>
    <row r="1" spans="1:13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s="4" t="s">
        <v>22</v>
      </c>
      <c r="L1" s="4" t="s">
        <v>23</v>
      </c>
      <c r="M1" s="4" t="s">
        <v>24</v>
      </c>
    </row>
    <row r="2" spans="1:13">
      <c r="A2" t="s">
        <v>46</v>
      </c>
      <c r="B2" s="3">
        <v>1.029854571</v>
      </c>
      <c r="C2" s="3">
        <v>1.017798808</v>
      </c>
      <c r="D2" s="3">
        <v>1.0450352919999999</v>
      </c>
      <c r="E2" s="3">
        <v>1.036657164</v>
      </c>
      <c r="F2" s="3">
        <v>1.057449809</v>
      </c>
      <c r="G2" s="3">
        <v>1.008296981</v>
      </c>
      <c r="H2" s="3">
        <v>1.6232146780000001</v>
      </c>
      <c r="I2" s="3">
        <v>1.0000045849999999</v>
      </c>
      <c r="J2" s="3">
        <v>1.0575190590000001</v>
      </c>
      <c r="K2" s="2">
        <f>GEOMEAN(B2:J2)</f>
        <v>1.0846810109555944</v>
      </c>
      <c r="L2" s="5">
        <f>MIN(B2:J2)</f>
        <v>1.0000045849999999</v>
      </c>
      <c r="M2" s="5">
        <f>MAX(B2:J2)</f>
        <v>1.6232146780000001</v>
      </c>
    </row>
    <row r="3" spans="1:13">
      <c r="A3" t="s">
        <v>47</v>
      </c>
      <c r="B3" s="3">
        <v>1.0179361929999999</v>
      </c>
      <c r="C3" s="3">
        <v>1.0021764019999999</v>
      </c>
      <c r="D3" s="3">
        <v>1.004702709</v>
      </c>
      <c r="E3" s="3">
        <v>1.0036909110000001</v>
      </c>
      <c r="F3" s="3">
        <v>1.006000351</v>
      </c>
      <c r="G3" s="3">
        <v>1.000555547</v>
      </c>
      <c r="H3" s="3">
        <v>0.99962836600000005</v>
      </c>
      <c r="I3" s="3">
        <v>1.0352609290000001</v>
      </c>
      <c r="J3" s="3">
        <v>0.99566644800000004</v>
      </c>
      <c r="K3" s="2">
        <f>GEOMEAN(B3:J3)</f>
        <v>1.0072263984186114</v>
      </c>
      <c r="L3" s="5">
        <f t="shared" ref="L3" si="0">MIN(B3:J3)</f>
        <v>0.99566644800000004</v>
      </c>
      <c r="M3" s="5">
        <f t="shared" ref="M3" si="1">MAX(B3:J3)</f>
        <v>1.0352609290000001</v>
      </c>
    </row>
    <row r="4" spans="1:13">
      <c r="A4" t="s">
        <v>48</v>
      </c>
      <c r="B4">
        <v>1.0091437889999999</v>
      </c>
      <c r="C4">
        <v>1.005630491</v>
      </c>
      <c r="D4">
        <v>1.012321233</v>
      </c>
      <c r="E4">
        <v>0.99506152000000003</v>
      </c>
      <c r="F4">
        <v>1.004318109</v>
      </c>
      <c r="G4">
        <v>1.0278608119999999</v>
      </c>
      <c r="H4">
        <v>1.0000394260000001</v>
      </c>
      <c r="I4">
        <v>1.0000013160000001</v>
      </c>
      <c r="J4">
        <v>1.0040799709999999</v>
      </c>
      <c r="K4" s="2">
        <f t="shared" ref="K4:K5" si="2">GEOMEAN(B4:J4)</f>
        <v>1.0064555424281216</v>
      </c>
      <c r="L4" s="5">
        <f t="shared" ref="L4:L5" si="3">MIN(B4:J4)</f>
        <v>0.99506152000000003</v>
      </c>
      <c r="M4" s="5">
        <f t="shared" ref="M4:M5" si="4">MAX(B4:J4)</f>
        <v>1.0278608119999999</v>
      </c>
    </row>
    <row r="5" spans="1:13">
      <c r="A5" t="s">
        <v>49</v>
      </c>
      <c r="B5">
        <v>2.3069955719999999</v>
      </c>
      <c r="C5">
        <v>2.5958074610000001</v>
      </c>
      <c r="D5">
        <v>2.613228769</v>
      </c>
      <c r="E5">
        <v>2.4588801830000002</v>
      </c>
      <c r="F5">
        <v>2.4431706420000001</v>
      </c>
      <c r="G5">
        <v>2.7575255570000001</v>
      </c>
      <c r="H5">
        <v>1.916000463</v>
      </c>
      <c r="I5">
        <v>2.206809137</v>
      </c>
      <c r="J5">
        <v>2.9603839070000002</v>
      </c>
      <c r="K5" s="2">
        <f t="shared" si="2"/>
        <v>2.4554725806069855</v>
      </c>
      <c r="L5" s="5">
        <f t="shared" si="3"/>
        <v>1.916000463</v>
      </c>
      <c r="M5" s="5">
        <f t="shared" si="4"/>
        <v>2.9603839070000002</v>
      </c>
    </row>
    <row r="7" spans="1:13">
      <c r="A7" t="s">
        <v>50</v>
      </c>
    </row>
    <row r="8" spans="1:13">
      <c r="K8" t="s">
        <v>25</v>
      </c>
    </row>
    <row r="9" spans="1:13">
      <c r="K9" s="6">
        <f>1-K2/full_mon!K2</f>
        <v>0.23705126628094786</v>
      </c>
    </row>
    <row r="10" spans="1:13">
      <c r="K10" s="6">
        <f>1-K3/full_mon!K3</f>
        <v>0.58716644292109421</v>
      </c>
    </row>
    <row r="11" spans="1:13">
      <c r="K11" s="6" t="e">
        <f>1-#REF!/full_mon!K4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" sqref="B2:J6"/>
    </sheetView>
  </sheetViews>
  <sheetFormatPr defaultColWidth="8.85546875" defaultRowHeight="15"/>
  <cols>
    <col min="1" max="1" width="12.85546875" customWidth="1"/>
  </cols>
  <sheetData>
    <row r="1" spans="1:11"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t="s">
        <v>26</v>
      </c>
    </row>
    <row r="2" spans="1:11">
      <c r="A2" s="6">
        <v>0.01</v>
      </c>
      <c r="B2" s="8">
        <v>0</v>
      </c>
      <c r="C2" s="8">
        <v>1</v>
      </c>
      <c r="D2" s="8">
        <v>0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0</v>
      </c>
      <c r="K2" s="7">
        <f>AVERAGE(B2:J2)</f>
        <v>0.66666666666666663</v>
      </c>
    </row>
    <row r="3" spans="1:11">
      <c r="A3" s="6">
        <v>0.05</v>
      </c>
      <c r="B3" s="8">
        <v>0</v>
      </c>
      <c r="C3" s="8">
        <v>1</v>
      </c>
      <c r="D3" s="8">
        <v>0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0</v>
      </c>
      <c r="K3" s="7">
        <f t="shared" ref="K3:K6" si="0">AVERAGE(B3:J3)</f>
        <v>0.66666666666666663</v>
      </c>
    </row>
    <row r="4" spans="1:11">
      <c r="A4" s="6">
        <v>0.1</v>
      </c>
      <c r="B4" s="8">
        <v>0</v>
      </c>
      <c r="C4" s="8">
        <v>1</v>
      </c>
      <c r="D4" s="8">
        <v>0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0</v>
      </c>
      <c r="K4" s="7">
        <f t="shared" si="0"/>
        <v>0.66666666666666663</v>
      </c>
    </row>
    <row r="5" spans="1:11">
      <c r="A5" s="6">
        <v>0.5</v>
      </c>
      <c r="B5" s="8">
        <v>0</v>
      </c>
      <c r="C5" s="8">
        <v>1</v>
      </c>
      <c r="D5" s="8">
        <v>0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0</v>
      </c>
      <c r="K5" s="7">
        <f t="shared" si="0"/>
        <v>0.66666666666666663</v>
      </c>
    </row>
    <row r="6" spans="1:11">
      <c r="A6" s="6" t="s">
        <v>28</v>
      </c>
      <c r="B6" s="8">
        <v>0</v>
      </c>
      <c r="C6" s="8">
        <v>1</v>
      </c>
      <c r="D6" s="8">
        <v>0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0</v>
      </c>
      <c r="K6" s="7">
        <f t="shared" si="0"/>
        <v>0.66666666666666663</v>
      </c>
    </row>
    <row r="7" spans="1:11">
      <c r="A7" s="6"/>
      <c r="B7" s="8"/>
      <c r="C7" s="8"/>
      <c r="D7" s="8"/>
      <c r="E7" s="8"/>
      <c r="F7" s="8"/>
      <c r="G7" s="8"/>
      <c r="H7" s="8"/>
      <c r="I7" s="8"/>
      <c r="J7" s="8"/>
      <c r="K7" s="7"/>
    </row>
    <row r="8" spans="1:11">
      <c r="A8" s="6"/>
      <c r="B8" s="8"/>
      <c r="C8" s="8"/>
      <c r="D8" s="8"/>
      <c r="E8" s="8"/>
      <c r="F8" s="8"/>
      <c r="G8" s="8"/>
      <c r="H8" s="8"/>
      <c r="I8" s="8"/>
      <c r="J8" s="8"/>
      <c r="K8" s="7"/>
    </row>
    <row r="9" spans="1:11">
      <c r="A9" s="6"/>
      <c r="B9" s="8"/>
      <c r="C9" s="8"/>
      <c r="D9" s="8"/>
      <c r="E9" s="8"/>
      <c r="F9" s="8"/>
      <c r="G9" s="8"/>
      <c r="H9" s="8"/>
      <c r="I9" s="8"/>
      <c r="J9" s="8"/>
      <c r="K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8" sqref="A8"/>
    </sheetView>
  </sheetViews>
  <sheetFormatPr defaultColWidth="8.85546875" defaultRowHeight="15"/>
  <cols>
    <col min="1" max="1" width="8.85546875" customWidth="1"/>
  </cols>
  <sheetData>
    <row r="1" spans="1:11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t="s">
        <v>3</v>
      </c>
    </row>
    <row r="2" spans="1:11">
      <c r="A2" s="6">
        <v>0.01</v>
      </c>
      <c r="B2" s="8">
        <v>0.21659999999999999</v>
      </c>
      <c r="C2" s="8">
        <v>0.20069999999999999</v>
      </c>
      <c r="D2" s="8">
        <v>0.20269999999999999</v>
      </c>
      <c r="E2" s="8">
        <v>0.34539999999999998</v>
      </c>
      <c r="F2" s="8">
        <v>0.23400000000000001</v>
      </c>
      <c r="G2" s="8">
        <v>0.70230000000000004</v>
      </c>
      <c r="H2" s="8">
        <v>0.17849999999999999</v>
      </c>
      <c r="I2" s="8">
        <v>0.1045</v>
      </c>
      <c r="J2" s="8">
        <v>0.20949999999999999</v>
      </c>
      <c r="K2" s="7">
        <f>GEOMEAN(B2:J2)</f>
        <v>0.23209897310227132</v>
      </c>
    </row>
    <row r="3" spans="1:11">
      <c r="A3" s="6">
        <v>0.05</v>
      </c>
      <c r="B3" s="8">
        <v>0.47270000000000001</v>
      </c>
      <c r="C3" s="8">
        <v>0.40510000000000002</v>
      </c>
      <c r="D3" s="8">
        <v>0.4279</v>
      </c>
      <c r="E3" s="8">
        <v>0.58099999999999996</v>
      </c>
      <c r="F3" s="8">
        <v>0.4768</v>
      </c>
      <c r="G3" s="8">
        <v>0.83450000000000002</v>
      </c>
      <c r="H3" s="8">
        <v>0.38009999999999999</v>
      </c>
      <c r="I3" s="8">
        <v>0.32490000000000002</v>
      </c>
      <c r="J3" s="8">
        <v>0.40279999999999999</v>
      </c>
      <c r="K3" s="7">
        <f t="shared" ref="K3:K8" si="0">GEOMEAN(B3:J3)</f>
        <v>0.46110115550453623</v>
      </c>
    </row>
    <row r="4" spans="1:11">
      <c r="A4" s="6">
        <v>0.1</v>
      </c>
      <c r="B4" s="8">
        <v>0.6038</v>
      </c>
      <c r="C4" s="8">
        <v>0.49690000000000001</v>
      </c>
      <c r="D4" s="8">
        <v>0.53779999999999994</v>
      </c>
      <c r="E4" s="8">
        <v>0.6925</v>
      </c>
      <c r="F4" s="8">
        <v>0.59119999999999995</v>
      </c>
      <c r="G4" s="8">
        <v>0.94769999999999999</v>
      </c>
      <c r="H4" s="8">
        <v>0.48259999999999997</v>
      </c>
      <c r="I4" s="8">
        <v>0.41849999999999998</v>
      </c>
      <c r="J4" s="8">
        <v>0.4945</v>
      </c>
      <c r="K4" s="7">
        <f t="shared" si="0"/>
        <v>0.56900679332735871</v>
      </c>
    </row>
    <row r="5" spans="1:11">
      <c r="A5" s="6">
        <v>0.3</v>
      </c>
      <c r="B5" s="8">
        <v>0.90149999999999997</v>
      </c>
      <c r="C5" s="8">
        <v>0.61980000000000002</v>
      </c>
      <c r="D5" s="8">
        <v>0.80710000000000004</v>
      </c>
      <c r="E5" s="8">
        <v>0.96850000000000003</v>
      </c>
      <c r="F5" s="8">
        <v>0.81889999999999996</v>
      </c>
      <c r="G5" s="8">
        <v>1</v>
      </c>
      <c r="H5" s="8">
        <v>0.71450000000000002</v>
      </c>
      <c r="I5" s="8">
        <v>0.61760000000000004</v>
      </c>
      <c r="J5" s="8">
        <v>0.74370000000000003</v>
      </c>
      <c r="K5" s="7">
        <f t="shared" si="0"/>
        <v>0.78817067454639522</v>
      </c>
    </row>
    <row r="6" spans="1:11">
      <c r="A6" s="6">
        <v>0.5</v>
      </c>
      <c r="B6" s="8">
        <v>1</v>
      </c>
      <c r="C6" s="8">
        <v>0.80710000000000004</v>
      </c>
      <c r="D6" s="8">
        <v>0.98480000000000001</v>
      </c>
      <c r="E6" s="8">
        <v>1</v>
      </c>
      <c r="F6" s="8">
        <v>1</v>
      </c>
      <c r="G6" s="8">
        <v>1</v>
      </c>
      <c r="H6" s="8">
        <v>0.93130000000000002</v>
      </c>
      <c r="I6" s="8">
        <v>0.81169999999999998</v>
      </c>
      <c r="J6" s="8">
        <v>0.96630000000000005</v>
      </c>
      <c r="K6" s="7">
        <f t="shared" si="0"/>
        <v>0.94137706408571864</v>
      </c>
    </row>
    <row r="7" spans="1:11">
      <c r="A7" s="6" t="s">
        <v>51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0.98880000000000001</v>
      </c>
      <c r="I7" s="8">
        <v>0.83940000000000003</v>
      </c>
      <c r="J7" s="8">
        <v>1</v>
      </c>
      <c r="K7" s="7">
        <f t="shared" si="0"/>
        <v>0.97950938735711413</v>
      </c>
    </row>
    <row r="8" spans="1:11">
      <c r="A8" s="6" t="s">
        <v>28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0.99470000000000003</v>
      </c>
      <c r="I8" s="8">
        <v>1</v>
      </c>
      <c r="J8" s="8">
        <v>1</v>
      </c>
      <c r="K8" s="7">
        <f t="shared" si="0"/>
        <v>0.99940971930381917</v>
      </c>
    </row>
    <row r="9" spans="1:11">
      <c r="A9" s="6"/>
      <c r="B9" s="8"/>
      <c r="C9" s="8"/>
      <c r="D9" s="8"/>
      <c r="E9" s="8"/>
      <c r="F9" s="8"/>
      <c r="G9" s="8"/>
      <c r="H9" s="8"/>
      <c r="I9" s="8"/>
      <c r="J9" s="8"/>
      <c r="K9" s="7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3" workbookViewId="0">
      <selection activeCell="E85" sqref="E85"/>
    </sheetView>
  </sheetViews>
  <sheetFormatPr defaultColWidth="12.5703125" defaultRowHeight="15.75"/>
  <cols>
    <col min="1" max="16384" width="12.5703125" style="10"/>
  </cols>
  <sheetData>
    <row r="1" spans="1:13">
      <c r="A1" s="10" t="s">
        <v>29</v>
      </c>
    </row>
    <row r="2" spans="1:13">
      <c r="B2" s="10" t="s">
        <v>12</v>
      </c>
      <c r="C2" s="10" t="s">
        <v>11</v>
      </c>
      <c r="D2" s="10" t="s">
        <v>10</v>
      </c>
      <c r="E2" s="10" t="s">
        <v>9</v>
      </c>
      <c r="F2" s="10" t="s">
        <v>8</v>
      </c>
      <c r="G2" s="10" t="s">
        <v>7</v>
      </c>
      <c r="H2" s="10" t="s">
        <v>6</v>
      </c>
      <c r="I2" s="10" t="s">
        <v>5</v>
      </c>
      <c r="J2" s="10" t="s">
        <v>4</v>
      </c>
      <c r="K2" s="10" t="s">
        <v>30</v>
      </c>
      <c r="L2" s="10" t="s">
        <v>31</v>
      </c>
      <c r="M2" s="10" t="s">
        <v>32</v>
      </c>
    </row>
    <row r="3" spans="1:13">
      <c r="A3" s="10" t="s">
        <v>33</v>
      </c>
      <c r="B3" s="11">
        <v>0.39740102488099999</v>
      </c>
      <c r="C3" s="11">
        <v>0.45960570007899998</v>
      </c>
      <c r="D3" s="11">
        <v>0.37453852864100001</v>
      </c>
      <c r="E3" s="11">
        <v>0.56473212498900005</v>
      </c>
      <c r="F3" s="11">
        <v>0.36113374603499998</v>
      </c>
      <c r="G3" s="11">
        <v>0.41535975840900002</v>
      </c>
      <c r="H3" s="11">
        <v>0.37630412517200001</v>
      </c>
      <c r="I3" s="11">
        <v>0.38097182486499998</v>
      </c>
      <c r="J3" s="11">
        <v>0.35014465301800002</v>
      </c>
      <c r="K3" s="11">
        <v>0.238616230554</v>
      </c>
      <c r="L3" s="11">
        <v>0.25086324169099999</v>
      </c>
      <c r="M3" s="11">
        <v>0.35483787097800001</v>
      </c>
    </row>
    <row r="4" spans="1:13">
      <c r="A4" s="10" t="s">
        <v>34</v>
      </c>
      <c r="B4" s="11">
        <v>0.20739329704100001</v>
      </c>
      <c r="C4" s="11">
        <v>8.2683124288799995E-2</v>
      </c>
      <c r="D4" s="11">
        <v>0.16760200967200001</v>
      </c>
      <c r="E4" s="11">
        <v>7.9065312786299996E-2</v>
      </c>
      <c r="F4" s="11">
        <v>0.15272015018099999</v>
      </c>
      <c r="G4" s="11">
        <v>0.148839138427</v>
      </c>
      <c r="H4" s="11">
        <v>0.171776421978</v>
      </c>
      <c r="I4" s="11">
        <v>0.17995704014</v>
      </c>
      <c r="J4" s="11">
        <v>0.15483263923599999</v>
      </c>
      <c r="K4" s="11">
        <v>0.15847287613300001</v>
      </c>
      <c r="L4" s="11">
        <v>0.137869624212</v>
      </c>
      <c r="M4" s="11">
        <v>0.148571461214</v>
      </c>
    </row>
    <row r="5" spans="1:13">
      <c r="A5" s="10" t="s">
        <v>35</v>
      </c>
      <c r="B5" s="11">
        <v>0.37147204499499997</v>
      </c>
      <c r="C5" s="11">
        <v>0.45632263372199999</v>
      </c>
      <c r="D5" s="11">
        <v>0.43947691022399998</v>
      </c>
      <c r="E5" s="11">
        <v>0.35433121949500002</v>
      </c>
      <c r="F5" s="11">
        <v>0.46852030597700001</v>
      </c>
      <c r="G5" s="11">
        <v>0.43117061285500002</v>
      </c>
      <c r="H5" s="11">
        <v>0.44463944660499999</v>
      </c>
      <c r="I5" s="11">
        <v>0.41230429152800002</v>
      </c>
      <c r="J5" s="11">
        <v>0.47531916823800002</v>
      </c>
      <c r="K5" s="11">
        <v>0.54895749314499998</v>
      </c>
      <c r="L5" s="11">
        <v>0.56424378552800003</v>
      </c>
      <c r="M5" s="11">
        <v>0.46934756713300002</v>
      </c>
    </row>
    <row r="6" spans="1:13">
      <c r="A6" s="10" t="s">
        <v>36</v>
      </c>
      <c r="B6" s="11">
        <v>2.37336330825E-2</v>
      </c>
      <c r="C6" s="11">
        <v>1.3885419105099999E-3</v>
      </c>
      <c r="D6" s="11">
        <v>1.8382551463E-2</v>
      </c>
      <c r="E6" s="11">
        <v>1.8713427302700001E-3</v>
      </c>
      <c r="F6" s="11">
        <v>1.76257978074E-2</v>
      </c>
      <c r="G6" s="11">
        <v>4.6304903089100001E-3</v>
      </c>
      <c r="H6" s="11">
        <v>7.2800062448400002E-3</v>
      </c>
      <c r="I6" s="11">
        <v>2.6766843467599999E-2</v>
      </c>
      <c r="J6" s="11">
        <v>1.97035395073E-2</v>
      </c>
      <c r="K6" s="11">
        <v>5.3953400168000001E-2</v>
      </c>
      <c r="L6" s="11">
        <v>4.70233485688E-2</v>
      </c>
      <c r="M6" s="11">
        <v>2.72431006745E-2</v>
      </c>
    </row>
    <row r="8" spans="1:13">
      <c r="A8" s="10" t="s">
        <v>37</v>
      </c>
    </row>
    <row r="9" spans="1:13">
      <c r="B9" s="10" t="s">
        <v>12</v>
      </c>
      <c r="C9" s="10" t="s">
        <v>11</v>
      </c>
      <c r="D9" s="10" t="s">
        <v>10</v>
      </c>
      <c r="E9" s="10" t="s">
        <v>9</v>
      </c>
      <c r="F9" s="10" t="s">
        <v>8</v>
      </c>
      <c r="G9" s="10" t="s">
        <v>7</v>
      </c>
      <c r="H9" s="10" t="s">
        <v>6</v>
      </c>
      <c r="I9" s="10" t="s">
        <v>5</v>
      </c>
      <c r="J9" s="10" t="s">
        <v>4</v>
      </c>
      <c r="K9" s="10" t="s">
        <v>30</v>
      </c>
      <c r="L9" s="10" t="s">
        <v>31</v>
      </c>
      <c r="M9" s="10" t="s">
        <v>32</v>
      </c>
    </row>
    <row r="10" spans="1:13">
      <c r="A10" s="10" t="s">
        <v>33</v>
      </c>
      <c r="B10" s="11">
        <v>0.40233373839499997</v>
      </c>
      <c r="C10" s="11">
        <v>0.44692342040799998</v>
      </c>
      <c r="D10" s="11">
        <v>0.3644364618</v>
      </c>
      <c r="E10" s="11">
        <v>0.50331638904800002</v>
      </c>
      <c r="F10" s="11">
        <v>0.35833897871999998</v>
      </c>
      <c r="G10" s="11">
        <v>0.40783548018999999</v>
      </c>
      <c r="H10" s="11">
        <v>0.32853705853300003</v>
      </c>
      <c r="I10" s="11">
        <v>0.37813855153499998</v>
      </c>
      <c r="J10" s="11">
        <v>0.35518833882</v>
      </c>
      <c r="K10" s="11">
        <v>0.232617826699</v>
      </c>
      <c r="L10" s="11">
        <v>0.290007825075</v>
      </c>
      <c r="M10" s="11">
        <v>0.35537388143699999</v>
      </c>
    </row>
    <row r="11" spans="1:13">
      <c r="A11" s="10" t="s">
        <v>34</v>
      </c>
      <c r="B11" s="11">
        <v>0.19329422933900001</v>
      </c>
      <c r="C11" s="11">
        <v>0.100634567349</v>
      </c>
      <c r="D11" s="11">
        <v>0.182454218241</v>
      </c>
      <c r="E11" s="11">
        <v>0.11438739925700001</v>
      </c>
      <c r="F11" s="11">
        <v>0.15730934765599999</v>
      </c>
      <c r="G11" s="11">
        <v>0.15046720561499999</v>
      </c>
      <c r="H11" s="11">
        <v>0.27785114682700002</v>
      </c>
      <c r="I11" s="11">
        <v>0.19041723278299999</v>
      </c>
      <c r="J11" s="11">
        <v>0.163718303634</v>
      </c>
      <c r="K11" s="11">
        <v>0.17366844272900001</v>
      </c>
      <c r="L11" s="11">
        <v>0.20433154053499999</v>
      </c>
      <c r="M11" s="11">
        <v>0.15058488672799999</v>
      </c>
    </row>
    <row r="12" spans="1:13">
      <c r="A12" s="10" t="s">
        <v>35</v>
      </c>
      <c r="B12" s="11">
        <v>0.37613030770599998</v>
      </c>
      <c r="C12" s="11">
        <v>0.45043264703399999</v>
      </c>
      <c r="D12" s="11">
        <v>0.42994488390800001</v>
      </c>
      <c r="E12" s="11">
        <v>0.378164950685</v>
      </c>
      <c r="F12" s="11">
        <v>0.461654239159</v>
      </c>
      <c r="G12" s="11">
        <v>0.43611009923799998</v>
      </c>
      <c r="H12" s="11">
        <v>0.38416300413900001</v>
      </c>
      <c r="I12" s="11">
        <v>0.40844105731800001</v>
      </c>
      <c r="J12" s="11">
        <v>0.46222450096899997</v>
      </c>
      <c r="K12" s="11">
        <v>0.546316925856</v>
      </c>
      <c r="L12" s="11">
        <v>0.46610705674800001</v>
      </c>
      <c r="M12" s="11">
        <v>0.461621394395</v>
      </c>
    </row>
    <row r="13" spans="1:13">
      <c r="A13" s="10" t="s">
        <v>36</v>
      </c>
      <c r="B13" s="11">
        <v>2.8241724560000001E-2</v>
      </c>
      <c r="C13" s="11">
        <v>2.0093652087600001E-3</v>
      </c>
      <c r="D13" s="11">
        <v>2.3164436051599999E-2</v>
      </c>
      <c r="E13" s="11">
        <v>4.1312610102399996E-3</v>
      </c>
      <c r="F13" s="11">
        <v>2.2697434465099999E-2</v>
      </c>
      <c r="G13" s="11">
        <v>5.5872149575500003E-3</v>
      </c>
      <c r="H13" s="11">
        <v>9.4487905003699992E-3</v>
      </c>
      <c r="I13" s="11">
        <v>2.3003158364399999E-2</v>
      </c>
      <c r="J13" s="11">
        <v>1.8868856577399999E-2</v>
      </c>
      <c r="K13" s="11">
        <v>4.7396804715800003E-2</v>
      </c>
      <c r="L13" s="11">
        <v>3.9553577641800002E-2</v>
      </c>
      <c r="M13" s="11">
        <v>3.2419837440099998E-2</v>
      </c>
    </row>
    <row r="15" spans="1:13">
      <c r="A15" s="10" t="s">
        <v>38</v>
      </c>
    </row>
    <row r="16" spans="1:13">
      <c r="B16" s="10" t="s">
        <v>12</v>
      </c>
      <c r="C16" s="10" t="s">
        <v>11</v>
      </c>
      <c r="D16" s="10" t="s">
        <v>10</v>
      </c>
      <c r="E16" s="10" t="s">
        <v>9</v>
      </c>
      <c r="F16" s="10" t="s">
        <v>8</v>
      </c>
      <c r="G16" s="10" t="s">
        <v>7</v>
      </c>
      <c r="H16" s="10" t="s">
        <v>6</v>
      </c>
      <c r="I16" s="10" t="s">
        <v>5</v>
      </c>
      <c r="J16" s="10" t="s">
        <v>4</v>
      </c>
      <c r="K16" s="10" t="s">
        <v>30</v>
      </c>
      <c r="L16" s="10" t="s">
        <v>31</v>
      </c>
      <c r="M16" s="10" t="s">
        <v>32</v>
      </c>
    </row>
    <row r="17" spans="1:13">
      <c r="A17" s="10" t="s">
        <v>33</v>
      </c>
      <c r="B17" s="11">
        <v>0.39287462211500002</v>
      </c>
      <c r="C17" s="11">
        <v>0.44733303920400003</v>
      </c>
      <c r="D17" s="11">
        <v>0.36283396538500001</v>
      </c>
      <c r="E17" s="11">
        <v>0.48103639929699998</v>
      </c>
      <c r="F17" s="11">
        <v>0.355705888129</v>
      </c>
      <c r="G17" s="11">
        <v>0.38264985658599998</v>
      </c>
      <c r="H17" s="11">
        <v>0.32872539391700001</v>
      </c>
      <c r="I17" s="11">
        <v>0.349806378546</v>
      </c>
      <c r="J17" s="11">
        <v>0.35499816036600002</v>
      </c>
      <c r="K17" s="11">
        <v>0.22283014964699999</v>
      </c>
      <c r="L17" s="11">
        <v>0.28805649879700002</v>
      </c>
      <c r="M17" s="11">
        <v>0.35461216521299999</v>
      </c>
    </row>
    <row r="18" spans="1:13">
      <c r="A18" s="10" t="s">
        <v>34</v>
      </c>
      <c r="B18" s="11">
        <v>0.1982946823</v>
      </c>
      <c r="C18" s="11">
        <v>0.100390870149</v>
      </c>
      <c r="D18" s="11">
        <v>0.184453627752</v>
      </c>
      <c r="E18" s="11">
        <v>0.131133338362</v>
      </c>
      <c r="F18" s="11">
        <v>0.16772671827999999</v>
      </c>
      <c r="G18" s="11">
        <v>0.170127212832</v>
      </c>
      <c r="H18" s="11">
        <v>0.27607348364500001</v>
      </c>
      <c r="I18" s="11">
        <v>0.18315914029700001</v>
      </c>
      <c r="J18" s="11">
        <v>0.16631766304699999</v>
      </c>
      <c r="K18" s="11">
        <v>0.176529554097</v>
      </c>
      <c r="L18" s="11">
        <v>0.196913124676</v>
      </c>
      <c r="M18" s="11">
        <v>0.14158700209799999</v>
      </c>
    </row>
    <row r="19" spans="1:13">
      <c r="A19" s="10" t="s">
        <v>35</v>
      </c>
      <c r="B19" s="11">
        <v>0.38028638883600002</v>
      </c>
      <c r="C19" s="11">
        <v>0.44946813454099999</v>
      </c>
      <c r="D19" s="11">
        <v>0.42810792203100001</v>
      </c>
      <c r="E19" s="11">
        <v>0.38295794416599999</v>
      </c>
      <c r="F19" s="11">
        <v>0.45343621399099998</v>
      </c>
      <c r="G19" s="11">
        <v>0.44120029911600001</v>
      </c>
      <c r="H19" s="11">
        <v>0.38541284728899999</v>
      </c>
      <c r="I19" s="11">
        <v>0.44214505305399998</v>
      </c>
      <c r="J19" s="11">
        <v>0.45955740016500002</v>
      </c>
      <c r="K19" s="11">
        <v>0.55304223246100004</v>
      </c>
      <c r="L19" s="11">
        <v>0.47618840769300003</v>
      </c>
      <c r="M19" s="11">
        <v>0.467585127504</v>
      </c>
    </row>
    <row r="20" spans="1:13">
      <c r="A20" s="10" t="s">
        <v>36</v>
      </c>
      <c r="B20" s="11">
        <v>2.85443067485E-2</v>
      </c>
      <c r="C20" s="11">
        <v>2.8079561062000001E-3</v>
      </c>
      <c r="D20" s="11">
        <v>2.46044848315E-2</v>
      </c>
      <c r="E20" s="11">
        <v>4.87231817436E-3</v>
      </c>
      <c r="F20" s="11">
        <v>2.31311795995E-2</v>
      </c>
      <c r="G20" s="11">
        <v>6.0226314659899997E-3</v>
      </c>
      <c r="H20" s="11">
        <v>9.7882751487599999E-3</v>
      </c>
      <c r="I20" s="11">
        <v>2.4889428104200001E-2</v>
      </c>
      <c r="J20" s="11">
        <v>1.91267764212E-2</v>
      </c>
      <c r="K20" s="11">
        <v>4.7598063795399999E-2</v>
      </c>
      <c r="L20" s="11">
        <v>3.8841968833599999E-2</v>
      </c>
      <c r="M20" s="11">
        <v>3.6215705184899999E-2</v>
      </c>
    </row>
    <row r="22" spans="1:13">
      <c r="A22" s="10" t="s">
        <v>39</v>
      </c>
    </row>
    <row r="23" spans="1:13">
      <c r="B23" s="10" t="s">
        <v>12</v>
      </c>
      <c r="C23" s="10" t="s">
        <v>11</v>
      </c>
      <c r="D23" s="10" t="s">
        <v>10</v>
      </c>
      <c r="E23" s="10" t="s">
        <v>9</v>
      </c>
      <c r="F23" s="10" t="s">
        <v>8</v>
      </c>
      <c r="G23" s="10" t="s">
        <v>7</v>
      </c>
      <c r="H23" s="10" t="s">
        <v>6</v>
      </c>
      <c r="I23" s="10" t="s">
        <v>5</v>
      </c>
      <c r="J23" s="10" t="s">
        <v>4</v>
      </c>
      <c r="K23" s="10" t="s">
        <v>30</v>
      </c>
      <c r="L23" s="10" t="s">
        <v>31</v>
      </c>
      <c r="M23" s="10" t="s">
        <v>32</v>
      </c>
    </row>
    <row r="24" spans="1:13">
      <c r="A24" s="10" t="s">
        <v>33</v>
      </c>
      <c r="B24" s="11">
        <v>0.39183625909499997</v>
      </c>
      <c r="C24" s="11">
        <v>0.45571453263700001</v>
      </c>
      <c r="D24" s="11">
        <v>0.36151236375599999</v>
      </c>
      <c r="E24" s="11">
        <v>0.47283553351500002</v>
      </c>
      <c r="F24" s="11">
        <v>0.344616806</v>
      </c>
      <c r="G24" s="11">
        <v>0.40283121884099998</v>
      </c>
      <c r="H24" s="11">
        <v>0.36030288697200002</v>
      </c>
      <c r="I24" s="11">
        <v>0.32138307475700001</v>
      </c>
      <c r="J24" s="11">
        <v>0.36907080278499999</v>
      </c>
      <c r="K24" s="11">
        <v>0.20548674869799999</v>
      </c>
      <c r="L24" s="11">
        <v>0.30397822409899999</v>
      </c>
      <c r="M24" s="11">
        <v>0.35038704842599999</v>
      </c>
    </row>
    <row r="25" spans="1:13">
      <c r="A25" s="10" t="s">
        <v>34</v>
      </c>
      <c r="B25" s="11">
        <v>0.199960497022</v>
      </c>
      <c r="C25" s="11">
        <v>0.100684458675</v>
      </c>
      <c r="D25" s="11">
        <v>0.182305280312</v>
      </c>
      <c r="E25" s="11">
        <v>0.13528581819300001</v>
      </c>
      <c r="F25" s="11">
        <v>0.17141486773799999</v>
      </c>
      <c r="G25" s="11">
        <v>0.15763735334599999</v>
      </c>
      <c r="H25" s="11">
        <v>0.23475222644800001</v>
      </c>
      <c r="I25" s="11">
        <v>0.17096945815299999</v>
      </c>
      <c r="J25" s="11">
        <v>0.16811558833199999</v>
      </c>
      <c r="K25" s="11">
        <v>0.206573036426</v>
      </c>
      <c r="L25" s="11">
        <v>0.18910200475200001</v>
      </c>
      <c r="M25" s="11">
        <v>0.137409170508</v>
      </c>
    </row>
    <row r="26" spans="1:13">
      <c r="A26" s="10" t="s">
        <v>35</v>
      </c>
      <c r="B26" s="11">
        <v>0.37833298721199998</v>
      </c>
      <c r="C26" s="11">
        <v>0.44069523707500002</v>
      </c>
      <c r="D26" s="11">
        <v>0.43076299105400001</v>
      </c>
      <c r="E26" s="11">
        <v>0.385988595198</v>
      </c>
      <c r="F26" s="11">
        <v>0.46247019247900001</v>
      </c>
      <c r="G26" s="11">
        <v>0.43307091580200002</v>
      </c>
      <c r="H26" s="11">
        <v>0.39437358027199998</v>
      </c>
      <c r="I26" s="11">
        <v>0.47189714777399999</v>
      </c>
      <c r="J26" s="11">
        <v>0.44506648237599999</v>
      </c>
      <c r="K26" s="11">
        <v>0.54779517525400001</v>
      </c>
      <c r="L26" s="11">
        <v>0.47303303305200001</v>
      </c>
      <c r="M26" s="11">
        <v>0.47894506159299999</v>
      </c>
    </row>
    <row r="27" spans="1:13">
      <c r="A27" s="10" t="s">
        <v>36</v>
      </c>
      <c r="B27" s="11">
        <v>2.98702566709E-2</v>
      </c>
      <c r="C27" s="11">
        <v>2.9057716127100001E-3</v>
      </c>
      <c r="D27" s="11">
        <v>2.5419364877899999E-2</v>
      </c>
      <c r="E27" s="11">
        <v>5.8900530943000002E-3</v>
      </c>
      <c r="F27" s="11">
        <v>2.1498133782400002E-2</v>
      </c>
      <c r="G27" s="11">
        <v>6.4605120107399999E-3</v>
      </c>
      <c r="H27" s="11">
        <v>1.05713063077E-2</v>
      </c>
      <c r="I27" s="11">
        <v>3.57503193156E-2</v>
      </c>
      <c r="J27" s="11">
        <v>1.77471265069E-2</v>
      </c>
      <c r="K27" s="11">
        <v>4.0145039622299997E-2</v>
      </c>
      <c r="L27" s="11">
        <v>3.3886738096900001E-2</v>
      </c>
      <c r="M27" s="11">
        <v>3.3258719472900003E-2</v>
      </c>
    </row>
    <row r="29" spans="1:13">
      <c r="A29" s="10" t="s">
        <v>40</v>
      </c>
    </row>
    <row r="30" spans="1:13">
      <c r="B30" s="10" t="s">
        <v>12</v>
      </c>
      <c r="C30" s="10" t="s">
        <v>11</v>
      </c>
      <c r="D30" s="10" t="s">
        <v>10</v>
      </c>
      <c r="E30" s="10" t="s">
        <v>9</v>
      </c>
      <c r="F30" s="10" t="s">
        <v>8</v>
      </c>
      <c r="G30" s="10" t="s">
        <v>7</v>
      </c>
      <c r="H30" s="10" t="s">
        <v>6</v>
      </c>
      <c r="I30" s="10" t="s">
        <v>5</v>
      </c>
      <c r="J30" s="10" t="s">
        <v>4</v>
      </c>
      <c r="K30" s="10" t="s">
        <v>30</v>
      </c>
      <c r="L30" s="10" t="s">
        <v>31</v>
      </c>
      <c r="M30" s="10" t="s">
        <v>32</v>
      </c>
    </row>
    <row r="31" spans="1:13">
      <c r="A31" s="10" t="s">
        <v>33</v>
      </c>
      <c r="B31" s="11">
        <v>0.39500914688700001</v>
      </c>
      <c r="C31" s="11">
        <v>0.45386161017100002</v>
      </c>
      <c r="D31" s="11">
        <v>0.366696804135</v>
      </c>
      <c r="E31" s="11">
        <v>0.47283553351500002</v>
      </c>
      <c r="F31" s="11">
        <v>0.33189064904100002</v>
      </c>
      <c r="G31" s="11">
        <v>0.41687030899499999</v>
      </c>
      <c r="H31" s="11">
        <v>0.36912214263499998</v>
      </c>
      <c r="I31" s="11">
        <v>0.32644724845599998</v>
      </c>
      <c r="J31" s="11">
        <v>0.38914706367200003</v>
      </c>
      <c r="K31" s="11">
        <v>0.20548674869799999</v>
      </c>
      <c r="L31" s="11">
        <v>0.30484337795299998</v>
      </c>
      <c r="M31" s="11">
        <v>0.35050753022699999</v>
      </c>
    </row>
    <row r="32" spans="1:13">
      <c r="A32" s="10" t="s">
        <v>34</v>
      </c>
      <c r="B32" s="11">
        <v>0.20171828276600001</v>
      </c>
      <c r="C32" s="11">
        <v>0.10499694404899999</v>
      </c>
      <c r="D32" s="11">
        <v>0.182792600591</v>
      </c>
      <c r="E32" s="11">
        <v>0.13528581819300001</v>
      </c>
      <c r="F32" s="11">
        <v>0.179752879916</v>
      </c>
      <c r="G32" s="11">
        <v>0.16756481436699999</v>
      </c>
      <c r="H32" s="11">
        <v>0.22790428580300001</v>
      </c>
      <c r="I32" s="11">
        <v>0.17525210414199999</v>
      </c>
      <c r="J32" s="11">
        <v>0.17249658814499999</v>
      </c>
      <c r="K32" s="11">
        <v>0.206573036426</v>
      </c>
      <c r="L32" s="11">
        <v>0.20370370334099999</v>
      </c>
      <c r="M32" s="11">
        <v>0.13875611034499999</v>
      </c>
    </row>
    <row r="33" spans="1:13">
      <c r="A33" s="10" t="s">
        <v>35</v>
      </c>
      <c r="B33" s="11">
        <v>0.371283989481</v>
      </c>
      <c r="C33" s="11">
        <v>0.43802082092200001</v>
      </c>
      <c r="D33" s="11">
        <v>0.42512366985099997</v>
      </c>
      <c r="E33" s="11">
        <v>0.385988595198</v>
      </c>
      <c r="F33" s="11">
        <v>0.46558614270300003</v>
      </c>
      <c r="G33" s="11">
        <v>0.41048671524399999</v>
      </c>
      <c r="H33" s="11">
        <v>0.39068901652299998</v>
      </c>
      <c r="I33" s="11">
        <v>0.46352186134000001</v>
      </c>
      <c r="J33" s="11">
        <v>0.420397760053</v>
      </c>
      <c r="K33" s="11">
        <v>0.54779517525400001</v>
      </c>
      <c r="L33" s="11">
        <v>0.45868938518399999</v>
      </c>
      <c r="M33" s="11">
        <v>0.47657538193900001</v>
      </c>
    </row>
    <row r="34" spans="1:13">
      <c r="A34" s="10" t="s">
        <v>36</v>
      </c>
      <c r="B34" s="11">
        <v>3.1988580866699999E-2</v>
      </c>
      <c r="C34" s="11">
        <v>3.1206248582799998E-3</v>
      </c>
      <c r="D34" s="11">
        <v>2.5386925421999999E-2</v>
      </c>
      <c r="E34" s="11">
        <v>5.8900530943000002E-3</v>
      </c>
      <c r="F34" s="11">
        <v>2.27703283402E-2</v>
      </c>
      <c r="G34" s="11">
        <v>5.0781613943999999E-3</v>
      </c>
      <c r="H34" s="11">
        <v>1.2284555038399999E-2</v>
      </c>
      <c r="I34" s="11">
        <v>3.4778786062600001E-2</v>
      </c>
      <c r="J34" s="11">
        <v>1.7958588129900002E-2</v>
      </c>
      <c r="K34" s="11">
        <v>4.0145039622299997E-2</v>
      </c>
      <c r="L34" s="11">
        <v>3.27635335215E-2</v>
      </c>
      <c r="M34" s="11">
        <v>3.4160977489099999E-2</v>
      </c>
    </row>
    <row r="36" spans="1:13">
      <c r="A36" s="10" t="s">
        <v>41</v>
      </c>
    </row>
    <row r="37" spans="1:13">
      <c r="B37" s="10" t="s">
        <v>12</v>
      </c>
      <c r="C37" s="10" t="s">
        <v>11</v>
      </c>
      <c r="D37" s="10" t="s">
        <v>10</v>
      </c>
      <c r="E37" s="10" t="s">
        <v>9</v>
      </c>
      <c r="F37" s="10" t="s">
        <v>8</v>
      </c>
      <c r="G37" s="10" t="s">
        <v>7</v>
      </c>
      <c r="H37" s="10" t="s">
        <v>6</v>
      </c>
      <c r="I37" s="10" t="s">
        <v>5</v>
      </c>
      <c r="J37" s="10" t="s">
        <v>4</v>
      </c>
      <c r="K37" s="10" t="s">
        <v>30</v>
      </c>
      <c r="L37" s="10" t="s">
        <v>31</v>
      </c>
      <c r="M37" s="10" t="s">
        <v>32</v>
      </c>
    </row>
    <row r="38" spans="1:13">
      <c r="A38" s="10" t="s">
        <v>33</v>
      </c>
      <c r="B38" s="11">
        <v>0.39500914688700001</v>
      </c>
      <c r="C38" s="11">
        <v>0.45386161017100002</v>
      </c>
      <c r="D38" s="11">
        <v>0.366696804135</v>
      </c>
      <c r="E38" s="11">
        <v>0.47283553351500002</v>
      </c>
      <c r="F38" s="11">
        <v>0.33189064904100002</v>
      </c>
      <c r="G38" s="11">
        <v>0.41687030899499999</v>
      </c>
      <c r="H38" s="11">
        <v>0.36912214263499998</v>
      </c>
      <c r="I38" s="11">
        <v>0.32644724845599998</v>
      </c>
      <c r="J38" s="11">
        <v>0.38940034316099997</v>
      </c>
      <c r="K38" s="11">
        <v>0.20548674869799999</v>
      </c>
      <c r="L38" s="11">
        <v>0.30484337795299998</v>
      </c>
      <c r="M38" s="11">
        <v>0.35050753022699999</v>
      </c>
    </row>
    <row r="39" spans="1:13">
      <c r="A39" s="10" t="s">
        <v>34</v>
      </c>
      <c r="B39" s="11">
        <v>0.20171828276600001</v>
      </c>
      <c r="C39" s="11">
        <v>0.10499694404899999</v>
      </c>
      <c r="D39" s="11">
        <v>0.182792600591</v>
      </c>
      <c r="E39" s="11">
        <v>0.13528581819300001</v>
      </c>
      <c r="F39" s="11">
        <v>0.179752879916</v>
      </c>
      <c r="G39" s="11">
        <v>0.16756481436699999</v>
      </c>
      <c r="H39" s="11">
        <v>0.22790428580300001</v>
      </c>
      <c r="I39" s="11">
        <v>0.17525210414199999</v>
      </c>
      <c r="J39" s="11">
        <v>0.172559027984</v>
      </c>
      <c r="K39" s="11">
        <v>0.206573036426</v>
      </c>
      <c r="L39" s="11">
        <v>0.20370370334099999</v>
      </c>
      <c r="M39" s="11">
        <v>0.13875611034499999</v>
      </c>
    </row>
    <row r="40" spans="1:13">
      <c r="A40" s="10" t="s">
        <v>35</v>
      </c>
      <c r="B40" s="11">
        <v>0.371283989481</v>
      </c>
      <c r="C40" s="11">
        <v>0.43802082092200001</v>
      </c>
      <c r="D40" s="11">
        <v>0.42512366985099997</v>
      </c>
      <c r="E40" s="11">
        <v>0.385988595198</v>
      </c>
      <c r="F40" s="11">
        <v>0.46558614270300003</v>
      </c>
      <c r="G40" s="11">
        <v>0.41048671524399999</v>
      </c>
      <c r="H40" s="11">
        <v>0.39068901652299998</v>
      </c>
      <c r="I40" s="11">
        <v>0.46352186134000001</v>
      </c>
      <c r="J40" s="11">
        <v>0.42008716853200001</v>
      </c>
      <c r="K40" s="11">
        <v>0.54779517525400001</v>
      </c>
      <c r="L40" s="11">
        <v>0.45868938518399999</v>
      </c>
      <c r="M40" s="11">
        <v>0.47657538193900001</v>
      </c>
    </row>
    <row r="41" spans="1:13">
      <c r="A41" s="10" t="s">
        <v>36</v>
      </c>
      <c r="B41" s="11">
        <v>3.1988580866699999E-2</v>
      </c>
      <c r="C41" s="11">
        <v>3.1206248582799998E-3</v>
      </c>
      <c r="D41" s="11">
        <v>2.5386925421999999E-2</v>
      </c>
      <c r="E41" s="11">
        <v>5.8900530943000002E-3</v>
      </c>
      <c r="F41" s="11">
        <v>2.27703283402E-2</v>
      </c>
      <c r="G41" s="11">
        <v>5.0781613943999999E-3</v>
      </c>
      <c r="H41" s="11">
        <v>1.2284555038399999E-2</v>
      </c>
      <c r="I41" s="11">
        <v>3.4778786062600001E-2</v>
      </c>
      <c r="J41" s="11">
        <v>1.7953460322899999E-2</v>
      </c>
      <c r="K41" s="11">
        <v>4.0145039622299997E-2</v>
      </c>
      <c r="L41" s="11">
        <v>3.27635335215E-2</v>
      </c>
      <c r="M41" s="11">
        <v>3.4160977489099999E-2</v>
      </c>
    </row>
    <row r="43" spans="1:13">
      <c r="A43" s="12" t="s">
        <v>42</v>
      </c>
    </row>
    <row r="45" spans="1:13">
      <c r="A45" s="10" t="s">
        <v>29</v>
      </c>
    </row>
    <row r="46" spans="1:13">
      <c r="B46" s="10" t="s">
        <v>12</v>
      </c>
      <c r="C46" s="10" t="s">
        <v>11</v>
      </c>
      <c r="D46" s="10" t="s">
        <v>10</v>
      </c>
      <c r="E46" s="10" t="s">
        <v>9</v>
      </c>
      <c r="F46" s="10" t="s">
        <v>8</v>
      </c>
      <c r="G46" s="10" t="s">
        <v>7</v>
      </c>
      <c r="H46" s="10" t="s">
        <v>6</v>
      </c>
      <c r="I46" s="10" t="s">
        <v>5</v>
      </c>
      <c r="J46" s="10" t="s">
        <v>4</v>
      </c>
      <c r="K46" s="10" t="s">
        <v>30</v>
      </c>
      <c r="L46" s="10" t="s">
        <v>31</v>
      </c>
      <c r="M46" s="10" t="s">
        <v>32</v>
      </c>
    </row>
    <row r="47" spans="1:13">
      <c r="A47" s="10" t="s">
        <v>33</v>
      </c>
      <c r="B47" s="11">
        <f>ABS(B3-B38)</f>
        <v>2.3918779939999801E-3</v>
      </c>
      <c r="C47" s="11">
        <f t="shared" ref="C47:M47" si="0">ABS(C3-C38)</f>
        <v>5.7440899079999608E-3</v>
      </c>
      <c r="D47" s="11">
        <f t="shared" si="0"/>
        <v>7.841724506000014E-3</v>
      </c>
      <c r="E47" s="11">
        <f t="shared" si="0"/>
        <v>9.1896591474000033E-2</v>
      </c>
      <c r="F47" s="11">
        <f t="shared" si="0"/>
        <v>2.9243096993999962E-2</v>
      </c>
      <c r="G47" s="11">
        <f t="shared" si="0"/>
        <v>1.5105505859999702E-3</v>
      </c>
      <c r="H47" s="11">
        <f t="shared" si="0"/>
        <v>7.1819825370000312E-3</v>
      </c>
      <c r="I47" s="11">
        <f t="shared" si="0"/>
        <v>5.4524576408999992E-2</v>
      </c>
      <c r="J47" s="11">
        <f t="shared" si="0"/>
        <v>3.9255690142999955E-2</v>
      </c>
      <c r="K47" s="11">
        <f t="shared" si="0"/>
        <v>3.3129481856000009E-2</v>
      </c>
      <c r="L47" s="11">
        <f t="shared" si="0"/>
        <v>5.3980136261999989E-2</v>
      </c>
      <c r="M47" s="11">
        <f t="shared" si="0"/>
        <v>4.330340751000028E-3</v>
      </c>
    </row>
    <row r="48" spans="1:13">
      <c r="A48" s="10" t="s">
        <v>34</v>
      </c>
      <c r="B48" s="11">
        <f t="shared" ref="B48:M50" si="1">ABS(B4-B39)</f>
        <v>5.675014275000001E-3</v>
      </c>
      <c r="C48" s="11">
        <f t="shared" si="1"/>
        <v>2.2313819760199999E-2</v>
      </c>
      <c r="D48" s="11">
        <f t="shared" si="1"/>
        <v>1.5190590918999991E-2</v>
      </c>
      <c r="E48" s="11">
        <f t="shared" si="1"/>
        <v>5.6220505406700011E-2</v>
      </c>
      <c r="F48" s="11">
        <f t="shared" si="1"/>
        <v>2.7032729735000011E-2</v>
      </c>
      <c r="G48" s="11">
        <f t="shared" si="1"/>
        <v>1.8725675939999992E-2</v>
      </c>
      <c r="H48" s="11">
        <f t="shared" si="1"/>
        <v>5.6127863825000013E-2</v>
      </c>
      <c r="I48" s="11">
        <f t="shared" si="1"/>
        <v>4.7049359980000094E-3</v>
      </c>
      <c r="J48" s="11">
        <f t="shared" si="1"/>
        <v>1.7726388748000005E-2</v>
      </c>
      <c r="K48" s="11">
        <f t="shared" si="1"/>
        <v>4.8100160292999988E-2</v>
      </c>
      <c r="L48" s="11">
        <f t="shared" si="1"/>
        <v>6.5834079128999995E-2</v>
      </c>
      <c r="M48" s="11">
        <f t="shared" si="1"/>
        <v>9.8153508690000113E-3</v>
      </c>
    </row>
    <row r="49" spans="1:13">
      <c r="A49" s="10" t="s">
        <v>35</v>
      </c>
      <c r="B49" s="11">
        <f t="shared" si="1"/>
        <v>1.88055513999974E-4</v>
      </c>
      <c r="C49" s="11">
        <f t="shared" si="1"/>
        <v>1.8301812799999984E-2</v>
      </c>
      <c r="D49" s="11">
        <f t="shared" si="1"/>
        <v>1.4353240373000009E-2</v>
      </c>
      <c r="E49" s="11">
        <f t="shared" si="1"/>
        <v>3.1657375702999979E-2</v>
      </c>
      <c r="F49" s="11">
        <f t="shared" si="1"/>
        <v>2.934163273999979E-3</v>
      </c>
      <c r="G49" s="11">
        <f t="shared" si="1"/>
        <v>2.0683897611000035E-2</v>
      </c>
      <c r="H49" s="11">
        <f t="shared" si="1"/>
        <v>5.3950430082000012E-2</v>
      </c>
      <c r="I49" s="11">
        <f t="shared" si="1"/>
        <v>5.1217569811999986E-2</v>
      </c>
      <c r="J49" s="11">
        <f t="shared" si="1"/>
        <v>5.5231999706000012E-2</v>
      </c>
      <c r="K49" s="11">
        <f t="shared" si="1"/>
        <v>1.1623178909999643E-3</v>
      </c>
      <c r="L49" s="11">
        <f t="shared" si="1"/>
        <v>0.10555440034400004</v>
      </c>
      <c r="M49" s="11">
        <f t="shared" si="1"/>
        <v>7.227814805999988E-3</v>
      </c>
    </row>
    <row r="50" spans="1:13">
      <c r="A50" s="10" t="s">
        <v>36</v>
      </c>
      <c r="B50" s="11">
        <f t="shared" si="1"/>
        <v>8.2549477841999987E-3</v>
      </c>
      <c r="C50" s="11">
        <f t="shared" si="1"/>
        <v>1.7320829477699999E-3</v>
      </c>
      <c r="D50" s="11">
        <f t="shared" si="1"/>
        <v>7.0043739589999987E-3</v>
      </c>
      <c r="E50" s="11">
        <f t="shared" si="1"/>
        <v>4.0187103640300006E-3</v>
      </c>
      <c r="F50" s="11">
        <f t="shared" si="1"/>
        <v>5.1445305327999999E-3</v>
      </c>
      <c r="G50" s="11">
        <f t="shared" si="1"/>
        <v>4.4767108548999981E-4</v>
      </c>
      <c r="H50" s="11">
        <f t="shared" si="1"/>
        <v>5.0045487935599991E-3</v>
      </c>
      <c r="I50" s="11">
        <f t="shared" si="1"/>
        <v>8.0119425950000017E-3</v>
      </c>
      <c r="J50" s="11">
        <f t="shared" si="1"/>
        <v>1.7500791844000003E-3</v>
      </c>
      <c r="K50" s="11">
        <f t="shared" si="1"/>
        <v>1.3808360545700005E-2</v>
      </c>
      <c r="L50" s="11">
        <f t="shared" si="1"/>
        <v>1.4259815047299999E-2</v>
      </c>
      <c r="M50" s="11">
        <f t="shared" si="1"/>
        <v>6.9178768145999985E-3</v>
      </c>
    </row>
    <row r="51" spans="1:13">
      <c r="A51" s="10" t="s">
        <v>24</v>
      </c>
      <c r="B51" s="11">
        <f>MAX(B47:B50)</f>
        <v>8.2549477841999987E-3</v>
      </c>
      <c r="C51" s="11">
        <f t="shared" ref="C51:M51" si="2">MAX(C47:C50)</f>
        <v>2.2313819760199999E-2</v>
      </c>
      <c r="D51" s="11">
        <f t="shared" si="2"/>
        <v>1.5190590918999991E-2</v>
      </c>
      <c r="E51" s="11">
        <f t="shared" si="2"/>
        <v>9.1896591474000033E-2</v>
      </c>
      <c r="F51" s="11">
        <f t="shared" si="2"/>
        <v>2.9243096993999962E-2</v>
      </c>
      <c r="G51" s="11">
        <f t="shared" si="2"/>
        <v>2.0683897611000035E-2</v>
      </c>
      <c r="H51" s="11">
        <f t="shared" si="2"/>
        <v>5.6127863825000013E-2</v>
      </c>
      <c r="I51" s="11">
        <f t="shared" si="2"/>
        <v>5.4524576408999992E-2</v>
      </c>
      <c r="J51" s="11">
        <f t="shared" si="2"/>
        <v>5.5231999706000012E-2</v>
      </c>
      <c r="K51" s="11">
        <f t="shared" si="2"/>
        <v>4.8100160292999988E-2</v>
      </c>
      <c r="L51" s="11">
        <f t="shared" si="2"/>
        <v>0.10555440034400004</v>
      </c>
      <c r="M51" s="11">
        <f t="shared" si="2"/>
        <v>9.8153508690000113E-3</v>
      </c>
    </row>
    <row r="53" spans="1:13">
      <c r="A53" s="10" t="s">
        <v>37</v>
      </c>
    </row>
    <row r="54" spans="1:13">
      <c r="B54" s="10" t="s">
        <v>12</v>
      </c>
      <c r="C54" s="10" t="s">
        <v>11</v>
      </c>
      <c r="D54" s="10" t="s">
        <v>10</v>
      </c>
      <c r="E54" s="10" t="s">
        <v>9</v>
      </c>
      <c r="F54" s="10" t="s">
        <v>8</v>
      </c>
      <c r="G54" s="10" t="s">
        <v>7</v>
      </c>
      <c r="H54" s="10" t="s">
        <v>6</v>
      </c>
      <c r="I54" s="10" t="s">
        <v>5</v>
      </c>
      <c r="J54" s="10" t="s">
        <v>4</v>
      </c>
      <c r="K54" s="10" t="s">
        <v>30</v>
      </c>
      <c r="L54" s="10" t="s">
        <v>31</v>
      </c>
      <c r="M54" s="10" t="s">
        <v>32</v>
      </c>
    </row>
    <row r="55" spans="1:13">
      <c r="A55" s="10" t="s">
        <v>33</v>
      </c>
      <c r="B55" s="11">
        <f>ABS(B10-B38)</f>
        <v>7.3245915079999668E-3</v>
      </c>
      <c r="C55" s="11">
        <f t="shared" ref="C55:M55" si="3">ABS(C10-C38)</f>
        <v>6.9381897630000355E-3</v>
      </c>
      <c r="D55" s="11">
        <f t="shared" si="3"/>
        <v>2.2603423349999985E-3</v>
      </c>
      <c r="E55" s="11">
        <f t="shared" si="3"/>
        <v>3.0480855533000006E-2</v>
      </c>
      <c r="F55" s="11">
        <f t="shared" si="3"/>
        <v>2.644832967899996E-2</v>
      </c>
      <c r="G55" s="11">
        <f t="shared" si="3"/>
        <v>9.0348288050000058E-3</v>
      </c>
      <c r="H55" s="11">
        <f t="shared" si="3"/>
        <v>4.0585084101999958E-2</v>
      </c>
      <c r="I55" s="11">
        <f t="shared" si="3"/>
        <v>5.1691303078999995E-2</v>
      </c>
      <c r="J55" s="11">
        <f t="shared" si="3"/>
        <v>3.4212004340999969E-2</v>
      </c>
      <c r="K55" s="11">
        <f t="shared" si="3"/>
        <v>2.7131078001000009E-2</v>
      </c>
      <c r="L55" s="11">
        <f t="shared" si="3"/>
        <v>1.483555287799998E-2</v>
      </c>
      <c r="M55" s="11">
        <f t="shared" si="3"/>
        <v>4.8663512100000084E-3</v>
      </c>
    </row>
    <row r="56" spans="1:13">
      <c r="A56" s="10" t="s">
        <v>34</v>
      </c>
      <c r="B56" s="11">
        <f t="shared" ref="B56:M58" si="4">ABS(B11-B39)</f>
        <v>8.4240534270000056E-3</v>
      </c>
      <c r="C56" s="11">
        <f t="shared" si="4"/>
        <v>4.3623766999999897E-3</v>
      </c>
      <c r="D56" s="11">
        <f t="shared" si="4"/>
        <v>3.3838234999999939E-4</v>
      </c>
      <c r="E56" s="11">
        <f t="shared" si="4"/>
        <v>2.0898418936000002E-2</v>
      </c>
      <c r="F56" s="11">
        <f t="shared" si="4"/>
        <v>2.244353226000001E-2</v>
      </c>
      <c r="G56" s="11">
        <f t="shared" si="4"/>
        <v>1.7097608752000004E-2</v>
      </c>
      <c r="H56" s="11">
        <f t="shared" si="4"/>
        <v>4.9946861024000005E-2</v>
      </c>
      <c r="I56" s="11">
        <f t="shared" si="4"/>
        <v>1.5165128641000003E-2</v>
      </c>
      <c r="J56" s="11">
        <f t="shared" si="4"/>
        <v>8.8407243499999955E-3</v>
      </c>
      <c r="K56" s="11">
        <f t="shared" si="4"/>
        <v>3.2904593696999995E-2</v>
      </c>
      <c r="L56" s="11">
        <f t="shared" si="4"/>
        <v>6.2783719400000271E-4</v>
      </c>
      <c r="M56" s="11">
        <f t="shared" si="4"/>
        <v>1.1828776383000006E-2</v>
      </c>
    </row>
    <row r="57" spans="1:13">
      <c r="A57" s="10" t="s">
        <v>35</v>
      </c>
      <c r="B57" s="11">
        <f t="shared" si="4"/>
        <v>4.8463182249999792E-3</v>
      </c>
      <c r="C57" s="11">
        <f t="shared" si="4"/>
        <v>1.241182611199998E-2</v>
      </c>
      <c r="D57" s="11">
        <f t="shared" si="4"/>
        <v>4.8212140570000339E-3</v>
      </c>
      <c r="E57" s="11">
        <f t="shared" si="4"/>
        <v>7.8236445129999943E-3</v>
      </c>
      <c r="F57" s="11">
        <f t="shared" si="4"/>
        <v>3.9319035440000261E-3</v>
      </c>
      <c r="G57" s="11">
        <f t="shared" si="4"/>
        <v>2.5623383993999993E-2</v>
      </c>
      <c r="H57" s="11">
        <f t="shared" si="4"/>
        <v>6.5260123839999684E-3</v>
      </c>
      <c r="I57" s="11">
        <f t="shared" si="4"/>
        <v>5.5080804021999996E-2</v>
      </c>
      <c r="J57" s="11">
        <f t="shared" si="4"/>
        <v>4.2137332436999964E-2</v>
      </c>
      <c r="K57" s="11">
        <f t="shared" si="4"/>
        <v>1.4782493980000089E-3</v>
      </c>
      <c r="L57" s="11">
        <f t="shared" si="4"/>
        <v>7.4176715640000279E-3</v>
      </c>
      <c r="M57" s="11">
        <f t="shared" si="4"/>
        <v>1.4953987544000014E-2</v>
      </c>
    </row>
    <row r="58" spans="1:13">
      <c r="A58" s="10" t="s">
        <v>36</v>
      </c>
      <c r="B58" s="11">
        <f t="shared" si="4"/>
        <v>3.7468563066999985E-3</v>
      </c>
      <c r="C58" s="11">
        <f t="shared" si="4"/>
        <v>1.1112596495199997E-3</v>
      </c>
      <c r="D58" s="11">
        <f t="shared" si="4"/>
        <v>2.2224893704E-3</v>
      </c>
      <c r="E58" s="11">
        <f t="shared" si="4"/>
        <v>1.7587920840600006E-3</v>
      </c>
      <c r="F58" s="11">
        <f t="shared" si="4"/>
        <v>7.2893875100000366E-5</v>
      </c>
      <c r="G58" s="11">
        <f t="shared" si="4"/>
        <v>5.0905356315000035E-4</v>
      </c>
      <c r="H58" s="11">
        <f t="shared" si="4"/>
        <v>2.8357645380300001E-3</v>
      </c>
      <c r="I58" s="11">
        <f t="shared" si="4"/>
        <v>1.1775627698200002E-2</v>
      </c>
      <c r="J58" s="11">
        <f t="shared" si="4"/>
        <v>9.1539625449999981E-4</v>
      </c>
      <c r="K58" s="11">
        <f t="shared" si="4"/>
        <v>7.2517650935000066E-3</v>
      </c>
      <c r="L58" s="11">
        <f t="shared" si="4"/>
        <v>6.7900441203000012E-3</v>
      </c>
      <c r="M58" s="11">
        <f t="shared" si="4"/>
        <v>1.7411400490000006E-3</v>
      </c>
    </row>
    <row r="59" spans="1:13">
      <c r="A59" s="10" t="s">
        <v>24</v>
      </c>
      <c r="B59" s="11">
        <f>MAX(B55:B58)</f>
        <v>8.4240534270000056E-3</v>
      </c>
      <c r="C59" s="11">
        <f t="shared" ref="C59:M59" si="5">MAX(C55:C58)</f>
        <v>1.241182611199998E-2</v>
      </c>
      <c r="D59" s="11">
        <f t="shared" si="5"/>
        <v>4.8212140570000339E-3</v>
      </c>
      <c r="E59" s="11">
        <f t="shared" si="5"/>
        <v>3.0480855533000006E-2</v>
      </c>
      <c r="F59" s="11">
        <f t="shared" si="5"/>
        <v>2.644832967899996E-2</v>
      </c>
      <c r="G59" s="11">
        <f t="shared" si="5"/>
        <v>2.5623383993999993E-2</v>
      </c>
      <c r="H59" s="11">
        <f t="shared" si="5"/>
        <v>4.9946861024000005E-2</v>
      </c>
      <c r="I59" s="11">
        <f t="shared" si="5"/>
        <v>5.5080804021999996E-2</v>
      </c>
      <c r="J59" s="11">
        <f t="shared" si="5"/>
        <v>4.2137332436999964E-2</v>
      </c>
      <c r="K59" s="11">
        <f t="shared" si="5"/>
        <v>3.2904593696999995E-2</v>
      </c>
      <c r="L59" s="11">
        <f t="shared" si="5"/>
        <v>1.483555287799998E-2</v>
      </c>
      <c r="M59" s="11">
        <f t="shared" si="5"/>
        <v>1.4953987544000014E-2</v>
      </c>
    </row>
    <row r="61" spans="1:13">
      <c r="A61" s="10" t="s">
        <v>38</v>
      </c>
    </row>
    <row r="62" spans="1:13">
      <c r="B62" s="10" t="s">
        <v>12</v>
      </c>
      <c r="C62" s="10" t="s">
        <v>11</v>
      </c>
      <c r="D62" s="10" t="s">
        <v>10</v>
      </c>
      <c r="E62" s="10" t="s">
        <v>9</v>
      </c>
      <c r="F62" s="10" t="s">
        <v>8</v>
      </c>
      <c r="G62" s="10" t="s">
        <v>7</v>
      </c>
      <c r="H62" s="10" t="s">
        <v>6</v>
      </c>
      <c r="I62" s="10" t="s">
        <v>5</v>
      </c>
      <c r="J62" s="10" t="s">
        <v>4</v>
      </c>
      <c r="K62" s="10" t="s">
        <v>30</v>
      </c>
      <c r="L62" s="10" t="s">
        <v>31</v>
      </c>
      <c r="M62" s="10" t="s">
        <v>32</v>
      </c>
    </row>
    <row r="63" spans="1:13">
      <c r="A63" s="10" t="s">
        <v>33</v>
      </c>
      <c r="B63" s="11">
        <f>ABS(B17-B38)</f>
        <v>2.1345247719999905E-3</v>
      </c>
      <c r="C63" s="11">
        <f t="shared" ref="C63:M63" si="6">ABS(C17-C38)</f>
        <v>6.5285709669999914E-3</v>
      </c>
      <c r="D63" s="11">
        <f t="shared" si="6"/>
        <v>3.8628387499999861E-3</v>
      </c>
      <c r="E63" s="11">
        <f t="shared" si="6"/>
        <v>8.2008657819999664E-3</v>
      </c>
      <c r="F63" s="11">
        <f t="shared" si="6"/>
        <v>2.3815239087999984E-2</v>
      </c>
      <c r="G63" s="11">
        <f t="shared" si="6"/>
        <v>3.4220452409000013E-2</v>
      </c>
      <c r="H63" s="11">
        <f t="shared" si="6"/>
        <v>4.0396748717999975E-2</v>
      </c>
      <c r="I63" s="11">
        <f t="shared" si="6"/>
        <v>2.3359130090000013E-2</v>
      </c>
      <c r="J63" s="11">
        <f t="shared" si="6"/>
        <v>3.4402182794999958E-2</v>
      </c>
      <c r="K63" s="11">
        <f t="shared" si="6"/>
        <v>1.7343400948999999E-2</v>
      </c>
      <c r="L63" s="11">
        <f t="shared" si="6"/>
        <v>1.6786879155999967E-2</v>
      </c>
      <c r="M63" s="11">
        <f t="shared" si="6"/>
        <v>4.1046349859999998E-3</v>
      </c>
    </row>
    <row r="64" spans="1:13">
      <c r="A64" s="10" t="s">
        <v>34</v>
      </c>
      <c r="B64" s="11">
        <f t="shared" ref="B64:M66" si="7">ABS(B18-B39)</f>
        <v>3.4236004660000152E-3</v>
      </c>
      <c r="C64" s="11">
        <f t="shared" si="7"/>
        <v>4.6060738999999934E-3</v>
      </c>
      <c r="D64" s="11">
        <f t="shared" si="7"/>
        <v>1.6610271610000005E-3</v>
      </c>
      <c r="E64" s="11">
        <f t="shared" si="7"/>
        <v>4.1524798310000055E-3</v>
      </c>
      <c r="F64" s="11">
        <f t="shared" si="7"/>
        <v>1.202616163600001E-2</v>
      </c>
      <c r="G64" s="11">
        <f t="shared" si="7"/>
        <v>2.5623984650000042E-3</v>
      </c>
      <c r="H64" s="11">
        <f t="shared" si="7"/>
        <v>4.8169197841999994E-2</v>
      </c>
      <c r="I64" s="11">
        <f t="shared" si="7"/>
        <v>7.907036155000019E-3</v>
      </c>
      <c r="J64" s="11">
        <f t="shared" si="7"/>
        <v>6.2413649370000046E-3</v>
      </c>
      <c r="K64" s="11">
        <f t="shared" si="7"/>
        <v>3.0043482329000004E-2</v>
      </c>
      <c r="L64" s="11">
        <f t="shared" si="7"/>
        <v>6.7905786649999911E-3</v>
      </c>
      <c r="M64" s="11">
        <f t="shared" si="7"/>
        <v>2.8308917529999977E-3</v>
      </c>
    </row>
    <row r="65" spans="1:13">
      <c r="A65" s="10" t="s">
        <v>35</v>
      </c>
      <c r="B65" s="11">
        <f t="shared" si="7"/>
        <v>9.0023993550000236E-3</v>
      </c>
      <c r="C65" s="11">
        <f t="shared" si="7"/>
        <v>1.1447313618999977E-2</v>
      </c>
      <c r="D65" s="11">
        <f t="shared" si="7"/>
        <v>2.9842521800000354E-3</v>
      </c>
      <c r="E65" s="11">
        <f t="shared" si="7"/>
        <v>3.0306510320000091E-3</v>
      </c>
      <c r="F65" s="11">
        <f t="shared" si="7"/>
        <v>1.2149928712000047E-2</v>
      </c>
      <c r="G65" s="11">
        <f t="shared" si="7"/>
        <v>3.0713583872000016E-2</v>
      </c>
      <c r="H65" s="11">
        <f t="shared" si="7"/>
        <v>5.2761692339999833E-3</v>
      </c>
      <c r="I65" s="11">
        <f t="shared" si="7"/>
        <v>2.1376808286000026E-2</v>
      </c>
      <c r="J65" s="11">
        <f t="shared" si="7"/>
        <v>3.9470231633000008E-2</v>
      </c>
      <c r="K65" s="11">
        <f t="shared" si="7"/>
        <v>5.2470572070000276E-3</v>
      </c>
      <c r="L65" s="11">
        <f t="shared" si="7"/>
        <v>1.749902250900004E-2</v>
      </c>
      <c r="M65" s="11">
        <f t="shared" si="7"/>
        <v>8.9902544350000113E-3</v>
      </c>
    </row>
    <row r="66" spans="1:13">
      <c r="A66" s="10" t="s">
        <v>36</v>
      </c>
      <c r="B66" s="11">
        <f t="shared" si="7"/>
        <v>3.444274118199999E-3</v>
      </c>
      <c r="C66" s="11">
        <f t="shared" si="7"/>
        <v>3.1266875207999973E-4</v>
      </c>
      <c r="D66" s="11">
        <f t="shared" si="7"/>
        <v>7.8244059049999842E-4</v>
      </c>
      <c r="E66" s="11">
        <f t="shared" si="7"/>
        <v>1.0177349199400002E-3</v>
      </c>
      <c r="F66" s="11">
        <f t="shared" si="7"/>
        <v>3.6085125930000045E-4</v>
      </c>
      <c r="G66" s="11">
        <f t="shared" si="7"/>
        <v>9.4447007158999976E-4</v>
      </c>
      <c r="H66" s="11">
        <f t="shared" si="7"/>
        <v>2.4962798896399994E-3</v>
      </c>
      <c r="I66" s="11">
        <f t="shared" si="7"/>
        <v>9.8893579583999996E-3</v>
      </c>
      <c r="J66" s="11">
        <f t="shared" si="7"/>
        <v>1.1733160983000007E-3</v>
      </c>
      <c r="K66" s="11">
        <f t="shared" si="7"/>
        <v>7.4530241731000021E-3</v>
      </c>
      <c r="L66" s="11">
        <f t="shared" si="7"/>
        <v>6.0784353120999987E-3</v>
      </c>
      <c r="M66" s="11">
        <f t="shared" si="7"/>
        <v>2.0547276958000002E-3</v>
      </c>
    </row>
    <row r="67" spans="1:13">
      <c r="A67" s="10" t="s">
        <v>24</v>
      </c>
      <c r="B67" s="11">
        <f>MAX(B63:B66)</f>
        <v>9.0023993550000236E-3</v>
      </c>
      <c r="C67" s="11">
        <f t="shared" ref="C67:M67" si="8">MAX(C63:C66)</f>
        <v>1.1447313618999977E-2</v>
      </c>
      <c r="D67" s="11">
        <f t="shared" si="8"/>
        <v>3.8628387499999861E-3</v>
      </c>
      <c r="E67" s="11">
        <f t="shared" si="8"/>
        <v>8.2008657819999664E-3</v>
      </c>
      <c r="F67" s="11">
        <f t="shared" si="8"/>
        <v>2.3815239087999984E-2</v>
      </c>
      <c r="G67" s="11">
        <f t="shared" si="8"/>
        <v>3.4220452409000013E-2</v>
      </c>
      <c r="H67" s="11">
        <f t="shared" si="8"/>
        <v>4.8169197841999994E-2</v>
      </c>
      <c r="I67" s="11">
        <f t="shared" si="8"/>
        <v>2.3359130090000013E-2</v>
      </c>
      <c r="J67" s="11">
        <f t="shared" si="8"/>
        <v>3.9470231633000008E-2</v>
      </c>
      <c r="K67" s="11">
        <f t="shared" si="8"/>
        <v>3.0043482329000004E-2</v>
      </c>
      <c r="L67" s="11">
        <f t="shared" si="8"/>
        <v>1.749902250900004E-2</v>
      </c>
      <c r="M67" s="11">
        <f t="shared" si="8"/>
        <v>8.9902544350000113E-3</v>
      </c>
    </row>
    <row r="69" spans="1:13">
      <c r="A69" s="10" t="s">
        <v>39</v>
      </c>
    </row>
    <row r="70" spans="1:13">
      <c r="B70" s="10" t="s">
        <v>12</v>
      </c>
      <c r="C70" s="10" t="s">
        <v>11</v>
      </c>
      <c r="D70" s="10" t="s">
        <v>10</v>
      </c>
      <c r="E70" s="10" t="s">
        <v>9</v>
      </c>
      <c r="F70" s="10" t="s">
        <v>8</v>
      </c>
      <c r="G70" s="10" t="s">
        <v>7</v>
      </c>
      <c r="H70" s="10" t="s">
        <v>6</v>
      </c>
      <c r="I70" s="10" t="s">
        <v>5</v>
      </c>
      <c r="J70" s="10" t="s">
        <v>4</v>
      </c>
      <c r="K70" s="10" t="s">
        <v>30</v>
      </c>
      <c r="L70" s="10" t="s">
        <v>31</v>
      </c>
      <c r="M70" s="10" t="s">
        <v>32</v>
      </c>
    </row>
    <row r="71" spans="1:13">
      <c r="A71" s="10" t="s">
        <v>33</v>
      </c>
      <c r="B71" s="11">
        <f>ABS(B24-B38)</f>
        <v>3.1728877920000342E-3</v>
      </c>
      <c r="C71" s="11">
        <f t="shared" ref="C71:M71" si="9">ABS(C24-C38)</f>
        <v>1.8529224659999954E-3</v>
      </c>
      <c r="D71" s="11">
        <f t="shared" si="9"/>
        <v>5.1844403790000104E-3</v>
      </c>
      <c r="E71" s="11">
        <f t="shared" si="9"/>
        <v>0</v>
      </c>
      <c r="F71" s="11">
        <f t="shared" si="9"/>
        <v>1.2726156958999979E-2</v>
      </c>
      <c r="G71" s="11">
        <f t="shared" si="9"/>
        <v>1.4039090154000011E-2</v>
      </c>
      <c r="H71" s="11">
        <f t="shared" si="9"/>
        <v>8.8192556629999586E-3</v>
      </c>
      <c r="I71" s="11">
        <f t="shared" si="9"/>
        <v>5.0641736989999742E-3</v>
      </c>
      <c r="J71" s="11">
        <f t="shared" si="9"/>
        <v>2.0329540375999988E-2</v>
      </c>
      <c r="K71" s="11">
        <f t="shared" si="9"/>
        <v>0</v>
      </c>
      <c r="L71" s="11">
        <f t="shared" si="9"/>
        <v>8.6515385399998923E-4</v>
      </c>
      <c r="M71" s="11">
        <f t="shared" si="9"/>
        <v>1.2048180099999417E-4</v>
      </c>
    </row>
    <row r="72" spans="1:13">
      <c r="A72" s="10" t="s">
        <v>34</v>
      </c>
      <c r="B72" s="11">
        <f t="shared" ref="B72:M74" si="10">ABS(B25-B39)</f>
        <v>1.7577857440000122E-3</v>
      </c>
      <c r="C72" s="11">
        <f t="shared" si="10"/>
        <v>4.3124853739999885E-3</v>
      </c>
      <c r="D72" s="11">
        <f t="shared" si="10"/>
        <v>4.8732027900000308E-4</v>
      </c>
      <c r="E72" s="11">
        <f t="shared" si="10"/>
        <v>0</v>
      </c>
      <c r="F72" s="11">
        <f t="shared" si="10"/>
        <v>8.3380121780000094E-3</v>
      </c>
      <c r="G72" s="11">
        <f t="shared" si="10"/>
        <v>9.9274610210000058E-3</v>
      </c>
      <c r="H72" s="11">
        <f t="shared" si="10"/>
        <v>6.8479406449999947E-3</v>
      </c>
      <c r="I72" s="11">
        <f t="shared" si="10"/>
        <v>4.2826459889999946E-3</v>
      </c>
      <c r="J72" s="11">
        <f t="shared" si="10"/>
        <v>4.443439652000003E-3</v>
      </c>
      <c r="K72" s="11">
        <f t="shared" si="10"/>
        <v>0</v>
      </c>
      <c r="L72" s="11">
        <f t="shared" si="10"/>
        <v>1.4601698588999984E-2</v>
      </c>
      <c r="M72" s="11">
        <f t="shared" si="10"/>
        <v>1.3469398369999885E-3</v>
      </c>
    </row>
    <row r="73" spans="1:13">
      <c r="A73" s="10" t="s">
        <v>35</v>
      </c>
      <c r="B73" s="11">
        <f t="shared" si="10"/>
        <v>7.0489977309999841E-3</v>
      </c>
      <c r="C73" s="11">
        <f t="shared" si="10"/>
        <v>2.6744161530000143E-3</v>
      </c>
      <c r="D73" s="11">
        <f t="shared" si="10"/>
        <v>5.6393212030000361E-3</v>
      </c>
      <c r="E73" s="11">
        <f t="shared" si="10"/>
        <v>0</v>
      </c>
      <c r="F73" s="11">
        <f t="shared" si="10"/>
        <v>3.1159502240000192E-3</v>
      </c>
      <c r="G73" s="11">
        <f t="shared" si="10"/>
        <v>2.2584200558000034E-2</v>
      </c>
      <c r="H73" s="11">
        <f t="shared" si="10"/>
        <v>3.6845637490000027E-3</v>
      </c>
      <c r="I73" s="11">
        <f t="shared" si="10"/>
        <v>8.3752864339999844E-3</v>
      </c>
      <c r="J73" s="11">
        <f t="shared" si="10"/>
        <v>2.4979313843999984E-2</v>
      </c>
      <c r="K73" s="11">
        <f t="shared" si="10"/>
        <v>0</v>
      </c>
      <c r="L73" s="11">
        <f t="shared" si="10"/>
        <v>1.434364786800002E-2</v>
      </c>
      <c r="M73" s="11">
        <f t="shared" si="10"/>
        <v>2.3696796539999787E-3</v>
      </c>
    </row>
    <row r="74" spans="1:13">
      <c r="A74" s="10" t="s">
        <v>36</v>
      </c>
      <c r="B74" s="11">
        <f t="shared" si="10"/>
        <v>2.118324195799999E-3</v>
      </c>
      <c r="C74" s="11">
        <f t="shared" si="10"/>
        <v>2.1485324556999976E-4</v>
      </c>
      <c r="D74" s="11">
        <f t="shared" si="10"/>
        <v>3.2439455900000469E-5</v>
      </c>
      <c r="E74" s="11">
        <f t="shared" si="10"/>
        <v>0</v>
      </c>
      <c r="F74" s="11">
        <f t="shared" si="10"/>
        <v>1.272194557799998E-3</v>
      </c>
      <c r="G74" s="11">
        <f t="shared" si="10"/>
        <v>1.3823506163399999E-3</v>
      </c>
      <c r="H74" s="11">
        <f t="shared" si="10"/>
        <v>1.7132487306999993E-3</v>
      </c>
      <c r="I74" s="11">
        <f t="shared" si="10"/>
        <v>9.7153325299999954E-4</v>
      </c>
      <c r="J74" s="11">
        <f t="shared" si="10"/>
        <v>2.0633381599999973E-4</v>
      </c>
      <c r="K74" s="11">
        <f t="shared" si="10"/>
        <v>0</v>
      </c>
      <c r="L74" s="11">
        <f t="shared" si="10"/>
        <v>1.1232045754000011E-3</v>
      </c>
      <c r="M74" s="11">
        <f t="shared" si="10"/>
        <v>9.0225801619999574E-4</v>
      </c>
    </row>
    <row r="75" spans="1:13">
      <c r="A75" s="10" t="s">
        <v>24</v>
      </c>
      <c r="B75" s="11">
        <f>MAX(B71:B74)</f>
        <v>7.0489977309999841E-3</v>
      </c>
      <c r="C75" s="11">
        <f t="shared" ref="C75:M75" si="11">MAX(C71:C74)</f>
        <v>4.3124853739999885E-3</v>
      </c>
      <c r="D75" s="11">
        <f t="shared" si="11"/>
        <v>5.6393212030000361E-3</v>
      </c>
      <c r="E75" s="11">
        <f t="shared" si="11"/>
        <v>0</v>
      </c>
      <c r="F75" s="11">
        <f t="shared" si="11"/>
        <v>1.2726156958999979E-2</v>
      </c>
      <c r="G75" s="11">
        <f t="shared" si="11"/>
        <v>2.2584200558000034E-2</v>
      </c>
      <c r="H75" s="11">
        <f t="shared" si="11"/>
        <v>8.8192556629999586E-3</v>
      </c>
      <c r="I75" s="11">
        <f t="shared" si="11"/>
        <v>8.3752864339999844E-3</v>
      </c>
      <c r="J75" s="11">
        <f t="shared" si="11"/>
        <v>2.4979313843999984E-2</v>
      </c>
      <c r="K75" s="11">
        <f t="shared" si="11"/>
        <v>0</v>
      </c>
      <c r="L75" s="11">
        <f t="shared" si="11"/>
        <v>1.4601698588999984E-2</v>
      </c>
      <c r="M75" s="11">
        <f t="shared" si="11"/>
        <v>2.3696796539999787E-3</v>
      </c>
    </row>
    <row r="77" spans="1:13">
      <c r="A77" s="10" t="s">
        <v>40</v>
      </c>
    </row>
    <row r="78" spans="1:13">
      <c r="B78" s="10" t="s">
        <v>12</v>
      </c>
      <c r="C78" s="10" t="s">
        <v>11</v>
      </c>
      <c r="D78" s="10" t="s">
        <v>10</v>
      </c>
      <c r="E78" s="10" t="s">
        <v>9</v>
      </c>
      <c r="F78" s="10" t="s">
        <v>8</v>
      </c>
      <c r="G78" s="10" t="s">
        <v>7</v>
      </c>
      <c r="H78" s="10" t="s">
        <v>6</v>
      </c>
      <c r="I78" s="10" t="s">
        <v>5</v>
      </c>
      <c r="J78" s="10" t="s">
        <v>4</v>
      </c>
      <c r="K78" s="10" t="s">
        <v>30</v>
      </c>
      <c r="L78" s="10" t="s">
        <v>31</v>
      </c>
      <c r="M78" s="10" t="s">
        <v>32</v>
      </c>
    </row>
    <row r="79" spans="1:13">
      <c r="A79" s="10" t="s">
        <v>33</v>
      </c>
      <c r="B79" s="11">
        <f>ABS(B31-B38)</f>
        <v>0</v>
      </c>
      <c r="C79" s="11">
        <f t="shared" ref="C79:M79" si="12">ABS(C31-C38)</f>
        <v>0</v>
      </c>
      <c r="D79" s="11">
        <f t="shared" si="12"/>
        <v>0</v>
      </c>
      <c r="E79" s="11">
        <f t="shared" si="12"/>
        <v>0</v>
      </c>
      <c r="F79" s="11">
        <f t="shared" si="12"/>
        <v>0</v>
      </c>
      <c r="G79" s="11">
        <f t="shared" si="12"/>
        <v>0</v>
      </c>
      <c r="H79" s="11">
        <f t="shared" si="12"/>
        <v>0</v>
      </c>
      <c r="I79" s="11">
        <f t="shared" si="12"/>
        <v>0</v>
      </c>
      <c r="J79" s="11">
        <f t="shared" si="12"/>
        <v>2.5327948899994679E-4</v>
      </c>
      <c r="K79" s="11">
        <f t="shared" si="12"/>
        <v>0</v>
      </c>
      <c r="L79" s="11">
        <f t="shared" si="12"/>
        <v>0</v>
      </c>
      <c r="M79" s="11">
        <f t="shared" si="12"/>
        <v>0</v>
      </c>
    </row>
    <row r="80" spans="1:13">
      <c r="A80" s="10" t="s">
        <v>34</v>
      </c>
      <c r="B80" s="11">
        <f t="shared" ref="B80:M82" si="13">ABS(B32-B39)</f>
        <v>0</v>
      </c>
      <c r="C80" s="11">
        <f t="shared" si="13"/>
        <v>0</v>
      </c>
      <c r="D80" s="11">
        <f t="shared" si="13"/>
        <v>0</v>
      </c>
      <c r="E80" s="11">
        <f t="shared" si="13"/>
        <v>0</v>
      </c>
      <c r="F80" s="11">
        <f t="shared" si="13"/>
        <v>0</v>
      </c>
      <c r="G80" s="11">
        <f t="shared" si="13"/>
        <v>0</v>
      </c>
      <c r="H80" s="11">
        <f t="shared" si="13"/>
        <v>0</v>
      </c>
      <c r="I80" s="11">
        <f t="shared" si="13"/>
        <v>0</v>
      </c>
      <c r="J80" s="11">
        <f t="shared" si="13"/>
        <v>6.2439839000005826E-5</v>
      </c>
      <c r="K80" s="11">
        <f t="shared" si="13"/>
        <v>0</v>
      </c>
      <c r="L80" s="11">
        <f t="shared" si="13"/>
        <v>0</v>
      </c>
      <c r="M80" s="11">
        <f t="shared" si="13"/>
        <v>0</v>
      </c>
    </row>
    <row r="81" spans="1:13">
      <c r="A81" s="10" t="s">
        <v>35</v>
      </c>
      <c r="B81" s="11">
        <f t="shared" si="13"/>
        <v>0</v>
      </c>
      <c r="C81" s="11">
        <f t="shared" si="13"/>
        <v>0</v>
      </c>
      <c r="D81" s="11">
        <f t="shared" si="13"/>
        <v>0</v>
      </c>
      <c r="E81" s="11">
        <f t="shared" si="13"/>
        <v>0</v>
      </c>
      <c r="F81" s="11">
        <f t="shared" si="13"/>
        <v>0</v>
      </c>
      <c r="G81" s="11">
        <f t="shared" si="13"/>
        <v>0</v>
      </c>
      <c r="H81" s="11">
        <f t="shared" si="13"/>
        <v>0</v>
      </c>
      <c r="I81" s="11">
        <f t="shared" si="13"/>
        <v>0</v>
      </c>
      <c r="J81" s="11">
        <f t="shared" si="13"/>
        <v>3.105915209999921E-4</v>
      </c>
      <c r="K81" s="11">
        <f t="shared" si="13"/>
        <v>0</v>
      </c>
      <c r="L81" s="11">
        <f t="shared" si="13"/>
        <v>0</v>
      </c>
      <c r="M81" s="11">
        <f t="shared" si="13"/>
        <v>0</v>
      </c>
    </row>
    <row r="82" spans="1:13">
      <c r="A82" s="10" t="s">
        <v>36</v>
      </c>
      <c r="B82" s="11">
        <f t="shared" si="13"/>
        <v>0</v>
      </c>
      <c r="C82" s="11">
        <f t="shared" si="13"/>
        <v>0</v>
      </c>
      <c r="D82" s="11">
        <f t="shared" si="13"/>
        <v>0</v>
      </c>
      <c r="E82" s="11">
        <f t="shared" si="13"/>
        <v>0</v>
      </c>
      <c r="F82" s="11">
        <f t="shared" si="13"/>
        <v>0</v>
      </c>
      <c r="G82" s="11">
        <f t="shared" si="13"/>
        <v>0</v>
      </c>
      <c r="H82" s="11">
        <f t="shared" si="13"/>
        <v>0</v>
      </c>
      <c r="I82" s="11">
        <f t="shared" si="13"/>
        <v>0</v>
      </c>
      <c r="J82" s="11">
        <f t="shared" si="13"/>
        <v>5.1278070000021492E-6</v>
      </c>
      <c r="K82" s="11">
        <f t="shared" si="13"/>
        <v>0</v>
      </c>
      <c r="L82" s="11">
        <f t="shared" si="13"/>
        <v>0</v>
      </c>
      <c r="M82" s="11">
        <f t="shared" si="13"/>
        <v>0</v>
      </c>
    </row>
    <row r="83" spans="1:13">
      <c r="A83" s="10" t="s">
        <v>24</v>
      </c>
      <c r="B83" s="11">
        <f>MAX(B79:B82)</f>
        <v>0</v>
      </c>
      <c r="C83" s="11">
        <f t="shared" ref="C83:M83" si="14">MAX(C79:C82)</f>
        <v>0</v>
      </c>
      <c r="D83" s="11">
        <f t="shared" si="14"/>
        <v>0</v>
      </c>
      <c r="E83" s="11">
        <f t="shared" si="14"/>
        <v>0</v>
      </c>
      <c r="F83" s="11">
        <f t="shared" si="14"/>
        <v>0</v>
      </c>
      <c r="G83" s="11">
        <f t="shared" si="14"/>
        <v>0</v>
      </c>
      <c r="H83" s="11">
        <f t="shared" si="14"/>
        <v>0</v>
      </c>
      <c r="I83" s="11">
        <f t="shared" si="14"/>
        <v>0</v>
      </c>
      <c r="J83" s="11">
        <f t="shared" si="14"/>
        <v>3.105915209999921E-4</v>
      </c>
      <c r="K83" s="11">
        <f t="shared" si="14"/>
        <v>0</v>
      </c>
      <c r="L83" s="11">
        <f t="shared" si="14"/>
        <v>0</v>
      </c>
      <c r="M83" s="11">
        <f t="shared" si="14"/>
        <v>0</v>
      </c>
    </row>
    <row r="85" spans="1:13">
      <c r="A85" s="10" t="s">
        <v>41</v>
      </c>
    </row>
    <row r="86" spans="1:13">
      <c r="B86" s="10" t="s">
        <v>12</v>
      </c>
      <c r="C86" s="10" t="s">
        <v>11</v>
      </c>
      <c r="D86" s="10" t="s">
        <v>10</v>
      </c>
      <c r="E86" s="10" t="s">
        <v>9</v>
      </c>
      <c r="F86" s="10" t="s">
        <v>8</v>
      </c>
      <c r="G86" s="10" t="s">
        <v>7</v>
      </c>
      <c r="H86" s="10" t="s">
        <v>6</v>
      </c>
      <c r="I86" s="10" t="s">
        <v>5</v>
      </c>
      <c r="J86" s="10" t="s">
        <v>4</v>
      </c>
      <c r="K86" s="10" t="s">
        <v>30</v>
      </c>
      <c r="L86" s="10" t="s">
        <v>31</v>
      </c>
      <c r="M86" s="10" t="s">
        <v>32</v>
      </c>
    </row>
    <row r="87" spans="1:13">
      <c r="A87" s="10" t="s">
        <v>33</v>
      </c>
      <c r="B87" s="11">
        <f>ABS(B38-B38)</f>
        <v>0</v>
      </c>
      <c r="C87" s="11">
        <f t="shared" ref="C87:M87" si="15">ABS(C38-C38)</f>
        <v>0</v>
      </c>
      <c r="D87" s="11">
        <f t="shared" si="15"/>
        <v>0</v>
      </c>
      <c r="E87" s="11">
        <f t="shared" si="15"/>
        <v>0</v>
      </c>
      <c r="F87" s="11">
        <f t="shared" si="15"/>
        <v>0</v>
      </c>
      <c r="G87" s="11">
        <f t="shared" si="15"/>
        <v>0</v>
      </c>
      <c r="H87" s="11">
        <f t="shared" si="15"/>
        <v>0</v>
      </c>
      <c r="I87" s="11">
        <f t="shared" si="15"/>
        <v>0</v>
      </c>
      <c r="J87" s="11">
        <f t="shared" si="15"/>
        <v>0</v>
      </c>
      <c r="K87" s="11">
        <f t="shared" si="15"/>
        <v>0</v>
      </c>
      <c r="L87" s="11">
        <f t="shared" si="15"/>
        <v>0</v>
      </c>
      <c r="M87" s="11">
        <f t="shared" si="15"/>
        <v>0</v>
      </c>
    </row>
    <row r="88" spans="1:13">
      <c r="A88" s="10" t="s">
        <v>34</v>
      </c>
      <c r="B88" s="11">
        <f t="shared" ref="B88:M90" si="16">ABS(B39-B39)</f>
        <v>0</v>
      </c>
      <c r="C88" s="11">
        <f t="shared" si="16"/>
        <v>0</v>
      </c>
      <c r="D88" s="11">
        <f t="shared" si="16"/>
        <v>0</v>
      </c>
      <c r="E88" s="11">
        <f t="shared" si="16"/>
        <v>0</v>
      </c>
      <c r="F88" s="11">
        <f t="shared" si="16"/>
        <v>0</v>
      </c>
      <c r="G88" s="11">
        <f t="shared" si="16"/>
        <v>0</v>
      </c>
      <c r="H88" s="11">
        <f t="shared" si="16"/>
        <v>0</v>
      </c>
      <c r="I88" s="11">
        <f t="shared" si="16"/>
        <v>0</v>
      </c>
      <c r="J88" s="11">
        <f t="shared" si="16"/>
        <v>0</v>
      </c>
      <c r="K88" s="11">
        <f t="shared" si="16"/>
        <v>0</v>
      </c>
      <c r="L88" s="11">
        <f t="shared" si="16"/>
        <v>0</v>
      </c>
      <c r="M88" s="11">
        <f t="shared" si="16"/>
        <v>0</v>
      </c>
    </row>
    <row r="89" spans="1:13">
      <c r="A89" s="10" t="s">
        <v>35</v>
      </c>
      <c r="B89" s="11">
        <f t="shared" si="16"/>
        <v>0</v>
      </c>
      <c r="C89" s="11">
        <f t="shared" si="16"/>
        <v>0</v>
      </c>
      <c r="D89" s="11">
        <f t="shared" si="16"/>
        <v>0</v>
      </c>
      <c r="E89" s="11">
        <f t="shared" si="16"/>
        <v>0</v>
      </c>
      <c r="F89" s="11">
        <f t="shared" si="16"/>
        <v>0</v>
      </c>
      <c r="G89" s="11">
        <f t="shared" si="16"/>
        <v>0</v>
      </c>
      <c r="H89" s="11">
        <f t="shared" si="16"/>
        <v>0</v>
      </c>
      <c r="I89" s="11">
        <f t="shared" si="16"/>
        <v>0</v>
      </c>
      <c r="J89" s="11">
        <f t="shared" si="16"/>
        <v>0</v>
      </c>
      <c r="K89" s="11">
        <f t="shared" si="16"/>
        <v>0</v>
      </c>
      <c r="L89" s="11">
        <f t="shared" si="16"/>
        <v>0</v>
      </c>
      <c r="M89" s="11">
        <f t="shared" si="16"/>
        <v>0</v>
      </c>
    </row>
    <row r="90" spans="1:13">
      <c r="A90" s="10" t="s">
        <v>36</v>
      </c>
      <c r="B90" s="11">
        <f t="shared" si="16"/>
        <v>0</v>
      </c>
      <c r="C90" s="11">
        <f t="shared" si="16"/>
        <v>0</v>
      </c>
      <c r="D90" s="11">
        <f t="shared" si="16"/>
        <v>0</v>
      </c>
      <c r="E90" s="11">
        <f t="shared" si="16"/>
        <v>0</v>
      </c>
      <c r="F90" s="11">
        <f t="shared" si="16"/>
        <v>0</v>
      </c>
      <c r="G90" s="11">
        <f t="shared" si="16"/>
        <v>0</v>
      </c>
      <c r="H90" s="11">
        <f t="shared" si="16"/>
        <v>0</v>
      </c>
      <c r="I90" s="11">
        <f t="shared" si="16"/>
        <v>0</v>
      </c>
      <c r="J90" s="11">
        <f t="shared" si="16"/>
        <v>0</v>
      </c>
      <c r="K90" s="11">
        <f t="shared" si="16"/>
        <v>0</v>
      </c>
      <c r="L90" s="11">
        <f t="shared" si="16"/>
        <v>0</v>
      </c>
      <c r="M90" s="11">
        <f t="shared" si="16"/>
        <v>0</v>
      </c>
    </row>
    <row r="91" spans="1:13">
      <c r="A91" s="10" t="s">
        <v>24</v>
      </c>
      <c r="B91" s="11">
        <f>MAX(B87:B90)</f>
        <v>0</v>
      </c>
      <c r="C91" s="11">
        <f t="shared" ref="C91:M91" si="17">MAX(C87:C90)</f>
        <v>0</v>
      </c>
      <c r="D91" s="11">
        <f t="shared" si="17"/>
        <v>0</v>
      </c>
      <c r="E91" s="11">
        <f t="shared" si="17"/>
        <v>0</v>
      </c>
      <c r="F91" s="11">
        <f t="shared" si="17"/>
        <v>0</v>
      </c>
      <c r="G91" s="11">
        <f t="shared" si="17"/>
        <v>0</v>
      </c>
      <c r="H91" s="11">
        <f t="shared" si="17"/>
        <v>0</v>
      </c>
      <c r="I91" s="11">
        <f t="shared" si="17"/>
        <v>0</v>
      </c>
      <c r="J91" s="11">
        <f t="shared" si="17"/>
        <v>0</v>
      </c>
      <c r="K91" s="11">
        <f t="shared" si="17"/>
        <v>0</v>
      </c>
      <c r="L91" s="11">
        <f t="shared" si="17"/>
        <v>0</v>
      </c>
      <c r="M91" s="11">
        <f t="shared" si="17"/>
        <v>0</v>
      </c>
    </row>
    <row r="93" spans="1:13">
      <c r="A93" s="12" t="s">
        <v>43</v>
      </c>
    </row>
    <row r="94" spans="1:13">
      <c r="B94" s="13" t="s">
        <v>12</v>
      </c>
      <c r="C94" s="13" t="s">
        <v>11</v>
      </c>
      <c r="D94" s="13" t="s">
        <v>10</v>
      </c>
      <c r="E94" s="13" t="s">
        <v>9</v>
      </c>
      <c r="F94" s="13" t="s">
        <v>8</v>
      </c>
      <c r="G94" s="13" t="s">
        <v>7</v>
      </c>
      <c r="H94" s="13" t="s">
        <v>6</v>
      </c>
      <c r="I94" s="13" t="s">
        <v>5</v>
      </c>
      <c r="J94" s="13" t="s">
        <v>4</v>
      </c>
      <c r="K94" s="13" t="s">
        <v>30</v>
      </c>
      <c r="L94" s="13" t="s">
        <v>31</v>
      </c>
      <c r="M94" s="13" t="s">
        <v>32</v>
      </c>
    </row>
    <row r="95" spans="1:13">
      <c r="A95" s="14">
        <v>0.1</v>
      </c>
      <c r="B95" s="11">
        <f>B51</f>
        <v>8.2549477841999987E-3</v>
      </c>
      <c r="C95" s="11">
        <f t="shared" ref="C95:M95" si="18">C51</f>
        <v>2.2313819760199999E-2</v>
      </c>
      <c r="D95" s="11">
        <f t="shared" si="18"/>
        <v>1.5190590918999991E-2</v>
      </c>
      <c r="E95" s="11">
        <f t="shared" si="18"/>
        <v>9.1896591474000033E-2</v>
      </c>
      <c r="F95" s="11">
        <f t="shared" si="18"/>
        <v>2.9243096993999962E-2</v>
      </c>
      <c r="G95" s="11">
        <f t="shared" si="18"/>
        <v>2.0683897611000035E-2</v>
      </c>
      <c r="H95" s="11">
        <f t="shared" si="18"/>
        <v>5.6127863825000013E-2</v>
      </c>
      <c r="I95" s="11">
        <f t="shared" si="18"/>
        <v>5.4524576408999992E-2</v>
      </c>
      <c r="J95" s="11">
        <f t="shared" si="18"/>
        <v>5.5231999706000012E-2</v>
      </c>
      <c r="K95" s="11">
        <f t="shared" si="18"/>
        <v>4.8100160292999988E-2</v>
      </c>
      <c r="L95" s="11">
        <f t="shared" si="18"/>
        <v>0.10555440034400004</v>
      </c>
      <c r="M95" s="11">
        <f t="shared" si="18"/>
        <v>9.8153508690000113E-3</v>
      </c>
    </row>
    <row r="96" spans="1:13">
      <c r="A96" s="14">
        <v>0.5</v>
      </c>
      <c r="B96" s="11">
        <f>B59</f>
        <v>8.4240534270000056E-3</v>
      </c>
      <c r="C96" s="11">
        <f t="shared" ref="C96:M96" si="19">C59</f>
        <v>1.241182611199998E-2</v>
      </c>
      <c r="D96" s="11">
        <f t="shared" si="19"/>
        <v>4.8212140570000339E-3</v>
      </c>
      <c r="E96" s="11">
        <f t="shared" si="19"/>
        <v>3.0480855533000006E-2</v>
      </c>
      <c r="F96" s="11">
        <f t="shared" si="19"/>
        <v>2.644832967899996E-2</v>
      </c>
      <c r="G96" s="11">
        <f t="shared" si="19"/>
        <v>2.5623383993999993E-2</v>
      </c>
      <c r="H96" s="11">
        <f t="shared" si="19"/>
        <v>4.9946861024000005E-2</v>
      </c>
      <c r="I96" s="11">
        <f t="shared" si="19"/>
        <v>5.5080804021999996E-2</v>
      </c>
      <c r="J96" s="11">
        <f t="shared" si="19"/>
        <v>4.2137332436999964E-2</v>
      </c>
      <c r="K96" s="11">
        <f t="shared" si="19"/>
        <v>3.2904593696999995E-2</v>
      </c>
      <c r="L96" s="11">
        <f t="shared" si="19"/>
        <v>1.483555287799998E-2</v>
      </c>
      <c r="M96" s="11">
        <f t="shared" si="19"/>
        <v>1.4953987544000014E-2</v>
      </c>
    </row>
    <row r="97" spans="1:13">
      <c r="A97" s="14">
        <v>1</v>
      </c>
      <c r="B97" s="11">
        <f>B67</f>
        <v>9.0023993550000236E-3</v>
      </c>
      <c r="C97" s="11">
        <f t="shared" ref="C97:M97" si="20">C67</f>
        <v>1.1447313618999977E-2</v>
      </c>
      <c r="D97" s="11">
        <f t="shared" si="20"/>
        <v>3.8628387499999861E-3</v>
      </c>
      <c r="E97" s="11">
        <f t="shared" si="20"/>
        <v>8.2008657819999664E-3</v>
      </c>
      <c r="F97" s="11">
        <f t="shared" si="20"/>
        <v>2.3815239087999984E-2</v>
      </c>
      <c r="G97" s="11">
        <f t="shared" si="20"/>
        <v>3.4220452409000013E-2</v>
      </c>
      <c r="H97" s="11">
        <f t="shared" si="20"/>
        <v>4.8169197841999994E-2</v>
      </c>
      <c r="I97" s="11">
        <f t="shared" si="20"/>
        <v>2.3359130090000013E-2</v>
      </c>
      <c r="J97" s="11">
        <f t="shared" si="20"/>
        <v>3.9470231633000008E-2</v>
      </c>
      <c r="K97" s="11">
        <f t="shared" si="20"/>
        <v>3.0043482329000004E-2</v>
      </c>
      <c r="L97" s="11">
        <f t="shared" si="20"/>
        <v>1.749902250900004E-2</v>
      </c>
      <c r="M97" s="11">
        <f t="shared" si="20"/>
        <v>8.9902544350000113E-3</v>
      </c>
    </row>
    <row r="98" spans="1:13">
      <c r="A98" s="14">
        <v>3</v>
      </c>
      <c r="B98" s="11">
        <f>B75</f>
        <v>7.0489977309999841E-3</v>
      </c>
      <c r="C98" s="11">
        <f t="shared" ref="C98:M98" si="21">C75</f>
        <v>4.3124853739999885E-3</v>
      </c>
      <c r="D98" s="11">
        <f t="shared" si="21"/>
        <v>5.6393212030000361E-3</v>
      </c>
      <c r="E98" s="11">
        <f t="shared" si="21"/>
        <v>0</v>
      </c>
      <c r="F98" s="11">
        <f t="shared" si="21"/>
        <v>1.2726156958999979E-2</v>
      </c>
      <c r="G98" s="11">
        <f t="shared" si="21"/>
        <v>2.2584200558000034E-2</v>
      </c>
      <c r="H98" s="11">
        <f t="shared" si="21"/>
        <v>8.8192556629999586E-3</v>
      </c>
      <c r="I98" s="11">
        <f t="shared" si="21"/>
        <v>8.3752864339999844E-3</v>
      </c>
      <c r="J98" s="11">
        <f t="shared" si="21"/>
        <v>2.4979313843999984E-2</v>
      </c>
      <c r="K98" s="11">
        <f t="shared" si="21"/>
        <v>0</v>
      </c>
      <c r="L98" s="11">
        <f t="shared" si="21"/>
        <v>1.4601698588999984E-2</v>
      </c>
      <c r="M98" s="11">
        <f t="shared" si="21"/>
        <v>2.3696796539999787E-3</v>
      </c>
    </row>
    <row r="99" spans="1:13">
      <c r="A99" s="14">
        <v>5</v>
      </c>
      <c r="B99" s="11">
        <f>B83</f>
        <v>0</v>
      </c>
      <c r="C99" s="11">
        <f t="shared" ref="C99:M99" si="22">C83</f>
        <v>0</v>
      </c>
      <c r="D99" s="11">
        <f t="shared" si="22"/>
        <v>0</v>
      </c>
      <c r="E99" s="11">
        <f t="shared" si="22"/>
        <v>0</v>
      </c>
      <c r="F99" s="11">
        <f t="shared" si="22"/>
        <v>0</v>
      </c>
      <c r="G99" s="11">
        <f t="shared" si="22"/>
        <v>0</v>
      </c>
      <c r="H99" s="11">
        <f t="shared" si="22"/>
        <v>0</v>
      </c>
      <c r="I99" s="11">
        <f t="shared" si="22"/>
        <v>0</v>
      </c>
      <c r="J99" s="11">
        <f t="shared" si="22"/>
        <v>3.105915209999921E-4</v>
      </c>
      <c r="K99" s="11">
        <f t="shared" si="22"/>
        <v>0</v>
      </c>
      <c r="L99" s="11">
        <f t="shared" si="22"/>
        <v>0</v>
      </c>
      <c r="M99" s="11">
        <f t="shared" si="22"/>
        <v>0</v>
      </c>
    </row>
    <row r="100" spans="1:13">
      <c r="A100" s="10" t="s">
        <v>44</v>
      </c>
      <c r="B100" s="11">
        <f>B91</f>
        <v>0</v>
      </c>
      <c r="C100" s="11">
        <f t="shared" ref="C100:M100" si="23">C91</f>
        <v>0</v>
      </c>
      <c r="D100" s="11">
        <f t="shared" si="23"/>
        <v>0</v>
      </c>
      <c r="E100" s="11">
        <f t="shared" si="23"/>
        <v>0</v>
      </c>
      <c r="F100" s="11">
        <f t="shared" si="23"/>
        <v>0</v>
      </c>
      <c r="G100" s="11">
        <f t="shared" si="23"/>
        <v>0</v>
      </c>
      <c r="H100" s="11">
        <f t="shared" si="23"/>
        <v>0</v>
      </c>
      <c r="I100" s="11">
        <f t="shared" si="23"/>
        <v>0</v>
      </c>
      <c r="J100" s="11">
        <f t="shared" si="23"/>
        <v>0</v>
      </c>
      <c r="K100" s="11">
        <f t="shared" si="23"/>
        <v>0</v>
      </c>
      <c r="L100" s="11">
        <f t="shared" si="23"/>
        <v>0</v>
      </c>
      <c r="M100" s="11">
        <f t="shared" si="23"/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4" sqref="I34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4</vt:i4>
      </vt:variant>
    </vt:vector>
  </HeadingPairs>
  <TitlesOfParts>
    <vt:vector size="12" baseType="lpstr">
      <vt:lpstr>full_mon</vt:lpstr>
      <vt:lpstr>filter_mon</vt:lpstr>
      <vt:lpstr>bc</vt:lpstr>
      <vt:lpstr>umc</vt:lpstr>
      <vt:lpstr>imp_accuracy</vt:lpstr>
      <vt:lpstr>Sheet1</vt:lpstr>
      <vt:lpstr>Sheet2</vt:lpstr>
      <vt:lpstr>Sheet3</vt:lpstr>
      <vt:lpstr>full_mon_graph</vt:lpstr>
      <vt:lpstr>filter_mon_graph</vt:lpstr>
      <vt:lpstr>bc_graph</vt:lpstr>
      <vt:lpstr>umc_graph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</dc:creator>
  <cp:lastModifiedBy>Daniel Lo</cp:lastModifiedBy>
  <dcterms:created xsi:type="dcterms:W3CDTF">2014-06-02T15:09:04Z</dcterms:created>
  <dcterms:modified xsi:type="dcterms:W3CDTF">2014-09-12T00:20:09Z</dcterms:modified>
</cp:coreProperties>
</file>