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dl_que_mail_utoronto_ca/Documents/2023 S/BIOC17/flr/"/>
    </mc:Choice>
  </mc:AlternateContent>
  <xr:revisionPtr revIDLastSave="96" documentId="13_ncr:1_{CA981A0A-A467-4A47-B64D-4968EB5D704A}" xr6:coauthVersionLast="47" xr6:coauthVersionMax="47" xr10:uidLastSave="{8D7C969C-BB02-0C4E-97AA-08E8D206C7D2}"/>
  <bookViews>
    <workbookView xWindow="0" yWindow="880" windowWidth="35840" windowHeight="21120" xr2:uid="{00000000-000D-0000-FFFF-FFFF00000000}"/>
  </bookViews>
  <sheets>
    <sheet name="Plate 2 - Sheet1" sheetId="1" r:id="rId1"/>
    <sheet name="Sheet1" sheetId="2" r:id="rId2"/>
  </sheets>
  <definedNames>
    <definedName name="MethodPointer1">74477504</definedName>
    <definedName name="MethodPointer2">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3" i="1" l="1" a="1"/>
  <c r="U23" i="1" s="1"/>
  <c r="V23" i="1" a="1"/>
  <c r="V23" i="1" s="1"/>
  <c r="W23" i="1" a="1"/>
  <c r="W23" i="1" s="1"/>
  <c r="S24" i="1" a="1"/>
  <c r="S24" i="1" s="1"/>
  <c r="T24" i="1" a="1"/>
  <c r="T24" i="1" s="1"/>
  <c r="U24" i="1" a="1"/>
  <c r="U24" i="1"/>
  <c r="V24" i="1" a="1"/>
  <c r="V24" i="1" s="1"/>
  <c r="W24" i="1" a="1"/>
  <c r="W24" i="1"/>
  <c r="S25" i="1" a="1"/>
  <c r="S25" i="1" s="1"/>
  <c r="T25" i="1" a="1"/>
  <c r="T25" i="1"/>
  <c r="U25" i="1" a="1"/>
  <c r="U25" i="1" s="1"/>
  <c r="V25" i="1" a="1"/>
  <c r="V25" i="1"/>
  <c r="W25" i="1" a="1"/>
  <c r="W25" i="1" s="1"/>
  <c r="S26" i="1" a="1"/>
  <c r="S26" i="1"/>
  <c r="T26" i="1" a="1"/>
  <c r="T26" i="1" s="1"/>
  <c r="U26" i="1" a="1"/>
  <c r="U26" i="1"/>
  <c r="V26" i="1" a="1"/>
  <c r="V26" i="1" s="1"/>
  <c r="W26" i="1" a="1"/>
  <c r="W26" i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R22" i="1" a="1"/>
  <c r="R22" i="1" s="1"/>
  <c r="S31" i="1"/>
  <c r="T31" i="1"/>
  <c r="U31" i="1"/>
  <c r="V31" i="1"/>
  <c r="W31" i="1"/>
  <c r="S32" i="1"/>
  <c r="T32" i="1"/>
  <c r="U32" i="1"/>
  <c r="V32" i="1"/>
  <c r="W32" i="1"/>
  <c r="S30" i="1"/>
  <c r="T30" i="1"/>
  <c r="U30" i="1"/>
  <c r="V30" i="1"/>
  <c r="W30" i="1"/>
  <c r="S29" i="1"/>
  <c r="T29" i="1"/>
  <c r="U29" i="1"/>
  <c r="V29" i="1"/>
  <c r="W29" i="1"/>
  <c r="S28" i="1"/>
  <c r="T28" i="1"/>
  <c r="U28" i="1"/>
  <c r="V28" i="1"/>
  <c r="W28" i="1"/>
  <c r="R32" i="1"/>
  <c r="R31" i="1"/>
  <c r="R30" i="1"/>
  <c r="R29" i="1"/>
  <c r="R28" i="1"/>
  <c r="K37" i="1"/>
  <c r="L37" i="1"/>
  <c r="M37" i="1"/>
  <c r="N37" i="1"/>
  <c r="O37" i="1"/>
  <c r="K38" i="1"/>
  <c r="L38" i="1"/>
  <c r="M38" i="1"/>
  <c r="N38" i="1"/>
  <c r="O38" i="1"/>
  <c r="K39" i="1"/>
  <c r="L39" i="1"/>
  <c r="M39" i="1"/>
  <c r="N39" i="1"/>
  <c r="O39" i="1"/>
  <c r="K40" i="1"/>
  <c r="L40" i="1"/>
  <c r="M40" i="1"/>
  <c r="N40" i="1"/>
  <c r="O40" i="1"/>
  <c r="K41" i="1"/>
  <c r="L41" i="1"/>
  <c r="M41" i="1"/>
  <c r="N41" i="1"/>
  <c r="O41" i="1"/>
  <c r="K42" i="1"/>
  <c r="L42" i="1"/>
  <c r="M42" i="1"/>
  <c r="N42" i="1"/>
  <c r="O42" i="1"/>
  <c r="K43" i="1"/>
  <c r="L43" i="1"/>
  <c r="M43" i="1"/>
  <c r="N43" i="1"/>
  <c r="O43" i="1"/>
  <c r="K44" i="1"/>
  <c r="L44" i="1"/>
  <c r="M44" i="1"/>
  <c r="N44" i="1"/>
  <c r="O44" i="1"/>
  <c r="K45" i="1"/>
  <c r="L45" i="1"/>
  <c r="M45" i="1"/>
  <c r="N45" i="1"/>
  <c r="O45" i="1"/>
  <c r="K46" i="1"/>
  <c r="L46" i="1"/>
  <c r="M46" i="1"/>
  <c r="N46" i="1"/>
  <c r="O46" i="1"/>
  <c r="K47" i="1"/>
  <c r="L47" i="1"/>
  <c r="M47" i="1"/>
  <c r="N47" i="1"/>
  <c r="O47" i="1"/>
  <c r="K48" i="1"/>
  <c r="L48" i="1"/>
  <c r="M48" i="1"/>
  <c r="N48" i="1"/>
  <c r="O48" i="1"/>
  <c r="K49" i="1"/>
  <c r="L49" i="1"/>
  <c r="M49" i="1"/>
  <c r="N49" i="1"/>
  <c r="O49" i="1"/>
  <c r="K50" i="1"/>
  <c r="L50" i="1"/>
  <c r="M50" i="1"/>
  <c r="N50" i="1"/>
  <c r="O50" i="1"/>
  <c r="K51" i="1"/>
  <c r="L51" i="1"/>
  <c r="M51" i="1"/>
  <c r="N51" i="1"/>
  <c r="O51" i="1"/>
  <c r="K52" i="1"/>
  <c r="L52" i="1"/>
  <c r="M52" i="1"/>
  <c r="N52" i="1"/>
  <c r="O52" i="1"/>
  <c r="K53" i="1"/>
  <c r="L53" i="1"/>
  <c r="M53" i="1"/>
  <c r="N53" i="1"/>
  <c r="O53" i="1"/>
  <c r="K54" i="1"/>
  <c r="L54" i="1"/>
  <c r="M54" i="1"/>
  <c r="N54" i="1"/>
  <c r="O54" i="1"/>
  <c r="K55" i="1"/>
  <c r="L55" i="1"/>
  <c r="M55" i="1"/>
  <c r="N55" i="1"/>
  <c r="O55" i="1"/>
  <c r="K56" i="1"/>
  <c r="L56" i="1"/>
  <c r="M56" i="1"/>
  <c r="N56" i="1"/>
  <c r="O56" i="1"/>
  <c r="K57" i="1"/>
  <c r="L57" i="1"/>
  <c r="M57" i="1"/>
  <c r="N57" i="1"/>
  <c r="O57" i="1"/>
  <c r="K58" i="1"/>
  <c r="L58" i="1"/>
  <c r="M58" i="1"/>
  <c r="N58" i="1"/>
  <c r="O58" i="1"/>
  <c r="K59" i="1"/>
  <c r="L59" i="1"/>
  <c r="M59" i="1"/>
  <c r="N59" i="1"/>
  <c r="O59" i="1"/>
  <c r="K60" i="1"/>
  <c r="L60" i="1"/>
  <c r="M60" i="1"/>
  <c r="N60" i="1"/>
  <c r="O60" i="1"/>
  <c r="K61" i="1"/>
  <c r="L61" i="1"/>
  <c r="M61" i="1"/>
  <c r="N61" i="1"/>
  <c r="O61" i="1"/>
  <c r="K62" i="1"/>
  <c r="L62" i="1"/>
  <c r="M62" i="1"/>
  <c r="N62" i="1"/>
  <c r="O62" i="1"/>
  <c r="K63" i="1"/>
  <c r="L63" i="1"/>
  <c r="M63" i="1"/>
  <c r="N63" i="1"/>
  <c r="O63" i="1"/>
  <c r="K64" i="1"/>
  <c r="L64" i="1"/>
  <c r="M64" i="1"/>
  <c r="N64" i="1"/>
  <c r="O64" i="1"/>
  <c r="K65" i="1"/>
  <c r="L65" i="1"/>
  <c r="M65" i="1"/>
  <c r="N65" i="1"/>
  <c r="O65" i="1"/>
  <c r="K66" i="1"/>
  <c r="L66" i="1"/>
  <c r="M66" i="1"/>
  <c r="N66" i="1"/>
  <c r="O66" i="1"/>
  <c r="K67" i="1"/>
  <c r="L67" i="1"/>
  <c r="M67" i="1"/>
  <c r="N67" i="1"/>
  <c r="O67" i="1"/>
  <c r="K68" i="1"/>
  <c r="L68" i="1"/>
  <c r="M68" i="1"/>
  <c r="N68" i="1"/>
  <c r="O68" i="1"/>
  <c r="K69" i="1"/>
  <c r="L69" i="1"/>
  <c r="M69" i="1"/>
  <c r="N69" i="1"/>
  <c r="O69" i="1"/>
  <c r="K70" i="1"/>
  <c r="L70" i="1"/>
  <c r="M70" i="1"/>
  <c r="N70" i="1"/>
  <c r="O70" i="1"/>
  <c r="K71" i="1"/>
  <c r="L71" i="1"/>
  <c r="M71" i="1"/>
  <c r="N71" i="1"/>
  <c r="O71" i="1"/>
  <c r="K72" i="1"/>
  <c r="L72" i="1"/>
  <c r="M72" i="1"/>
  <c r="N72" i="1"/>
  <c r="O72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J65" i="1"/>
  <c r="J66" i="1"/>
  <c r="J67" i="1"/>
  <c r="J68" i="1"/>
  <c r="J69" i="1"/>
  <c r="J70" i="1"/>
  <c r="J71" i="1"/>
  <c r="J72" i="1"/>
  <c r="J64" i="1"/>
  <c r="J56" i="1"/>
  <c r="J57" i="1"/>
  <c r="J58" i="1"/>
  <c r="J59" i="1"/>
  <c r="J60" i="1"/>
  <c r="J61" i="1"/>
  <c r="J62" i="1"/>
  <c r="J63" i="1"/>
  <c r="J55" i="1"/>
  <c r="J47" i="1"/>
  <c r="J48" i="1"/>
  <c r="J49" i="1"/>
  <c r="J50" i="1"/>
  <c r="J51" i="1"/>
  <c r="J52" i="1"/>
  <c r="J53" i="1"/>
  <c r="J54" i="1"/>
  <c r="J46" i="1"/>
  <c r="J38" i="1"/>
  <c r="J39" i="1"/>
  <c r="J40" i="1"/>
  <c r="J41" i="1"/>
  <c r="J42" i="1"/>
  <c r="J43" i="1"/>
  <c r="J44" i="1"/>
  <c r="J45" i="1"/>
  <c r="J37" i="1"/>
  <c r="J36" i="1"/>
  <c r="J35" i="1"/>
  <c r="J34" i="1"/>
  <c r="J33" i="1"/>
  <c r="J32" i="1"/>
  <c r="J31" i="1"/>
  <c r="J30" i="1"/>
  <c r="J29" i="1"/>
  <c r="J28" i="1"/>
  <c r="K16" i="1"/>
  <c r="J16" i="1"/>
  <c r="M1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<sst xmlns="http://schemas.openxmlformats.org/spreadsheetml/2006/main" count="29" uniqueCount="16">
  <si>
    <t>blank</t>
  </si>
  <si>
    <t>postive control</t>
  </si>
  <si>
    <t>negative control</t>
  </si>
  <si>
    <t>low concentration</t>
  </si>
  <si>
    <t>medium concentration</t>
  </si>
  <si>
    <t>high  concentration</t>
  </si>
  <si>
    <t>Time (min)</t>
  </si>
  <si>
    <t>Condition</t>
  </si>
  <si>
    <t>Corrected data: the blank and the negative control should be almost identical-</t>
  </si>
  <si>
    <t>avg 1 pos</t>
  </si>
  <si>
    <t>+</t>
  </si>
  <si>
    <t>-</t>
  </si>
  <si>
    <t>l</t>
  </si>
  <si>
    <t>m</t>
  </si>
  <si>
    <t>h</t>
  </si>
  <si>
    <t>blank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</si>
</sst>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_);[Red]\(0.000\)"/>
  </numFmts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7" fontId="0" fillId="0" borderId="10" xfId="0" applyNumberFormat="1" applyBorder="1"/>
    <xf numFmtId="167" fontId="0" fillId="0" borderId="11" xfId="0" applyNumberFormat="1" applyBorder="1"/>
    <xf numFmtId="167" fontId="0" fillId="0" borderId="12" xfId="0" applyNumberFormat="1" applyBorder="1"/>
    <xf numFmtId="167" fontId="0" fillId="0" borderId="13" xfId="0" applyNumberFormat="1" applyBorder="1"/>
    <xf numFmtId="167" fontId="0" fillId="0" borderId="0" xfId="0" applyNumberFormat="1" applyBorder="1"/>
    <xf numFmtId="167" fontId="0" fillId="0" borderId="14" xfId="0" applyNumberFormat="1" applyBorder="1"/>
    <xf numFmtId="167" fontId="0" fillId="0" borderId="15" xfId="0" applyNumberFormat="1" applyBorder="1"/>
    <xf numFmtId="167" fontId="0" fillId="0" borderId="16" xfId="0" applyNumberFormat="1" applyBorder="1"/>
    <xf numFmtId="167" fontId="0" fillId="0" borderId="17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107949</xdr:colOff>
      <xdr:row>0</xdr:row>
      <xdr:rowOff>16933</xdr:rowOff>
    </xdr:from>
    <xdr:ext cx="6309114" cy="240030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C3547B-732A-3547-BB1F-152492C03758}"/>
            </a:ext>
          </a:extLst>
        </xdr:cNvPr>
        <xdr:cNvSpPr txBox="1"/>
      </xdr:nvSpPr>
      <xdr:spPr>
        <a:xfrm>
          <a:off x="107949" y="16933"/>
          <a:ext cx="6309114" cy="24003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LEGEND:</a:t>
          </a:r>
        </a:p>
        <a:p>
          <a:r>
            <a:rPr lang="en-US" sz="1100" baseline="0"/>
            <a:t>Columns 1-6  correspond to each group</a:t>
          </a:r>
        </a:p>
        <a:p>
          <a:endParaRPr lang="en-US" sz="1100" baseline="0"/>
        </a:p>
        <a:p>
          <a:r>
            <a:rPr lang="en-US" sz="1100" baseline="0"/>
            <a:t>1: </a:t>
          </a:r>
          <a:r>
            <a:rPr lang="en-US" sz="1100" i="1" baseline="0"/>
            <a:t>E.coli </a:t>
          </a:r>
          <a:r>
            <a:rPr lang="en-US" sz="1100" baseline="0"/>
            <a:t>Bleach</a:t>
          </a:r>
        </a:p>
        <a:p>
          <a:r>
            <a:rPr lang="en-US" sz="1100" baseline="0"/>
            <a:t>2: </a:t>
          </a:r>
          <a:r>
            <a:rPr lang="en-US" sz="1100" i="1" baseline="0"/>
            <a:t>S.epidermidis </a:t>
          </a:r>
          <a:r>
            <a:rPr lang="en-US" sz="1100" baseline="0"/>
            <a:t>Bleach</a:t>
          </a:r>
        </a:p>
        <a:p>
          <a:r>
            <a:rPr lang="en-US" sz="1100" baseline="0"/>
            <a:t>3: </a:t>
          </a:r>
          <a:r>
            <a:rPr lang="en-US" sz="1100" i="1" baseline="0"/>
            <a:t>E.coli  </a:t>
          </a:r>
          <a:r>
            <a:rPr lang="en-US" sz="1100" baseline="0"/>
            <a:t>Hydrogen Peroxide</a:t>
          </a:r>
        </a:p>
        <a:p>
          <a:r>
            <a:rPr lang="en-US" sz="1100" baseline="0"/>
            <a:t>4: </a:t>
          </a:r>
          <a:r>
            <a:rPr lang="en-US" sz="1100" i="1" baseline="0"/>
            <a:t>S. epidermidis </a:t>
          </a:r>
          <a:r>
            <a:rPr lang="en-US" sz="1100" baseline="0"/>
            <a:t>Hydrogen Peroxide</a:t>
          </a:r>
        </a:p>
        <a:p>
          <a:r>
            <a:rPr lang="en-US" sz="1100" baseline="0"/>
            <a:t>5: </a:t>
          </a:r>
          <a:r>
            <a:rPr lang="en-US" sz="1100" i="1" baseline="0"/>
            <a:t>E. coli  </a:t>
          </a:r>
          <a:r>
            <a:rPr lang="en-US" sz="1100" baseline="0"/>
            <a:t>ethanol</a:t>
          </a:r>
        </a:p>
        <a:p>
          <a:r>
            <a:rPr lang="en-US" sz="1100" baseline="0"/>
            <a:t>6: </a:t>
          </a:r>
          <a:r>
            <a:rPr lang="en-US" sz="1100" i="1" baseline="0"/>
            <a:t>S. eperdimidis </a:t>
          </a:r>
          <a:r>
            <a:rPr lang="en-US" sz="1100" baseline="0"/>
            <a:t>Ethanol</a:t>
          </a:r>
        </a:p>
        <a:p>
          <a:r>
            <a:rPr lang="en-US" sz="1100" baseline="0"/>
            <a:t>Microplate reader was run shaking at 120 rpm 37 deg cel for 2 hours taking readings every 15 min. </a:t>
          </a:r>
        </a:p>
        <a:p>
          <a:r>
            <a:rPr lang="en-US" sz="1100" baseline="0"/>
            <a:t>There are nine time points: readings at 0, 15, 30, 45, 60, 90, 105, 120 mins</a:t>
          </a:r>
        </a:p>
        <a:p>
          <a:r>
            <a:rPr lang="en-US" sz="1100" baseline="0"/>
            <a:t>Subtract blank from each data point to get final readings that represent O.D of the cultures</a:t>
          </a:r>
        </a:p>
        <a:p>
          <a:r>
            <a:rPr lang="en-US" sz="1100" baseline="0"/>
            <a:t>Has the disinfectant decreased growth, do you see evidence of killing? 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2"/>
  <sheetViews>
    <sheetView tabSelected="1" topLeftCell="A4" zoomScale="189" workbookViewId="0">
      <selection activeCell="J27" sqref="J27:O27"/>
    </sheetView>
  </sheetViews>
  <sheetFormatPr baseColWidth="10" defaultColWidth="8.83203125" defaultRowHeight="13" x14ac:dyDescent="0.15"/>
  <cols>
    <col min="1" max="1" width="20.6640625" customWidth="1"/>
  </cols>
  <sheetData>
    <row r="2" spans="1:14" x14ac:dyDescent="0.15">
      <c r="N2" s="4"/>
    </row>
    <row r="13" spans="1:14" x14ac:dyDescent="0.15">
      <c r="A13" s="4"/>
    </row>
    <row r="15" spans="1:14" x14ac:dyDescent="0.15">
      <c r="J15" s="4" t="s">
        <v>15</v>
      </c>
      <c r="K15" s="4" t="s">
        <v>9</v>
      </c>
    </row>
    <row r="16" spans="1:14" x14ac:dyDescent="0.15">
      <c r="A16" s="4" t="s">
        <v>8</v>
      </c>
      <c r="D16" s="4"/>
      <c r="J16">
        <f>AVERAGE(B19:B27)</f>
        <v>0.20711111111111113</v>
      </c>
      <c r="K16">
        <f>AVERAGE(B28:B36)</f>
        <v>0.97744444444444456</v>
      </c>
      <c r="M16">
        <f>AVERAGE(J28:J36)</f>
        <v>0.77033333333333331</v>
      </c>
    </row>
    <row r="18" spans="1:23" x14ac:dyDescent="0.15">
      <c r="A18" s="9" t="s">
        <v>7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4" t="s">
        <v>6</v>
      </c>
    </row>
    <row r="19" spans="1:23" x14ac:dyDescent="0.15">
      <c r="A19" s="13" t="s">
        <v>0</v>
      </c>
      <c r="B19" s="2">
        <v>0.21</v>
      </c>
      <c r="C19" s="2">
        <v>0.20599999999999999</v>
      </c>
      <c r="D19" s="2">
        <v>0.20899999999999999</v>
      </c>
      <c r="E19" s="2">
        <v>0.20699999999999999</v>
      </c>
      <c r="F19" s="2">
        <v>0.20799999999999999</v>
      </c>
      <c r="G19" s="2">
        <v>0.20899999999999999</v>
      </c>
      <c r="H19" s="5">
        <v>0</v>
      </c>
    </row>
    <row r="20" spans="1:23" x14ac:dyDescent="0.15">
      <c r="A20" s="13"/>
      <c r="B20" s="2">
        <v>0.20599999999999999</v>
      </c>
      <c r="C20" s="2">
        <v>0.2</v>
      </c>
      <c r="D20" s="2">
        <v>0.20499999999999999</v>
      </c>
      <c r="E20" s="2">
        <v>0.20300000000000001</v>
      </c>
      <c r="F20" s="2">
        <v>0.20399999999999999</v>
      </c>
      <c r="G20" s="2">
        <v>0.20499999999999999</v>
      </c>
      <c r="H20" s="5">
        <v>15</v>
      </c>
    </row>
    <row r="21" spans="1:23" x14ac:dyDescent="0.15">
      <c r="A21" s="13"/>
      <c r="B21" s="2">
        <v>0.20499999999999999</v>
      </c>
      <c r="C21" s="2">
        <v>0.19900000000000001</v>
      </c>
      <c r="D21" s="2">
        <v>0.20399999999999999</v>
      </c>
      <c r="E21" s="2">
        <v>0.20200000000000001</v>
      </c>
      <c r="F21" s="2">
        <v>0.20300000000000001</v>
      </c>
      <c r="G21" s="2">
        <v>0.20399999999999999</v>
      </c>
      <c r="H21" s="5">
        <v>30</v>
      </c>
    </row>
    <row r="22" spans="1:23" x14ac:dyDescent="0.15">
      <c r="A22" s="13"/>
      <c r="B22" s="2">
        <v>0.20399999999999999</v>
      </c>
      <c r="C22" s="2">
        <v>0.2</v>
      </c>
      <c r="D22" s="2">
        <v>0.20499999999999999</v>
      </c>
      <c r="E22" s="2">
        <v>0.20100000000000001</v>
      </c>
      <c r="F22" s="2">
        <v>0.20300000000000001</v>
      </c>
      <c r="G22" s="2">
        <v>0.20399999999999999</v>
      </c>
      <c r="H22" s="6">
        <v>45</v>
      </c>
      <c r="Q22" s="4" t="s">
        <v>10</v>
      </c>
      <c r="R22" s="24" cm="1">
        <f t="array" ref="R22">AVERAGE(B28:B36-B19:B27)</f>
        <v>0.77033333333333331</v>
      </c>
      <c r="S22" s="24" cm="1">
        <f t="array" ref="S22">AVERAGE(C28:C36-C19:C27)</f>
        <v>0.6346666666666666</v>
      </c>
      <c r="T22" s="24" cm="1">
        <f t="array" ref="T22">AVERAGE(D28:D36-D19:D27)</f>
        <v>0.59877777777777785</v>
      </c>
      <c r="U22" s="24" cm="1">
        <f t="array" ref="U22">AVERAGE(E28:E36-E19:E27)</f>
        <v>0.18888888888888886</v>
      </c>
      <c r="V22" s="24" cm="1">
        <f t="array" ref="V22">AVERAGE(F28:F36-F19:F27)</f>
        <v>0.85377777777777775</v>
      </c>
      <c r="W22" s="24" cm="1">
        <f t="array" ref="W22">AVERAGE(G28:G36-G19:G27)</f>
        <v>0.29422222222222227</v>
      </c>
    </row>
    <row r="23" spans="1:23" x14ac:dyDescent="0.15">
      <c r="A23" s="13"/>
      <c r="B23" s="2">
        <v>0.20599999999999999</v>
      </c>
      <c r="C23" s="2">
        <v>0.20100000000000001</v>
      </c>
      <c r="D23" s="2">
        <v>0.20499999999999999</v>
      </c>
      <c r="E23" s="2">
        <v>0.20200000000000001</v>
      </c>
      <c r="F23" s="2">
        <v>0.20399999999999999</v>
      </c>
      <c r="G23" s="2">
        <v>0.20399999999999999</v>
      </c>
      <c r="H23" s="6">
        <v>60</v>
      </c>
      <c r="Q23" s="4" t="s">
        <v>11</v>
      </c>
      <c r="R23" s="24">
        <v>0</v>
      </c>
      <c r="S23" s="24">
        <v>0</v>
      </c>
      <c r="T23" s="24">
        <v>0</v>
      </c>
      <c r="U23" s="24" cm="1">
        <f t="array" ref="U23">AVERAGE(E37:E45-E$19:E$27)</f>
        <v>1.4444444444444435E-2</v>
      </c>
      <c r="V23" s="24" cm="1">
        <f t="array" ref="V23">AVERAGE(F37:F45-F$19:F$27)</f>
        <v>1.2000000000000002E-2</v>
      </c>
      <c r="W23" s="24" cm="1">
        <f t="array" ref="W23">AVERAGE(G37:G45-G$19:G$27)</f>
        <v>1.6222222222222235E-2</v>
      </c>
    </row>
    <row r="24" spans="1:23" x14ac:dyDescent="0.15">
      <c r="A24" s="13"/>
      <c r="B24" s="2">
        <v>0.20699999999999999</v>
      </c>
      <c r="C24" s="2">
        <v>0.20100000000000001</v>
      </c>
      <c r="D24" s="2">
        <v>0.20599999999999999</v>
      </c>
      <c r="E24" s="2">
        <v>0.20300000000000001</v>
      </c>
      <c r="F24" s="2">
        <v>0.20399999999999999</v>
      </c>
      <c r="G24" s="2">
        <v>0.20499999999999999</v>
      </c>
      <c r="H24" s="6">
        <v>75</v>
      </c>
      <c r="Q24" s="4" t="s">
        <v>12</v>
      </c>
      <c r="R24" s="24">
        <v>0</v>
      </c>
      <c r="S24" s="24" cm="1">
        <f t="array" ref="S24">AVERAGE(C46:C54-C$19:C$27)</f>
        <v>9.1111111111111087E-2</v>
      </c>
      <c r="T24" s="24" cm="1">
        <f t="array" ref="T24">AVERAGE(D46:D54-D$19:D$27)</f>
        <v>0.69744444444444442</v>
      </c>
      <c r="U24" s="24" cm="1">
        <f t="array" ref="U24">AVERAGE(E46:E54-E$19:E$27)</f>
        <v>3.5111111111111107E-2</v>
      </c>
      <c r="V24" s="24" cm="1">
        <f t="array" ref="V24">AVERAGE(F46:F54-F$19:F$27)</f>
        <v>0.17522222222222222</v>
      </c>
      <c r="W24" s="24" cm="1">
        <f t="array" ref="W24">AVERAGE(G46:G54-G$19:G$27)</f>
        <v>5.8666666666666693E-2</v>
      </c>
    </row>
    <row r="25" spans="1:23" x14ac:dyDescent="0.15">
      <c r="A25" s="13"/>
      <c r="B25" s="2">
        <v>0.20799999999999999</v>
      </c>
      <c r="C25" s="2">
        <v>0.20100000000000001</v>
      </c>
      <c r="D25" s="2">
        <v>0.20599999999999999</v>
      </c>
      <c r="E25" s="2">
        <v>0.20300000000000001</v>
      </c>
      <c r="F25" s="2">
        <v>0.20399999999999999</v>
      </c>
      <c r="G25" s="2">
        <v>0.20499999999999999</v>
      </c>
      <c r="H25" s="6">
        <v>90</v>
      </c>
      <c r="Q25" s="4" t="s">
        <v>13</v>
      </c>
      <c r="R25" s="24">
        <v>0</v>
      </c>
      <c r="S25" s="24" cm="1">
        <f t="array" ref="S25">AVERAGE(C55:C63-C$19:C$27)</f>
        <v>8.4000000000000005E-2</v>
      </c>
      <c r="T25" s="24" cm="1">
        <f t="array" ref="T25">AVERAGE(D55:D63-D$19:D$27)</f>
        <v>0.56488888888888888</v>
      </c>
      <c r="U25" s="24" cm="1">
        <f t="array" ref="U25">AVERAGE(E55:E63-E$19:E$27)</f>
        <v>0.16233333333333333</v>
      </c>
      <c r="V25" s="24" cm="1">
        <f t="array" ref="V25">AVERAGE(F55:F63-F$19:F$27)</f>
        <v>0.68633333333333324</v>
      </c>
      <c r="W25" s="24" cm="1">
        <f t="array" ref="W25">AVERAGE(G55:G63-G$19:G$27)</f>
        <v>5.8222222222222252E-2</v>
      </c>
    </row>
    <row r="26" spans="1:23" x14ac:dyDescent="0.15">
      <c r="A26" s="13"/>
      <c r="B26" s="2">
        <v>0.20899999999999999</v>
      </c>
      <c r="C26" s="2">
        <v>0.20200000000000001</v>
      </c>
      <c r="D26" s="2">
        <v>0.20699999999999999</v>
      </c>
      <c r="E26" s="2">
        <v>0.20300000000000001</v>
      </c>
      <c r="F26" s="2">
        <v>0.20499999999999999</v>
      </c>
      <c r="G26" s="2">
        <v>0.20499999999999999</v>
      </c>
      <c r="H26" s="6">
        <v>105</v>
      </c>
      <c r="Q26" s="4" t="s">
        <v>14</v>
      </c>
      <c r="R26" s="24">
        <v>0</v>
      </c>
      <c r="S26" s="24" cm="1">
        <f t="array" ref="S26">AVERAGE(C64:C72-C$19:C$27)</f>
        <v>2.3999999999999994E-2</v>
      </c>
      <c r="T26" s="24" cm="1">
        <f t="array" ref="T26">AVERAGE(D64:D72-D$19:D$27)</f>
        <v>0.11388888888888887</v>
      </c>
      <c r="U26" s="24" cm="1">
        <f t="array" ref="U26">AVERAGE(E64:E72-E$19:E$27)</f>
        <v>0.10844444444444443</v>
      </c>
      <c r="V26" s="24" cm="1">
        <f t="array" ref="V26">AVERAGE(F64:F72-F$19:F$27)</f>
        <v>0.45522222222222219</v>
      </c>
      <c r="W26" s="24" cm="1">
        <f t="array" ref="W26">AVERAGE(G64:G72-G$19:G$27)</f>
        <v>6.3000000000000028E-2</v>
      </c>
    </row>
    <row r="27" spans="1:23" ht="14" thickBot="1" x14ac:dyDescent="0.2">
      <c r="A27" s="14"/>
      <c r="B27" s="7">
        <v>0.20899999999999999</v>
      </c>
      <c r="C27" s="7">
        <v>0.20300000000000001</v>
      </c>
      <c r="D27" s="7">
        <v>0.20799999999999999</v>
      </c>
      <c r="E27" s="7">
        <v>0.20399999999999999</v>
      </c>
      <c r="F27" s="7">
        <v>0.20399999999999999</v>
      </c>
      <c r="G27" s="7">
        <v>0.20599999999999999</v>
      </c>
      <c r="H27" s="8">
        <v>120</v>
      </c>
      <c r="J27" s="1">
        <v>1</v>
      </c>
      <c r="K27" s="1">
        <v>2</v>
      </c>
      <c r="L27" s="1">
        <v>3</v>
      </c>
      <c r="M27" s="1">
        <v>4</v>
      </c>
      <c r="N27" s="1">
        <v>5</v>
      </c>
      <c r="O27" s="1">
        <v>6</v>
      </c>
      <c r="R27">
        <v>1</v>
      </c>
      <c r="S27">
        <v>2</v>
      </c>
      <c r="T27">
        <v>3</v>
      </c>
      <c r="U27">
        <v>4</v>
      </c>
      <c r="V27">
        <v>5</v>
      </c>
      <c r="W27">
        <v>6</v>
      </c>
    </row>
    <row r="28" spans="1:23" x14ac:dyDescent="0.15">
      <c r="A28" s="10" t="s">
        <v>1</v>
      </c>
      <c r="B28" s="2">
        <v>0.59699999999999998</v>
      </c>
      <c r="C28" s="2">
        <v>0.63500000000000001</v>
      </c>
      <c r="D28" s="2">
        <v>0.45300000000000001</v>
      </c>
      <c r="E28" s="2">
        <v>0.33500000000000002</v>
      </c>
      <c r="F28" s="2">
        <v>0.64</v>
      </c>
      <c r="G28" s="2">
        <v>0.42399999999999999</v>
      </c>
      <c r="H28" s="5">
        <v>0</v>
      </c>
      <c r="J28" s="15">
        <f>B28-B$19</f>
        <v>0.38700000000000001</v>
      </c>
      <c r="K28" s="16">
        <f t="shared" ref="K28:M28" si="0">C28-C$19</f>
        <v>0.42900000000000005</v>
      </c>
      <c r="L28" s="16">
        <f t="shared" si="0"/>
        <v>0.24400000000000002</v>
      </c>
      <c r="M28" s="16">
        <f t="shared" si="0"/>
        <v>0.12800000000000003</v>
      </c>
      <c r="N28" s="16">
        <f t="shared" ref="N28" si="1">F28-F$19</f>
        <v>0.43200000000000005</v>
      </c>
      <c r="O28" s="17">
        <f t="shared" ref="O28" si="2">G28-G$19</f>
        <v>0.215</v>
      </c>
      <c r="Q28" s="4" t="s">
        <v>10</v>
      </c>
      <c r="R28" s="24">
        <f>AVERAGE(J28:J36)</f>
        <v>0.77033333333333331</v>
      </c>
      <c r="S28" s="24">
        <f t="shared" ref="S28:W28" si="3">AVERAGE(K28:K36)</f>
        <v>0.6346666666666666</v>
      </c>
      <c r="T28" s="24">
        <f t="shared" si="3"/>
        <v>0.59877777777777785</v>
      </c>
      <c r="U28" s="24">
        <f t="shared" si="3"/>
        <v>0.18888888888888886</v>
      </c>
      <c r="V28" s="24">
        <f t="shared" si="3"/>
        <v>0.85377777777777775</v>
      </c>
      <c r="W28" s="24">
        <f t="shared" si="3"/>
        <v>0.29422222222222227</v>
      </c>
    </row>
    <row r="29" spans="1:23" x14ac:dyDescent="0.15">
      <c r="A29" s="11"/>
      <c r="B29" s="2">
        <v>0.65600000000000003</v>
      </c>
      <c r="C29" s="2">
        <v>0.63900000000000001</v>
      </c>
      <c r="D29" s="2">
        <v>0.50700000000000001</v>
      </c>
      <c r="E29" s="2">
        <v>0.33100000000000002</v>
      </c>
      <c r="F29" s="2">
        <v>0.73299999999999998</v>
      </c>
      <c r="G29" s="2">
        <v>0.41099999999999998</v>
      </c>
      <c r="H29" s="5">
        <v>15</v>
      </c>
      <c r="J29" s="18">
        <f>B29-B$20</f>
        <v>0.45000000000000007</v>
      </c>
      <c r="K29" s="19">
        <f t="shared" ref="K29:M29" si="4">C29-C$20</f>
        <v>0.439</v>
      </c>
      <c r="L29" s="19">
        <f t="shared" si="4"/>
        <v>0.30200000000000005</v>
      </c>
      <c r="M29" s="19">
        <f t="shared" si="4"/>
        <v>0.128</v>
      </c>
      <c r="N29" s="19">
        <f t="shared" ref="N29" si="5">F29-F$20</f>
        <v>0.52900000000000003</v>
      </c>
      <c r="O29" s="20">
        <f t="shared" ref="O29" si="6">G29-G$20</f>
        <v>0.20599999999999999</v>
      </c>
      <c r="Q29" s="4" t="s">
        <v>11</v>
      </c>
      <c r="R29" s="24">
        <f>AVERAGE(J37:J45)</f>
        <v>-1.666666666666665E-3</v>
      </c>
      <c r="S29" s="24">
        <f t="shared" ref="S29:W29" si="7">AVERAGE(K37:K45)</f>
        <v>-1.3888888888888899E-2</v>
      </c>
      <c r="T29" s="24">
        <f t="shared" si="7"/>
        <v>-5.4444444444444341E-3</v>
      </c>
      <c r="U29" s="24">
        <f t="shared" si="7"/>
        <v>1.4444444444444435E-2</v>
      </c>
      <c r="V29" s="24">
        <f t="shared" si="7"/>
        <v>1.2000000000000002E-2</v>
      </c>
      <c r="W29" s="24">
        <f t="shared" si="7"/>
        <v>1.6222222222222235E-2</v>
      </c>
    </row>
    <row r="30" spans="1:23" x14ac:dyDescent="0.15">
      <c r="A30" s="11"/>
      <c r="B30" s="2">
        <v>0.748</v>
      </c>
      <c r="C30" s="2">
        <v>0.67500000000000004</v>
      </c>
      <c r="D30" s="2">
        <v>0.59199999999999997</v>
      </c>
      <c r="E30" s="2">
        <v>0.33600000000000002</v>
      </c>
      <c r="F30" s="2">
        <v>0.85499999999999998</v>
      </c>
      <c r="G30" s="2">
        <v>0.42299999999999999</v>
      </c>
      <c r="H30" s="5">
        <v>30</v>
      </c>
      <c r="J30" s="18">
        <f>B30-B$21</f>
        <v>0.54300000000000004</v>
      </c>
      <c r="K30" s="19">
        <f t="shared" ref="K30:M30" si="8">C30-C$21</f>
        <v>0.47600000000000003</v>
      </c>
      <c r="L30" s="19">
        <f t="shared" si="8"/>
        <v>0.38800000000000001</v>
      </c>
      <c r="M30" s="19">
        <f t="shared" si="8"/>
        <v>0.13400000000000001</v>
      </c>
      <c r="N30" s="19">
        <f t="shared" ref="N30" si="9">F30-F$21</f>
        <v>0.65199999999999991</v>
      </c>
      <c r="O30" s="20">
        <f t="shared" ref="O30" si="10">G30-G$21</f>
        <v>0.219</v>
      </c>
      <c r="Q30" s="4" t="s">
        <v>12</v>
      </c>
      <c r="R30" s="24">
        <f>AVERAGE(J46:J54)</f>
        <v>-2.2111111111111102E-2</v>
      </c>
      <c r="S30" s="24">
        <f t="shared" ref="S30:W30" si="11">AVERAGE(K46:K54)</f>
        <v>9.1111111111111087E-2</v>
      </c>
      <c r="T30" s="24">
        <f t="shared" si="11"/>
        <v>0.69744444444444442</v>
      </c>
      <c r="U30" s="24">
        <f t="shared" si="11"/>
        <v>3.5111111111111107E-2</v>
      </c>
      <c r="V30" s="24">
        <f t="shared" si="11"/>
        <v>0.17522222222222222</v>
      </c>
      <c r="W30" s="24">
        <f t="shared" si="11"/>
        <v>5.8666666666666693E-2</v>
      </c>
    </row>
    <row r="31" spans="1:23" x14ac:dyDescent="0.15">
      <c r="A31" s="11"/>
      <c r="B31" s="2">
        <v>0.86099999999999999</v>
      </c>
      <c r="C31" s="2">
        <v>0.71599999999999997</v>
      </c>
      <c r="D31" s="2">
        <v>0.68600000000000005</v>
      </c>
      <c r="E31" s="2">
        <v>0.34799999999999998</v>
      </c>
      <c r="F31" s="2">
        <v>0.94799999999999995</v>
      </c>
      <c r="G31" s="2">
        <v>0.44400000000000001</v>
      </c>
      <c r="H31" s="6">
        <v>45</v>
      </c>
      <c r="J31" s="18">
        <f>B31-B$22</f>
        <v>0.65700000000000003</v>
      </c>
      <c r="K31" s="19">
        <f t="shared" ref="K31:M31" si="12">C31-C$22</f>
        <v>0.51600000000000001</v>
      </c>
      <c r="L31" s="19">
        <f t="shared" si="12"/>
        <v>0.48100000000000009</v>
      </c>
      <c r="M31" s="19">
        <f t="shared" si="12"/>
        <v>0.14699999999999996</v>
      </c>
      <c r="N31" s="19">
        <f t="shared" ref="N31" si="13">F31-F$22</f>
        <v>0.74499999999999988</v>
      </c>
      <c r="O31" s="20">
        <f t="shared" ref="O31" si="14">G31-G$22</f>
        <v>0.24000000000000002</v>
      </c>
      <c r="Q31" s="4" t="s">
        <v>13</v>
      </c>
      <c r="R31" s="24">
        <f>AVERAGE(J55:J63)</f>
        <v>-1.455555555555554E-2</v>
      </c>
      <c r="S31" s="24">
        <f t="shared" ref="S31:W31" si="15">AVERAGE(K55:K63)</f>
        <v>8.4000000000000005E-2</v>
      </c>
      <c r="T31" s="24">
        <f t="shared" si="15"/>
        <v>0.56488888888888888</v>
      </c>
      <c r="U31" s="24">
        <f t="shared" si="15"/>
        <v>0.16233333333333333</v>
      </c>
      <c r="V31" s="24">
        <f t="shared" si="15"/>
        <v>0.68633333333333324</v>
      </c>
      <c r="W31" s="24">
        <f t="shared" si="15"/>
        <v>5.8222222222222252E-2</v>
      </c>
    </row>
    <row r="32" spans="1:23" x14ac:dyDescent="0.15">
      <c r="A32" s="11"/>
      <c r="B32" s="2">
        <v>0.93400000000000005</v>
      </c>
      <c r="C32" s="2">
        <v>0.78100000000000003</v>
      </c>
      <c r="D32" s="2">
        <v>0.78500000000000003</v>
      </c>
      <c r="E32" s="2">
        <v>0.36599999999999999</v>
      </c>
      <c r="F32" s="2">
        <v>1.04</v>
      </c>
      <c r="G32" s="2">
        <v>0.47599999999999998</v>
      </c>
      <c r="H32" s="6">
        <v>60</v>
      </c>
      <c r="J32" s="18">
        <f>B32-B$23</f>
        <v>0.72800000000000009</v>
      </c>
      <c r="K32" s="19">
        <f t="shared" ref="K32:M32" si="16">C32-C$23</f>
        <v>0.58000000000000007</v>
      </c>
      <c r="L32" s="19">
        <f t="shared" si="16"/>
        <v>0.58000000000000007</v>
      </c>
      <c r="M32" s="19">
        <f t="shared" si="16"/>
        <v>0.16399999999999998</v>
      </c>
      <c r="N32" s="19">
        <f t="shared" ref="N32" si="17">F32-F$23</f>
        <v>0.83600000000000008</v>
      </c>
      <c r="O32" s="20">
        <f t="shared" ref="O32" si="18">G32-G$23</f>
        <v>0.27200000000000002</v>
      </c>
      <c r="Q32" s="4" t="s">
        <v>14</v>
      </c>
      <c r="R32" s="24">
        <f>AVERAGE(J64:J72)</f>
        <v>-7.8888888888888689E-3</v>
      </c>
      <c r="S32" s="24">
        <f t="shared" ref="S32:W32" si="19">AVERAGE(K64:K72)</f>
        <v>2.3999999999999994E-2</v>
      </c>
      <c r="T32" s="24">
        <f t="shared" si="19"/>
        <v>0.11388888888888887</v>
      </c>
      <c r="U32" s="24">
        <f t="shared" si="19"/>
        <v>0.10844444444444443</v>
      </c>
      <c r="V32" s="24">
        <f t="shared" si="19"/>
        <v>0.45522222222222219</v>
      </c>
      <c r="W32" s="24">
        <f t="shared" si="19"/>
        <v>6.3000000000000028E-2</v>
      </c>
    </row>
    <row r="33" spans="1:15" x14ac:dyDescent="0.15">
      <c r="A33" s="11"/>
      <c r="B33" s="2">
        <v>1.052</v>
      </c>
      <c r="C33" s="2">
        <v>0.85499999999999998</v>
      </c>
      <c r="D33" s="2">
        <v>0.86899999999999999</v>
      </c>
      <c r="E33" s="2">
        <v>0.39500000000000002</v>
      </c>
      <c r="F33" s="2">
        <v>1.153</v>
      </c>
      <c r="G33" s="2">
        <v>0.51700000000000002</v>
      </c>
      <c r="H33" s="6">
        <v>75</v>
      </c>
      <c r="J33" s="18">
        <f>B33-B$24</f>
        <v>0.84500000000000008</v>
      </c>
      <c r="K33" s="19">
        <f t="shared" ref="K33:M33" si="20">C33-C$24</f>
        <v>0.65399999999999991</v>
      </c>
      <c r="L33" s="19">
        <f t="shared" si="20"/>
        <v>0.66300000000000003</v>
      </c>
      <c r="M33" s="19">
        <f t="shared" si="20"/>
        <v>0.192</v>
      </c>
      <c r="N33" s="19">
        <f t="shared" ref="N33" si="21">F33-F$24</f>
        <v>0.94900000000000007</v>
      </c>
      <c r="O33" s="20">
        <f t="shared" ref="O33" si="22">G33-G$24</f>
        <v>0.31200000000000006</v>
      </c>
    </row>
    <row r="34" spans="1:15" x14ac:dyDescent="0.15">
      <c r="A34" s="11"/>
      <c r="B34" s="2">
        <v>1.1779999999999999</v>
      </c>
      <c r="C34" s="2">
        <v>0.95</v>
      </c>
      <c r="D34" s="2">
        <v>0.999</v>
      </c>
      <c r="E34" s="2">
        <v>0.43</v>
      </c>
      <c r="F34" s="2">
        <v>1.272</v>
      </c>
      <c r="G34" s="2">
        <v>0.55300000000000005</v>
      </c>
      <c r="H34" s="6">
        <v>90</v>
      </c>
      <c r="J34" s="18">
        <f>B34-B$25</f>
        <v>0.97</v>
      </c>
      <c r="K34" s="19">
        <f t="shared" ref="K34:M34" si="23">C34-C$25</f>
        <v>0.74899999999999989</v>
      </c>
      <c r="L34" s="19">
        <f t="shared" si="23"/>
        <v>0.79300000000000004</v>
      </c>
      <c r="M34" s="19">
        <f t="shared" si="23"/>
        <v>0.22699999999999998</v>
      </c>
      <c r="N34" s="19">
        <f t="shared" ref="N34" si="24">F34-F$25</f>
        <v>1.0680000000000001</v>
      </c>
      <c r="O34" s="20">
        <f t="shared" ref="O34" si="25">G34-G$25</f>
        <v>0.34800000000000009</v>
      </c>
    </row>
    <row r="35" spans="1:15" x14ac:dyDescent="0.15">
      <c r="A35" s="11"/>
      <c r="B35" s="2">
        <v>1.2969999999999999</v>
      </c>
      <c r="C35" s="2">
        <v>1.0720000000000001</v>
      </c>
      <c r="D35" s="2">
        <v>1.125</v>
      </c>
      <c r="E35" s="2">
        <v>0.47599999999999998</v>
      </c>
      <c r="F35" s="2">
        <v>1.38</v>
      </c>
      <c r="G35" s="2">
        <v>0.59499999999999997</v>
      </c>
      <c r="H35" s="6">
        <v>105</v>
      </c>
      <c r="J35" s="18">
        <f>B35-B$26</f>
        <v>1.0879999999999999</v>
      </c>
      <c r="K35" s="19">
        <f t="shared" ref="K35:M35" si="26">C35-C$26</f>
        <v>0.87000000000000011</v>
      </c>
      <c r="L35" s="19">
        <f t="shared" si="26"/>
        <v>0.91800000000000004</v>
      </c>
      <c r="M35" s="19">
        <f t="shared" si="26"/>
        <v>0.27299999999999996</v>
      </c>
      <c r="N35" s="19">
        <f t="shared" ref="N35" si="27">F35-F$26</f>
        <v>1.1749999999999998</v>
      </c>
      <c r="O35" s="20">
        <f t="shared" ref="O35" si="28">G35-G$26</f>
        <v>0.39</v>
      </c>
    </row>
    <row r="36" spans="1:15" ht="14" thickBot="1" x14ac:dyDescent="0.2">
      <c r="A36" s="11"/>
      <c r="B36" s="3">
        <v>1.474</v>
      </c>
      <c r="C36" s="3">
        <v>1.202</v>
      </c>
      <c r="D36" s="3">
        <v>1.228</v>
      </c>
      <c r="E36" s="3">
        <v>0.51100000000000001</v>
      </c>
      <c r="F36" s="3">
        <v>1.502</v>
      </c>
      <c r="G36" s="3">
        <v>0.65200000000000002</v>
      </c>
      <c r="H36" s="6">
        <v>120</v>
      </c>
      <c r="J36" s="21">
        <f>B36-B$27</f>
        <v>1.2649999999999999</v>
      </c>
      <c r="K36" s="22">
        <f t="shared" ref="K36:M36" si="29">C36-C$27</f>
        <v>0.99899999999999989</v>
      </c>
      <c r="L36" s="22">
        <f t="shared" si="29"/>
        <v>1.02</v>
      </c>
      <c r="M36" s="22">
        <f t="shared" si="29"/>
        <v>0.30700000000000005</v>
      </c>
      <c r="N36" s="22">
        <f t="shared" ref="N36" si="30">F36-F$27</f>
        <v>1.298</v>
      </c>
      <c r="O36" s="23">
        <f t="shared" ref="O36" si="31">G36-G$27</f>
        <v>0.44600000000000006</v>
      </c>
    </row>
    <row r="37" spans="1:15" x14ac:dyDescent="0.15">
      <c r="A37" s="11" t="s">
        <v>2</v>
      </c>
      <c r="B37" s="2">
        <v>0.21199999999999999</v>
      </c>
      <c r="C37" s="2">
        <v>0.19500000000000001</v>
      </c>
      <c r="D37" s="2">
        <v>0.20399999999999999</v>
      </c>
      <c r="E37" s="2">
        <v>0.22</v>
      </c>
      <c r="F37" s="2">
        <v>0.248</v>
      </c>
      <c r="G37" s="2">
        <v>0.27800000000000002</v>
      </c>
      <c r="H37" s="5">
        <v>0</v>
      </c>
      <c r="J37" s="15">
        <f>B37-B19</f>
        <v>2.0000000000000018E-3</v>
      </c>
      <c r="K37" s="16">
        <f t="shared" ref="K37:O45" si="32">C37-C19</f>
        <v>-1.0999999999999982E-2</v>
      </c>
      <c r="L37" s="16">
        <f t="shared" si="32"/>
        <v>-5.0000000000000044E-3</v>
      </c>
      <c r="M37" s="16">
        <f t="shared" si="32"/>
        <v>1.3000000000000012E-2</v>
      </c>
      <c r="N37" s="16">
        <f t="shared" si="32"/>
        <v>4.0000000000000008E-2</v>
      </c>
      <c r="O37" s="17">
        <f t="shared" si="32"/>
        <v>6.9000000000000034E-2</v>
      </c>
    </row>
    <row r="38" spans="1:15" x14ac:dyDescent="0.15">
      <c r="A38" s="11"/>
      <c r="B38" s="2">
        <v>0.20599999999999999</v>
      </c>
      <c r="C38" s="2">
        <v>0.187</v>
      </c>
      <c r="D38" s="2">
        <v>0.19700000000000001</v>
      </c>
      <c r="E38" s="2">
        <v>0.21299999999999999</v>
      </c>
      <c r="F38" s="2">
        <v>0.20899999999999999</v>
      </c>
      <c r="G38" s="2">
        <v>0.21</v>
      </c>
      <c r="H38" s="5">
        <v>15</v>
      </c>
      <c r="J38" s="18">
        <f t="shared" ref="J38:J45" si="33">B38-B20</f>
        <v>0</v>
      </c>
      <c r="K38" s="19">
        <f t="shared" si="32"/>
        <v>-1.3000000000000012E-2</v>
      </c>
      <c r="L38" s="19">
        <f t="shared" si="32"/>
        <v>-7.9999999999999793E-3</v>
      </c>
      <c r="M38" s="19">
        <f t="shared" si="32"/>
        <v>9.9999999999999811E-3</v>
      </c>
      <c r="N38" s="19">
        <f t="shared" si="32"/>
        <v>5.0000000000000044E-3</v>
      </c>
      <c r="O38" s="20">
        <f t="shared" si="32"/>
        <v>5.0000000000000044E-3</v>
      </c>
    </row>
    <row r="39" spans="1:15" x14ac:dyDescent="0.15">
      <c r="A39" s="11"/>
      <c r="B39" s="2">
        <v>0.20499999999999999</v>
      </c>
      <c r="C39" s="2">
        <v>0.186</v>
      </c>
      <c r="D39" s="2">
        <v>0.19500000000000001</v>
      </c>
      <c r="E39" s="2">
        <v>0.21</v>
      </c>
      <c r="F39" s="2">
        <v>0.20599999999999999</v>
      </c>
      <c r="G39" s="2">
        <v>0.20899999999999999</v>
      </c>
      <c r="H39" s="5">
        <v>30</v>
      </c>
      <c r="J39" s="18">
        <f t="shared" si="33"/>
        <v>0</v>
      </c>
      <c r="K39" s="19">
        <f t="shared" si="32"/>
        <v>-1.3000000000000012E-2</v>
      </c>
      <c r="L39" s="19">
        <f t="shared" si="32"/>
        <v>-8.9999999999999802E-3</v>
      </c>
      <c r="M39" s="19">
        <f t="shared" si="32"/>
        <v>7.9999999999999793E-3</v>
      </c>
      <c r="N39" s="19">
        <f t="shared" si="32"/>
        <v>2.9999999999999749E-3</v>
      </c>
      <c r="O39" s="20">
        <f t="shared" si="32"/>
        <v>5.0000000000000044E-3</v>
      </c>
    </row>
    <row r="40" spans="1:15" x14ac:dyDescent="0.15">
      <c r="A40" s="11"/>
      <c r="B40" s="2">
        <v>0.20300000000000001</v>
      </c>
      <c r="C40" s="2">
        <v>0.185</v>
      </c>
      <c r="D40" s="2">
        <v>0.19400000000000001</v>
      </c>
      <c r="E40" s="2">
        <v>0.21</v>
      </c>
      <c r="F40" s="2">
        <v>0.20599999999999999</v>
      </c>
      <c r="G40" s="2">
        <v>0.20899999999999999</v>
      </c>
      <c r="H40" s="6">
        <v>45</v>
      </c>
      <c r="J40" s="18">
        <f t="shared" si="33"/>
        <v>-9.9999999999997313E-4</v>
      </c>
      <c r="K40" s="19">
        <f t="shared" si="32"/>
        <v>-1.5000000000000013E-2</v>
      </c>
      <c r="L40" s="19">
        <f t="shared" si="32"/>
        <v>-1.0999999999999982E-2</v>
      </c>
      <c r="M40" s="19">
        <f t="shared" si="32"/>
        <v>8.9999999999999802E-3</v>
      </c>
      <c r="N40" s="19">
        <f t="shared" si="32"/>
        <v>2.9999999999999749E-3</v>
      </c>
      <c r="O40" s="20">
        <f t="shared" si="32"/>
        <v>5.0000000000000044E-3</v>
      </c>
    </row>
    <row r="41" spans="1:15" x14ac:dyDescent="0.15">
      <c r="A41" s="11"/>
      <c r="B41" s="2">
        <v>0.20399999999999999</v>
      </c>
      <c r="C41" s="2">
        <v>0.186</v>
      </c>
      <c r="D41" s="2">
        <v>0.19700000000000001</v>
      </c>
      <c r="E41" s="2">
        <v>0.21299999999999999</v>
      </c>
      <c r="F41" s="2">
        <v>0.21</v>
      </c>
      <c r="G41" s="2">
        <v>0.21099999999999999</v>
      </c>
      <c r="H41" s="6">
        <v>60</v>
      </c>
      <c r="J41" s="18">
        <f t="shared" si="33"/>
        <v>-2.0000000000000018E-3</v>
      </c>
      <c r="K41" s="19">
        <f t="shared" si="32"/>
        <v>-1.5000000000000013E-2</v>
      </c>
      <c r="L41" s="19">
        <f t="shared" si="32"/>
        <v>-7.9999999999999793E-3</v>
      </c>
      <c r="M41" s="19">
        <f t="shared" si="32"/>
        <v>1.0999999999999982E-2</v>
      </c>
      <c r="N41" s="19">
        <f t="shared" si="32"/>
        <v>6.0000000000000053E-3</v>
      </c>
      <c r="O41" s="20">
        <f t="shared" si="32"/>
        <v>7.0000000000000062E-3</v>
      </c>
    </row>
    <row r="42" spans="1:15" x14ac:dyDescent="0.15">
      <c r="A42" s="11"/>
      <c r="B42" s="2">
        <v>0.20399999999999999</v>
      </c>
      <c r="C42" s="2">
        <v>0.187</v>
      </c>
      <c r="D42" s="2">
        <v>0.20100000000000001</v>
      </c>
      <c r="E42" s="2">
        <v>0.22</v>
      </c>
      <c r="F42" s="2">
        <v>0.214</v>
      </c>
      <c r="G42" s="2">
        <v>0.216</v>
      </c>
      <c r="H42" s="6">
        <v>75</v>
      </c>
      <c r="J42" s="18">
        <f t="shared" si="33"/>
        <v>-3.0000000000000027E-3</v>
      </c>
      <c r="K42" s="19">
        <f t="shared" si="32"/>
        <v>-1.4000000000000012E-2</v>
      </c>
      <c r="L42" s="19">
        <f t="shared" si="32"/>
        <v>-4.9999999999999767E-3</v>
      </c>
      <c r="M42" s="19">
        <f t="shared" si="32"/>
        <v>1.6999999999999987E-2</v>
      </c>
      <c r="N42" s="19">
        <f t="shared" si="32"/>
        <v>1.0000000000000009E-2</v>
      </c>
      <c r="O42" s="20">
        <f t="shared" si="32"/>
        <v>1.100000000000001E-2</v>
      </c>
    </row>
    <row r="43" spans="1:15" x14ac:dyDescent="0.15">
      <c r="A43" s="11"/>
      <c r="B43" s="2">
        <v>0.20399999999999999</v>
      </c>
      <c r="C43" s="2">
        <v>0.187</v>
      </c>
      <c r="D43" s="2">
        <v>0.20399999999999999</v>
      </c>
      <c r="E43" s="2">
        <v>0.223</v>
      </c>
      <c r="F43" s="2">
        <v>0.217</v>
      </c>
      <c r="G43" s="2">
        <v>0.219</v>
      </c>
      <c r="H43" s="6">
        <v>90</v>
      </c>
      <c r="J43" s="18">
        <f t="shared" si="33"/>
        <v>-4.0000000000000036E-3</v>
      </c>
      <c r="K43" s="19">
        <f t="shared" si="32"/>
        <v>-1.4000000000000012E-2</v>
      </c>
      <c r="L43" s="19">
        <f t="shared" si="32"/>
        <v>-2.0000000000000018E-3</v>
      </c>
      <c r="M43" s="19">
        <f t="shared" si="32"/>
        <v>1.999999999999999E-2</v>
      </c>
      <c r="N43" s="19">
        <f t="shared" si="32"/>
        <v>1.3000000000000012E-2</v>
      </c>
      <c r="O43" s="20">
        <f t="shared" si="32"/>
        <v>1.4000000000000012E-2</v>
      </c>
    </row>
    <row r="44" spans="1:15" x14ac:dyDescent="0.15">
      <c r="A44" s="11"/>
      <c r="B44" s="2">
        <v>0.20499999999999999</v>
      </c>
      <c r="C44" s="2">
        <v>0.187</v>
      </c>
      <c r="D44" s="2">
        <v>0.20599999999999999</v>
      </c>
      <c r="E44" s="2">
        <v>0.224</v>
      </c>
      <c r="F44" s="2">
        <v>0.218</v>
      </c>
      <c r="G44" s="2">
        <v>0.22</v>
      </c>
      <c r="H44" s="6">
        <v>105</v>
      </c>
      <c r="J44" s="18">
        <f t="shared" si="33"/>
        <v>-4.0000000000000036E-3</v>
      </c>
      <c r="K44" s="19">
        <f t="shared" si="32"/>
        <v>-1.5000000000000013E-2</v>
      </c>
      <c r="L44" s="19">
        <f t="shared" si="32"/>
        <v>-1.0000000000000009E-3</v>
      </c>
      <c r="M44" s="19">
        <f t="shared" si="32"/>
        <v>2.0999999999999991E-2</v>
      </c>
      <c r="N44" s="19">
        <f t="shared" si="32"/>
        <v>1.3000000000000012E-2</v>
      </c>
      <c r="O44" s="20">
        <f t="shared" si="32"/>
        <v>1.5000000000000013E-2</v>
      </c>
    </row>
    <row r="45" spans="1:15" ht="14" thickBot="1" x14ac:dyDescent="0.2">
      <c r="A45" s="12"/>
      <c r="B45" s="7">
        <v>0.20599999999999999</v>
      </c>
      <c r="C45" s="7">
        <v>0.188</v>
      </c>
      <c r="D45" s="7">
        <v>0.20799999999999999</v>
      </c>
      <c r="E45" s="7">
        <v>0.22500000000000001</v>
      </c>
      <c r="F45" s="7">
        <v>0.219</v>
      </c>
      <c r="G45" s="7">
        <v>0.221</v>
      </c>
      <c r="H45" s="8">
        <v>120</v>
      </c>
      <c r="J45" s="21">
        <f t="shared" si="33"/>
        <v>-3.0000000000000027E-3</v>
      </c>
      <c r="K45" s="22">
        <f t="shared" si="32"/>
        <v>-1.5000000000000013E-2</v>
      </c>
      <c r="L45" s="22">
        <f t="shared" si="32"/>
        <v>0</v>
      </c>
      <c r="M45" s="22">
        <f t="shared" si="32"/>
        <v>2.1000000000000019E-2</v>
      </c>
      <c r="N45" s="22">
        <f t="shared" si="32"/>
        <v>1.5000000000000013E-2</v>
      </c>
      <c r="O45" s="23">
        <f t="shared" si="32"/>
        <v>1.5000000000000013E-2</v>
      </c>
    </row>
    <row r="46" spans="1:15" x14ac:dyDescent="0.15">
      <c r="A46" s="10" t="s">
        <v>3</v>
      </c>
      <c r="B46" s="2">
        <v>0.19</v>
      </c>
      <c r="C46" s="2">
        <v>0.3</v>
      </c>
      <c r="D46" s="2">
        <v>0.53600000000000003</v>
      </c>
      <c r="E46" s="2">
        <v>0.23100000000000001</v>
      </c>
      <c r="F46" s="2">
        <v>0.45</v>
      </c>
      <c r="G46" s="2">
        <v>0.32900000000000001</v>
      </c>
      <c r="H46" s="5">
        <v>0</v>
      </c>
      <c r="J46" s="15">
        <f>B46-B19</f>
        <v>-1.999999999999999E-2</v>
      </c>
      <c r="K46" s="16">
        <f t="shared" ref="K46:O54" si="34">C46-C19</f>
        <v>9.4E-2</v>
      </c>
      <c r="L46" s="16">
        <f t="shared" si="34"/>
        <v>0.32700000000000007</v>
      </c>
      <c r="M46" s="16">
        <f t="shared" si="34"/>
        <v>2.4000000000000021E-2</v>
      </c>
      <c r="N46" s="16">
        <f t="shared" si="34"/>
        <v>0.24200000000000002</v>
      </c>
      <c r="O46" s="17">
        <f t="shared" si="34"/>
        <v>0.12000000000000002</v>
      </c>
    </row>
    <row r="47" spans="1:15" x14ac:dyDescent="0.15">
      <c r="A47" s="11"/>
      <c r="B47" s="2">
        <v>0.185</v>
      </c>
      <c r="C47" s="2">
        <v>0.28799999999999998</v>
      </c>
      <c r="D47" s="2">
        <v>0.59699999999999998</v>
      </c>
      <c r="E47" s="2">
        <v>0.222</v>
      </c>
      <c r="F47" s="2">
        <v>0.36899999999999999</v>
      </c>
      <c r="G47" s="2">
        <v>0.25600000000000001</v>
      </c>
      <c r="H47" s="5">
        <v>15</v>
      </c>
      <c r="J47" s="18">
        <f t="shared" ref="J47:J54" si="35">B47-B20</f>
        <v>-2.0999999999999991E-2</v>
      </c>
      <c r="K47" s="19">
        <f t="shared" si="34"/>
        <v>8.7999999999999967E-2</v>
      </c>
      <c r="L47" s="19">
        <f t="shared" si="34"/>
        <v>0.39200000000000002</v>
      </c>
      <c r="M47" s="19">
        <f t="shared" si="34"/>
        <v>1.8999999999999989E-2</v>
      </c>
      <c r="N47" s="19">
        <f t="shared" si="34"/>
        <v>0.16500000000000001</v>
      </c>
      <c r="O47" s="20">
        <f t="shared" si="34"/>
        <v>5.1000000000000018E-2</v>
      </c>
    </row>
    <row r="48" spans="1:15" x14ac:dyDescent="0.15">
      <c r="A48" s="11"/>
      <c r="B48" s="2">
        <v>0.184</v>
      </c>
      <c r="C48" s="2">
        <v>0.28499999999999998</v>
      </c>
      <c r="D48" s="2">
        <v>0.67400000000000004</v>
      </c>
      <c r="E48" s="2">
        <v>0.219</v>
      </c>
      <c r="F48" s="2">
        <v>0.36</v>
      </c>
      <c r="G48" s="2">
        <v>0.251</v>
      </c>
      <c r="H48" s="5">
        <v>30</v>
      </c>
      <c r="J48" s="18">
        <f t="shared" si="35"/>
        <v>-2.0999999999999991E-2</v>
      </c>
      <c r="K48" s="19">
        <f t="shared" si="34"/>
        <v>8.5999999999999965E-2</v>
      </c>
      <c r="L48" s="19">
        <f t="shared" si="34"/>
        <v>0.47000000000000008</v>
      </c>
      <c r="M48" s="19">
        <f t="shared" si="34"/>
        <v>1.6999999999999987E-2</v>
      </c>
      <c r="N48" s="19">
        <f t="shared" si="34"/>
        <v>0.15699999999999997</v>
      </c>
      <c r="O48" s="20">
        <f t="shared" si="34"/>
        <v>4.7000000000000014E-2</v>
      </c>
    </row>
    <row r="49" spans="1:15" x14ac:dyDescent="0.15">
      <c r="A49" s="11"/>
      <c r="B49" s="2">
        <v>0.183</v>
      </c>
      <c r="C49" s="2">
        <v>0.28299999999999997</v>
      </c>
      <c r="D49" s="2">
        <v>0.77500000000000002</v>
      </c>
      <c r="E49" s="2">
        <v>0.22500000000000001</v>
      </c>
      <c r="F49" s="2">
        <v>0.35899999999999999</v>
      </c>
      <c r="G49" s="2">
        <v>0.249</v>
      </c>
      <c r="H49" s="6">
        <v>45</v>
      </c>
      <c r="J49" s="18">
        <f t="shared" si="35"/>
        <v>-2.0999999999999991E-2</v>
      </c>
      <c r="K49" s="19">
        <f t="shared" si="34"/>
        <v>8.2999999999999963E-2</v>
      </c>
      <c r="L49" s="19">
        <f t="shared" si="34"/>
        <v>0.57000000000000006</v>
      </c>
      <c r="M49" s="19">
        <f t="shared" si="34"/>
        <v>2.3999999999999994E-2</v>
      </c>
      <c r="N49" s="19">
        <f t="shared" si="34"/>
        <v>0.15599999999999997</v>
      </c>
      <c r="O49" s="20">
        <f t="shared" si="34"/>
        <v>4.5000000000000012E-2</v>
      </c>
    </row>
    <row r="50" spans="1:15" x14ac:dyDescent="0.15">
      <c r="A50" s="11"/>
      <c r="B50" s="2">
        <v>0.184</v>
      </c>
      <c r="C50" s="2">
        <v>0.28599999999999998</v>
      </c>
      <c r="D50" s="2">
        <v>0.878</v>
      </c>
      <c r="E50" s="2">
        <v>0.23400000000000001</v>
      </c>
      <c r="F50" s="2">
        <v>0.371</v>
      </c>
      <c r="G50" s="2">
        <v>0.25700000000000001</v>
      </c>
      <c r="H50" s="6">
        <v>60</v>
      </c>
      <c r="J50" s="18">
        <f t="shared" si="35"/>
        <v>-2.1999999999999992E-2</v>
      </c>
      <c r="K50" s="19">
        <f t="shared" si="34"/>
        <v>8.4999999999999964E-2</v>
      </c>
      <c r="L50" s="19">
        <f t="shared" si="34"/>
        <v>0.67300000000000004</v>
      </c>
      <c r="M50" s="19">
        <f t="shared" si="34"/>
        <v>3.2000000000000001E-2</v>
      </c>
      <c r="N50" s="19">
        <f t="shared" si="34"/>
        <v>0.16700000000000001</v>
      </c>
      <c r="O50" s="20">
        <f t="shared" si="34"/>
        <v>5.3000000000000019E-2</v>
      </c>
    </row>
    <row r="51" spans="1:15" x14ac:dyDescent="0.15">
      <c r="A51" s="11"/>
      <c r="B51" s="2">
        <v>0.184</v>
      </c>
      <c r="C51" s="2">
        <v>0.28899999999999998</v>
      </c>
      <c r="D51" s="2">
        <v>0.97199999999999998</v>
      </c>
      <c r="E51" s="2">
        <v>0.24399999999999999</v>
      </c>
      <c r="F51" s="2">
        <v>0.376</v>
      </c>
      <c r="G51" s="2">
        <v>0.25800000000000001</v>
      </c>
      <c r="H51" s="6">
        <v>75</v>
      </c>
      <c r="J51" s="18">
        <f t="shared" si="35"/>
        <v>-2.2999999999999993E-2</v>
      </c>
      <c r="K51" s="19">
        <f t="shared" si="34"/>
        <v>8.7999999999999967E-2</v>
      </c>
      <c r="L51" s="19">
        <f t="shared" si="34"/>
        <v>0.76600000000000001</v>
      </c>
      <c r="M51" s="19">
        <f t="shared" si="34"/>
        <v>4.0999999999999981E-2</v>
      </c>
      <c r="N51" s="19">
        <f t="shared" si="34"/>
        <v>0.17200000000000001</v>
      </c>
      <c r="O51" s="20">
        <f t="shared" si="34"/>
        <v>5.3000000000000019E-2</v>
      </c>
    </row>
    <row r="52" spans="1:15" x14ac:dyDescent="0.15">
      <c r="A52" s="11"/>
      <c r="B52" s="2">
        <v>0.185</v>
      </c>
      <c r="C52" s="2">
        <v>0.29299999999999998</v>
      </c>
      <c r="D52" s="2">
        <v>1.099</v>
      </c>
      <c r="E52" s="2">
        <v>0.249</v>
      </c>
      <c r="F52" s="2">
        <v>0.377</v>
      </c>
      <c r="G52" s="2">
        <v>0.26</v>
      </c>
      <c r="H52" s="6">
        <v>90</v>
      </c>
      <c r="J52" s="18">
        <f t="shared" si="35"/>
        <v>-2.2999999999999993E-2</v>
      </c>
      <c r="K52" s="19">
        <f t="shared" si="34"/>
        <v>9.1999999999999971E-2</v>
      </c>
      <c r="L52" s="19">
        <f t="shared" si="34"/>
        <v>0.89300000000000002</v>
      </c>
      <c r="M52" s="19">
        <f t="shared" si="34"/>
        <v>4.5999999999999985E-2</v>
      </c>
      <c r="N52" s="19">
        <f t="shared" si="34"/>
        <v>0.17300000000000001</v>
      </c>
      <c r="O52" s="20">
        <f t="shared" si="34"/>
        <v>5.5000000000000021E-2</v>
      </c>
    </row>
    <row r="53" spans="1:15" x14ac:dyDescent="0.15">
      <c r="A53" s="11"/>
      <c r="B53" s="2">
        <v>0.185</v>
      </c>
      <c r="C53" s="2">
        <v>0.29899999999999999</v>
      </c>
      <c r="D53" s="2">
        <v>1.244</v>
      </c>
      <c r="E53" s="2">
        <v>0.25600000000000001</v>
      </c>
      <c r="F53" s="2">
        <v>0.379</v>
      </c>
      <c r="G53" s="2">
        <v>0.25800000000000001</v>
      </c>
      <c r="H53" s="6">
        <v>105</v>
      </c>
      <c r="J53" s="18">
        <f t="shared" si="35"/>
        <v>-2.3999999999999994E-2</v>
      </c>
      <c r="K53" s="19">
        <f t="shared" si="34"/>
        <v>9.6999999999999975E-2</v>
      </c>
      <c r="L53" s="19">
        <f t="shared" si="34"/>
        <v>1.0369999999999999</v>
      </c>
      <c r="M53" s="19">
        <f t="shared" si="34"/>
        <v>5.2999999999999992E-2</v>
      </c>
      <c r="N53" s="19">
        <f t="shared" si="34"/>
        <v>0.17400000000000002</v>
      </c>
      <c r="O53" s="20">
        <f t="shared" si="34"/>
        <v>5.3000000000000019E-2</v>
      </c>
    </row>
    <row r="54" spans="1:15" ht="14" thickBot="1" x14ac:dyDescent="0.2">
      <c r="A54" s="12"/>
      <c r="B54" s="7">
        <v>0.185</v>
      </c>
      <c r="C54" s="7">
        <v>0.31</v>
      </c>
      <c r="D54" s="7">
        <v>1.357</v>
      </c>
      <c r="E54" s="7">
        <v>0.26400000000000001</v>
      </c>
      <c r="F54" s="7">
        <v>0.375</v>
      </c>
      <c r="G54" s="7">
        <v>0.25700000000000001</v>
      </c>
      <c r="H54" s="8">
        <v>120</v>
      </c>
      <c r="J54" s="21">
        <f t="shared" si="35"/>
        <v>-2.3999999999999994E-2</v>
      </c>
      <c r="K54" s="22">
        <f t="shared" si="34"/>
        <v>0.10699999999999998</v>
      </c>
      <c r="L54" s="22">
        <f t="shared" si="34"/>
        <v>1.149</v>
      </c>
      <c r="M54" s="22">
        <f t="shared" si="34"/>
        <v>6.0000000000000026E-2</v>
      </c>
      <c r="N54" s="22">
        <f t="shared" si="34"/>
        <v>0.17100000000000001</v>
      </c>
      <c r="O54" s="23">
        <f t="shared" si="34"/>
        <v>5.1000000000000018E-2</v>
      </c>
    </row>
    <row r="55" spans="1:15" x14ac:dyDescent="0.15">
      <c r="A55" s="10" t="s">
        <v>4</v>
      </c>
      <c r="B55" s="2">
        <v>0.191</v>
      </c>
      <c r="C55" s="2">
        <v>0.29199999999999998</v>
      </c>
      <c r="D55" s="2">
        <v>0.45700000000000002</v>
      </c>
      <c r="E55" s="2">
        <v>0.35799999999999998</v>
      </c>
      <c r="F55" s="2">
        <v>1.0509999999999999</v>
      </c>
      <c r="G55" s="2">
        <v>0.33600000000000002</v>
      </c>
      <c r="H55" s="5">
        <v>0</v>
      </c>
      <c r="J55" s="15">
        <f>B55-B19</f>
        <v>-1.8999999999999989E-2</v>
      </c>
      <c r="K55" s="16">
        <f t="shared" ref="K55:O63" si="36">C55-C19</f>
        <v>8.5999999999999993E-2</v>
      </c>
      <c r="L55" s="16">
        <f t="shared" si="36"/>
        <v>0.24800000000000003</v>
      </c>
      <c r="M55" s="16">
        <f t="shared" si="36"/>
        <v>0.151</v>
      </c>
      <c r="N55" s="16">
        <f t="shared" si="36"/>
        <v>0.84299999999999997</v>
      </c>
      <c r="O55" s="17">
        <f t="shared" si="36"/>
        <v>0.12700000000000003</v>
      </c>
    </row>
    <row r="56" spans="1:15" x14ac:dyDescent="0.15">
      <c r="A56" s="11"/>
      <c r="B56" s="2">
        <v>0.19800000000000001</v>
      </c>
      <c r="C56" s="2">
        <v>0.27800000000000002</v>
      </c>
      <c r="D56" s="2">
        <v>0.49199999999999999</v>
      </c>
      <c r="E56" s="2">
        <v>0.34399999999999997</v>
      </c>
      <c r="F56" s="2">
        <v>0.91600000000000004</v>
      </c>
      <c r="G56" s="2">
        <v>0.27100000000000002</v>
      </c>
      <c r="H56" s="5">
        <v>15</v>
      </c>
      <c r="J56" s="18">
        <f t="shared" ref="J56:J63" si="37">B56-B20</f>
        <v>-7.9999999999999793E-3</v>
      </c>
      <c r="K56" s="19">
        <f t="shared" si="36"/>
        <v>7.8000000000000014E-2</v>
      </c>
      <c r="L56" s="19">
        <f t="shared" si="36"/>
        <v>0.28700000000000003</v>
      </c>
      <c r="M56" s="19">
        <f t="shared" si="36"/>
        <v>0.14099999999999996</v>
      </c>
      <c r="N56" s="19">
        <f t="shared" si="36"/>
        <v>0.71200000000000008</v>
      </c>
      <c r="O56" s="20">
        <f t="shared" si="36"/>
        <v>6.6000000000000031E-2</v>
      </c>
    </row>
    <row r="57" spans="1:15" x14ac:dyDescent="0.15">
      <c r="A57" s="11"/>
      <c r="B57" s="2">
        <v>0.189</v>
      </c>
      <c r="C57" s="2">
        <v>0.27600000000000002</v>
      </c>
      <c r="D57" s="2">
        <v>0.55800000000000005</v>
      </c>
      <c r="E57" s="2">
        <v>0.33900000000000002</v>
      </c>
      <c r="F57" s="2">
        <v>0.88900000000000001</v>
      </c>
      <c r="G57" s="2">
        <v>0.25900000000000001</v>
      </c>
      <c r="H57" s="5">
        <v>30</v>
      </c>
      <c r="J57" s="18">
        <f t="shared" si="37"/>
        <v>-1.5999999999999986E-2</v>
      </c>
      <c r="K57" s="19">
        <f t="shared" si="36"/>
        <v>7.7000000000000013E-2</v>
      </c>
      <c r="L57" s="19">
        <f t="shared" si="36"/>
        <v>0.35400000000000009</v>
      </c>
      <c r="M57" s="19">
        <f t="shared" si="36"/>
        <v>0.13700000000000001</v>
      </c>
      <c r="N57" s="19">
        <f t="shared" si="36"/>
        <v>0.68599999999999994</v>
      </c>
      <c r="O57" s="20">
        <f t="shared" si="36"/>
        <v>5.5000000000000021E-2</v>
      </c>
    </row>
    <row r="58" spans="1:15" x14ac:dyDescent="0.15">
      <c r="A58" s="11"/>
      <c r="B58" s="2">
        <v>0.191</v>
      </c>
      <c r="C58" s="2">
        <v>0.27600000000000002</v>
      </c>
      <c r="D58" s="2">
        <v>0.64600000000000002</v>
      </c>
      <c r="E58" s="2">
        <v>0.34100000000000003</v>
      </c>
      <c r="F58" s="2">
        <v>0.86299999999999999</v>
      </c>
      <c r="G58" s="2">
        <v>0.251</v>
      </c>
      <c r="H58" s="6">
        <v>45</v>
      </c>
      <c r="J58" s="18">
        <f t="shared" si="37"/>
        <v>-1.2999999999999984E-2</v>
      </c>
      <c r="K58" s="19">
        <f t="shared" si="36"/>
        <v>7.6000000000000012E-2</v>
      </c>
      <c r="L58" s="19">
        <f t="shared" si="36"/>
        <v>0.44100000000000006</v>
      </c>
      <c r="M58" s="19">
        <f t="shared" si="36"/>
        <v>0.14000000000000001</v>
      </c>
      <c r="N58" s="19">
        <f t="shared" si="36"/>
        <v>0.65999999999999992</v>
      </c>
      <c r="O58" s="20">
        <f t="shared" si="36"/>
        <v>4.7000000000000014E-2</v>
      </c>
    </row>
    <row r="59" spans="1:15" x14ac:dyDescent="0.15">
      <c r="A59" s="11"/>
      <c r="B59" s="2">
        <v>0.192</v>
      </c>
      <c r="C59" s="2">
        <v>0.27800000000000002</v>
      </c>
      <c r="D59" s="2">
        <v>0.75900000000000001</v>
      </c>
      <c r="E59" s="2">
        <v>0.35699999999999998</v>
      </c>
      <c r="F59" s="2">
        <v>0.85799999999999998</v>
      </c>
      <c r="G59" s="2">
        <v>0.252</v>
      </c>
      <c r="H59" s="6">
        <v>60</v>
      </c>
      <c r="J59" s="18">
        <f t="shared" si="37"/>
        <v>-1.3999999999999985E-2</v>
      </c>
      <c r="K59" s="19">
        <f t="shared" si="36"/>
        <v>7.7000000000000013E-2</v>
      </c>
      <c r="L59" s="19">
        <f t="shared" si="36"/>
        <v>0.55400000000000005</v>
      </c>
      <c r="M59" s="19">
        <f t="shared" si="36"/>
        <v>0.15499999999999997</v>
      </c>
      <c r="N59" s="19">
        <f t="shared" si="36"/>
        <v>0.65400000000000003</v>
      </c>
      <c r="O59" s="20">
        <f t="shared" si="36"/>
        <v>4.8000000000000015E-2</v>
      </c>
    </row>
    <row r="60" spans="1:15" x14ac:dyDescent="0.15">
      <c r="A60" s="11"/>
      <c r="B60" s="2">
        <v>0.19500000000000001</v>
      </c>
      <c r="C60" s="2">
        <v>0.28100000000000003</v>
      </c>
      <c r="D60" s="2">
        <v>0.86699999999999999</v>
      </c>
      <c r="E60" s="2">
        <v>0.371</v>
      </c>
      <c r="F60" s="2">
        <v>0.86299999999999999</v>
      </c>
      <c r="G60" s="2">
        <v>0.252</v>
      </c>
      <c r="H60" s="6">
        <v>75</v>
      </c>
      <c r="J60" s="18">
        <f t="shared" si="37"/>
        <v>-1.1999999999999983E-2</v>
      </c>
      <c r="K60" s="19">
        <f t="shared" si="36"/>
        <v>8.0000000000000016E-2</v>
      </c>
      <c r="L60" s="19">
        <f t="shared" si="36"/>
        <v>0.66100000000000003</v>
      </c>
      <c r="M60" s="19">
        <f t="shared" si="36"/>
        <v>0.16799999999999998</v>
      </c>
      <c r="N60" s="19">
        <f t="shared" si="36"/>
        <v>0.65900000000000003</v>
      </c>
      <c r="O60" s="20">
        <f t="shared" si="36"/>
        <v>4.7000000000000014E-2</v>
      </c>
    </row>
    <row r="61" spans="1:15" x14ac:dyDescent="0.15">
      <c r="A61" s="11"/>
      <c r="B61" s="2">
        <v>0.188</v>
      </c>
      <c r="C61" s="2">
        <v>0.28599999999999998</v>
      </c>
      <c r="D61" s="2">
        <v>0.94699999999999995</v>
      </c>
      <c r="E61" s="2">
        <v>0.38200000000000001</v>
      </c>
      <c r="F61" s="2">
        <v>0.86099999999999999</v>
      </c>
      <c r="G61" s="2">
        <v>0.252</v>
      </c>
      <c r="H61" s="6">
        <v>90</v>
      </c>
      <c r="J61" s="18">
        <f t="shared" si="37"/>
        <v>-1.999999999999999E-2</v>
      </c>
      <c r="K61" s="19">
        <f t="shared" si="36"/>
        <v>8.4999999999999964E-2</v>
      </c>
      <c r="L61" s="19">
        <f t="shared" si="36"/>
        <v>0.74099999999999999</v>
      </c>
      <c r="M61" s="19">
        <f t="shared" si="36"/>
        <v>0.17899999999999999</v>
      </c>
      <c r="N61" s="19">
        <f t="shared" si="36"/>
        <v>0.65700000000000003</v>
      </c>
      <c r="O61" s="20">
        <f t="shared" si="36"/>
        <v>4.7000000000000014E-2</v>
      </c>
    </row>
    <row r="62" spans="1:15" x14ac:dyDescent="0.15">
      <c r="A62" s="11"/>
      <c r="B62" s="2">
        <v>0.20100000000000001</v>
      </c>
      <c r="C62" s="2">
        <v>0.29399999999999998</v>
      </c>
      <c r="D62" s="2">
        <v>1.0369999999999999</v>
      </c>
      <c r="E62" s="2">
        <v>0.39200000000000002</v>
      </c>
      <c r="F62" s="2">
        <v>0.85799999999999998</v>
      </c>
      <c r="G62" s="2">
        <v>0.25</v>
      </c>
      <c r="H62" s="6">
        <v>105</v>
      </c>
      <c r="J62" s="18">
        <f t="shared" si="37"/>
        <v>-7.9999999999999793E-3</v>
      </c>
      <c r="K62" s="19">
        <f t="shared" si="36"/>
        <v>9.1999999999999971E-2</v>
      </c>
      <c r="L62" s="19">
        <f t="shared" si="36"/>
        <v>0.83</v>
      </c>
      <c r="M62" s="19">
        <f t="shared" si="36"/>
        <v>0.189</v>
      </c>
      <c r="N62" s="19">
        <f t="shared" si="36"/>
        <v>0.65300000000000002</v>
      </c>
      <c r="O62" s="20">
        <f t="shared" si="36"/>
        <v>4.5000000000000012E-2</v>
      </c>
    </row>
    <row r="63" spans="1:15" ht="14" thickBot="1" x14ac:dyDescent="0.2">
      <c r="A63" s="12"/>
      <c r="B63" s="7">
        <v>0.188</v>
      </c>
      <c r="C63" s="7">
        <v>0.308</v>
      </c>
      <c r="D63" s="7">
        <v>1.1759999999999999</v>
      </c>
      <c r="E63" s="7">
        <v>0.40500000000000003</v>
      </c>
      <c r="F63" s="7">
        <v>0.85699999999999998</v>
      </c>
      <c r="G63" s="7">
        <v>0.248</v>
      </c>
      <c r="H63" s="8">
        <v>120</v>
      </c>
      <c r="J63" s="21">
        <f t="shared" si="37"/>
        <v>-2.0999999999999991E-2</v>
      </c>
      <c r="K63" s="22">
        <f t="shared" si="36"/>
        <v>0.10499999999999998</v>
      </c>
      <c r="L63" s="22">
        <f t="shared" si="36"/>
        <v>0.96799999999999997</v>
      </c>
      <c r="M63" s="22">
        <f t="shared" si="36"/>
        <v>0.20100000000000004</v>
      </c>
      <c r="N63" s="22">
        <f t="shared" si="36"/>
        <v>0.65300000000000002</v>
      </c>
      <c r="O63" s="23">
        <f t="shared" si="36"/>
        <v>4.200000000000001E-2</v>
      </c>
    </row>
    <row r="64" spans="1:15" x14ac:dyDescent="0.15">
      <c r="A64" s="10" t="s">
        <v>5</v>
      </c>
      <c r="B64" s="2">
        <v>0.20200000000000001</v>
      </c>
      <c r="C64" s="2">
        <v>0.24099999999999999</v>
      </c>
      <c r="D64" s="2">
        <v>0.34899999999999998</v>
      </c>
      <c r="E64" s="2">
        <v>0.32500000000000001</v>
      </c>
      <c r="F64" s="2">
        <v>0.76200000000000001</v>
      </c>
      <c r="G64" s="2">
        <v>0.30599999999999999</v>
      </c>
      <c r="H64" s="5">
        <v>0</v>
      </c>
      <c r="J64" s="15">
        <f>B64-B19</f>
        <v>-7.9999999999999793E-3</v>
      </c>
      <c r="K64" s="16">
        <f t="shared" ref="K64:O72" si="38">C64-C19</f>
        <v>3.5000000000000003E-2</v>
      </c>
      <c r="L64" s="16">
        <f t="shared" si="38"/>
        <v>0.13999999999999999</v>
      </c>
      <c r="M64" s="16">
        <f t="shared" si="38"/>
        <v>0.11800000000000002</v>
      </c>
      <c r="N64" s="16">
        <f t="shared" si="38"/>
        <v>0.55400000000000005</v>
      </c>
      <c r="O64" s="17">
        <f t="shared" si="38"/>
        <v>9.7000000000000003E-2</v>
      </c>
    </row>
    <row r="65" spans="1:15" x14ac:dyDescent="0.15">
      <c r="A65" s="11"/>
      <c r="B65" s="2">
        <v>0.19900000000000001</v>
      </c>
      <c r="C65" s="2">
        <v>0.22600000000000001</v>
      </c>
      <c r="D65" s="2">
        <v>0.32200000000000001</v>
      </c>
      <c r="E65" s="2">
        <v>0.313</v>
      </c>
      <c r="F65" s="2">
        <v>0.67900000000000005</v>
      </c>
      <c r="G65" s="2">
        <v>0.27400000000000002</v>
      </c>
      <c r="H65" s="5">
        <v>15</v>
      </c>
      <c r="J65" s="18">
        <f t="shared" ref="J65:J72" si="39">B65-B20</f>
        <v>-6.9999999999999785E-3</v>
      </c>
      <c r="K65" s="19">
        <f t="shared" si="38"/>
        <v>2.5999999999999995E-2</v>
      </c>
      <c r="L65" s="19">
        <f t="shared" si="38"/>
        <v>0.11700000000000002</v>
      </c>
      <c r="M65" s="19">
        <f t="shared" si="38"/>
        <v>0.10999999999999999</v>
      </c>
      <c r="N65" s="19">
        <f t="shared" si="38"/>
        <v>0.47500000000000009</v>
      </c>
      <c r="O65" s="20">
        <f t="shared" si="38"/>
        <v>6.9000000000000034E-2</v>
      </c>
    </row>
    <row r="66" spans="1:15" x14ac:dyDescent="0.15">
      <c r="A66" s="11"/>
      <c r="B66" s="2">
        <v>0.19600000000000001</v>
      </c>
      <c r="C66" s="2">
        <v>0.22500000000000001</v>
      </c>
      <c r="D66" s="2">
        <v>0.318</v>
      </c>
      <c r="E66" s="2">
        <v>0.309</v>
      </c>
      <c r="F66" s="2">
        <v>0.66400000000000003</v>
      </c>
      <c r="G66" s="2">
        <v>0.26800000000000002</v>
      </c>
      <c r="H66" s="5">
        <v>30</v>
      </c>
      <c r="J66" s="18">
        <f t="shared" si="39"/>
        <v>-8.9999999999999802E-3</v>
      </c>
      <c r="K66" s="19">
        <f t="shared" si="38"/>
        <v>2.5999999999999995E-2</v>
      </c>
      <c r="L66" s="19">
        <f t="shared" si="38"/>
        <v>0.11400000000000002</v>
      </c>
      <c r="M66" s="19">
        <f t="shared" si="38"/>
        <v>0.10699999999999998</v>
      </c>
      <c r="N66" s="19">
        <f t="shared" si="38"/>
        <v>0.46100000000000002</v>
      </c>
      <c r="O66" s="20">
        <f t="shared" si="38"/>
        <v>6.4000000000000029E-2</v>
      </c>
    </row>
    <row r="67" spans="1:15" x14ac:dyDescent="0.15">
      <c r="A67" s="11"/>
      <c r="B67" s="2">
        <v>0.19700000000000001</v>
      </c>
      <c r="C67" s="2">
        <v>0.223</v>
      </c>
      <c r="D67" s="2">
        <v>0.316</v>
      </c>
      <c r="E67" s="2">
        <v>0.309</v>
      </c>
      <c r="F67" s="2">
        <v>0.65</v>
      </c>
      <c r="G67" s="2">
        <v>0.26500000000000001</v>
      </c>
      <c r="H67" s="6">
        <v>45</v>
      </c>
      <c r="J67" s="18">
        <f t="shared" si="39"/>
        <v>-6.9999999999999785E-3</v>
      </c>
      <c r="K67" s="19">
        <f t="shared" si="38"/>
        <v>2.2999999999999993E-2</v>
      </c>
      <c r="L67" s="19">
        <f t="shared" si="38"/>
        <v>0.11100000000000002</v>
      </c>
      <c r="M67" s="19">
        <f t="shared" si="38"/>
        <v>0.10799999999999998</v>
      </c>
      <c r="N67" s="19">
        <f t="shared" si="38"/>
        <v>0.44700000000000001</v>
      </c>
      <c r="O67" s="20">
        <f t="shared" si="38"/>
        <v>6.1000000000000026E-2</v>
      </c>
    </row>
    <row r="68" spans="1:15" x14ac:dyDescent="0.15">
      <c r="A68" s="11"/>
      <c r="B68" s="2">
        <v>0.19800000000000001</v>
      </c>
      <c r="C68" s="2">
        <v>0.223</v>
      </c>
      <c r="D68" s="2">
        <v>0.316</v>
      </c>
      <c r="E68" s="2">
        <v>0.308</v>
      </c>
      <c r="F68" s="2">
        <v>0.64400000000000002</v>
      </c>
      <c r="G68" s="2">
        <v>0.26200000000000001</v>
      </c>
      <c r="H68" s="6">
        <v>60</v>
      </c>
      <c r="J68" s="18">
        <f t="shared" si="39"/>
        <v>-7.9999999999999793E-3</v>
      </c>
      <c r="K68" s="19">
        <f t="shared" si="38"/>
        <v>2.1999999999999992E-2</v>
      </c>
      <c r="L68" s="19">
        <f t="shared" si="38"/>
        <v>0.11100000000000002</v>
      </c>
      <c r="M68" s="19">
        <f t="shared" si="38"/>
        <v>0.10599999999999998</v>
      </c>
      <c r="N68" s="19">
        <f t="shared" si="38"/>
        <v>0.44000000000000006</v>
      </c>
      <c r="O68" s="20">
        <f t="shared" si="38"/>
        <v>5.8000000000000024E-2</v>
      </c>
    </row>
    <row r="69" spans="1:15" x14ac:dyDescent="0.15">
      <c r="A69" s="11"/>
      <c r="B69" s="2">
        <v>0.19900000000000001</v>
      </c>
      <c r="C69" s="2">
        <v>0.222</v>
      </c>
      <c r="D69" s="2">
        <v>0.316</v>
      </c>
      <c r="E69" s="2">
        <v>0.308</v>
      </c>
      <c r="F69" s="2">
        <v>0.64100000000000001</v>
      </c>
      <c r="G69" s="2">
        <v>0.26100000000000001</v>
      </c>
      <c r="H69" s="6">
        <v>75</v>
      </c>
      <c r="J69" s="18">
        <f t="shared" si="39"/>
        <v>-7.9999999999999793E-3</v>
      </c>
      <c r="K69" s="19">
        <f t="shared" si="38"/>
        <v>2.0999999999999991E-2</v>
      </c>
      <c r="L69" s="19">
        <f t="shared" si="38"/>
        <v>0.11000000000000001</v>
      </c>
      <c r="M69" s="19">
        <f t="shared" si="38"/>
        <v>0.10499999999999998</v>
      </c>
      <c r="N69" s="19">
        <f t="shared" si="38"/>
        <v>0.43700000000000006</v>
      </c>
      <c r="O69" s="20">
        <f t="shared" si="38"/>
        <v>5.6000000000000022E-2</v>
      </c>
    </row>
    <row r="70" spans="1:15" x14ac:dyDescent="0.15">
      <c r="A70" s="11"/>
      <c r="B70" s="2">
        <v>0.2</v>
      </c>
      <c r="C70" s="2">
        <v>0.223</v>
      </c>
      <c r="D70" s="2">
        <v>0.315</v>
      </c>
      <c r="E70" s="2">
        <v>0.309</v>
      </c>
      <c r="F70" s="2">
        <v>0.63700000000000001</v>
      </c>
      <c r="G70" s="2">
        <v>0.26100000000000001</v>
      </c>
      <c r="H70" s="6">
        <v>90</v>
      </c>
      <c r="J70" s="18">
        <f t="shared" si="39"/>
        <v>-7.9999999999999793E-3</v>
      </c>
      <c r="K70" s="19">
        <f t="shared" si="38"/>
        <v>2.1999999999999992E-2</v>
      </c>
      <c r="L70" s="19">
        <f t="shared" si="38"/>
        <v>0.10900000000000001</v>
      </c>
      <c r="M70" s="19">
        <f t="shared" si="38"/>
        <v>0.10599999999999998</v>
      </c>
      <c r="N70" s="19">
        <f t="shared" si="38"/>
        <v>0.43300000000000005</v>
      </c>
      <c r="O70" s="20">
        <f t="shared" si="38"/>
        <v>5.6000000000000022E-2</v>
      </c>
    </row>
    <row r="71" spans="1:15" x14ac:dyDescent="0.15">
      <c r="A71" s="11"/>
      <c r="B71" s="2">
        <v>0.20100000000000001</v>
      </c>
      <c r="C71" s="2">
        <v>0.223</v>
      </c>
      <c r="D71" s="2">
        <v>0.314</v>
      </c>
      <c r="E71" s="2">
        <v>0.311</v>
      </c>
      <c r="F71" s="2">
        <v>0.63200000000000001</v>
      </c>
      <c r="G71" s="2">
        <v>0.25800000000000001</v>
      </c>
      <c r="H71" s="6">
        <v>105</v>
      </c>
      <c r="J71" s="18">
        <f t="shared" si="39"/>
        <v>-7.9999999999999793E-3</v>
      </c>
      <c r="K71" s="19">
        <f t="shared" si="38"/>
        <v>2.0999999999999991E-2</v>
      </c>
      <c r="L71" s="19">
        <f t="shared" si="38"/>
        <v>0.10700000000000001</v>
      </c>
      <c r="M71" s="19">
        <f t="shared" si="38"/>
        <v>0.10799999999999998</v>
      </c>
      <c r="N71" s="19">
        <f t="shared" si="38"/>
        <v>0.42700000000000005</v>
      </c>
      <c r="O71" s="20">
        <f t="shared" si="38"/>
        <v>5.3000000000000019E-2</v>
      </c>
    </row>
    <row r="72" spans="1:15" ht="14" thickBot="1" x14ac:dyDescent="0.2">
      <c r="A72" s="12"/>
      <c r="B72" s="7">
        <v>0.20100000000000001</v>
      </c>
      <c r="C72" s="7">
        <v>0.223</v>
      </c>
      <c r="D72" s="7">
        <v>0.314</v>
      </c>
      <c r="E72" s="7">
        <v>0.312</v>
      </c>
      <c r="F72" s="7">
        <v>0.627</v>
      </c>
      <c r="G72" s="7">
        <v>0.25900000000000001</v>
      </c>
      <c r="H72" s="8">
        <v>120</v>
      </c>
      <c r="J72" s="21">
        <f t="shared" si="39"/>
        <v>-7.9999999999999793E-3</v>
      </c>
      <c r="K72" s="22">
        <f t="shared" si="38"/>
        <v>1.999999999999999E-2</v>
      </c>
      <c r="L72" s="22">
        <f t="shared" si="38"/>
        <v>0.10600000000000001</v>
      </c>
      <c r="M72" s="22">
        <f t="shared" si="38"/>
        <v>0.10800000000000001</v>
      </c>
      <c r="N72" s="22">
        <f t="shared" si="38"/>
        <v>0.42300000000000004</v>
      </c>
      <c r="O72" s="23">
        <f t="shared" si="38"/>
        <v>5.3000000000000019E-2</v>
      </c>
    </row>
  </sheetData>
  <mergeCells count="6">
    <mergeCell ref="A64:A72"/>
    <mergeCell ref="A19:A27"/>
    <mergeCell ref="A28:A36"/>
    <mergeCell ref="A37:A45"/>
    <mergeCell ref="A46:A54"/>
    <mergeCell ref="A55:A63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4559-A2DF-B24F-A48A-6C35F3BD98C2}">
  <dimension ref="A1:H55"/>
  <sheetViews>
    <sheetView zoomScale="175" workbookViewId="0">
      <selection activeCell="B11" sqref="B11"/>
    </sheetView>
  </sheetViews>
  <sheetFormatPr baseColWidth="10" defaultRowHeight="13" x14ac:dyDescent="0.15"/>
  <cols>
    <col min="1" max="1" width="18.33203125" bestFit="1" customWidth="1"/>
  </cols>
  <sheetData>
    <row r="1" spans="1:8" x14ac:dyDescent="0.15">
      <c r="A1" s="9" t="s">
        <v>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4" t="s">
        <v>6</v>
      </c>
    </row>
    <row r="2" spans="1:8" x14ac:dyDescent="0.15">
      <c r="A2" s="13" t="s">
        <v>0</v>
      </c>
      <c r="B2" s="2">
        <v>0.21</v>
      </c>
      <c r="C2" s="2">
        <v>0.20599999999999999</v>
      </c>
      <c r="D2" s="2">
        <v>0.20899999999999999</v>
      </c>
      <c r="E2" s="2">
        <v>0.20699999999999999</v>
      </c>
      <c r="F2" s="2">
        <v>0.20799999999999999</v>
      </c>
      <c r="G2" s="2">
        <v>0.20899999999999999</v>
      </c>
      <c r="H2" s="5">
        <v>0</v>
      </c>
    </row>
    <row r="3" spans="1:8" x14ac:dyDescent="0.15">
      <c r="A3" s="13"/>
      <c r="B3" s="2">
        <v>0.20599999999999999</v>
      </c>
      <c r="C3" s="2">
        <v>0.2</v>
      </c>
      <c r="D3" s="2">
        <v>0.20499999999999999</v>
      </c>
      <c r="E3" s="2">
        <v>0.20300000000000001</v>
      </c>
      <c r="F3" s="2">
        <v>0.20399999999999999</v>
      </c>
      <c r="G3" s="2">
        <v>0.20499999999999999</v>
      </c>
      <c r="H3" s="5">
        <v>15</v>
      </c>
    </row>
    <row r="4" spans="1:8" x14ac:dyDescent="0.15">
      <c r="A4" s="13"/>
      <c r="B4" s="2">
        <v>0.20499999999999999</v>
      </c>
      <c r="C4" s="2">
        <v>0.19900000000000001</v>
      </c>
      <c r="D4" s="2">
        <v>0.20399999999999999</v>
      </c>
      <c r="E4" s="2">
        <v>0.20200000000000001</v>
      </c>
      <c r="F4" s="2">
        <v>0.20300000000000001</v>
      </c>
      <c r="G4" s="2">
        <v>0.20399999999999999</v>
      </c>
      <c r="H4" s="5">
        <v>30</v>
      </c>
    </row>
    <row r="5" spans="1:8" x14ac:dyDescent="0.15">
      <c r="A5" s="13"/>
      <c r="B5" s="2">
        <v>0.20399999999999999</v>
      </c>
      <c r="C5" s="2">
        <v>0.2</v>
      </c>
      <c r="D5" s="2">
        <v>0.20499999999999999</v>
      </c>
      <c r="E5" s="2">
        <v>0.20100000000000001</v>
      </c>
      <c r="F5" s="2">
        <v>0.20300000000000001</v>
      </c>
      <c r="G5" s="2">
        <v>0.20399999999999999</v>
      </c>
      <c r="H5" s="6">
        <v>45</v>
      </c>
    </row>
    <row r="6" spans="1:8" x14ac:dyDescent="0.15">
      <c r="A6" s="13"/>
      <c r="B6" s="2">
        <v>0.20599999999999999</v>
      </c>
      <c r="C6" s="2">
        <v>0.20100000000000001</v>
      </c>
      <c r="D6" s="2">
        <v>0.20499999999999999</v>
      </c>
      <c r="E6" s="2">
        <v>0.20200000000000001</v>
      </c>
      <c r="F6" s="2">
        <v>0.20399999999999999</v>
      </c>
      <c r="G6" s="2">
        <v>0.20399999999999999</v>
      </c>
      <c r="H6" s="6">
        <v>60</v>
      </c>
    </row>
    <row r="7" spans="1:8" x14ac:dyDescent="0.15">
      <c r="A7" s="13"/>
      <c r="B7" s="2">
        <v>0.20699999999999999</v>
      </c>
      <c r="C7" s="2">
        <v>0.20100000000000001</v>
      </c>
      <c r="D7" s="2">
        <v>0.20599999999999999</v>
      </c>
      <c r="E7" s="2">
        <v>0.20300000000000001</v>
      </c>
      <c r="F7" s="2">
        <v>0.20399999999999999</v>
      </c>
      <c r="G7" s="2">
        <v>0.20499999999999999</v>
      </c>
      <c r="H7" s="6">
        <v>75</v>
      </c>
    </row>
    <row r="8" spans="1:8" x14ac:dyDescent="0.15">
      <c r="A8" s="13"/>
      <c r="B8" s="2">
        <v>0.20799999999999999</v>
      </c>
      <c r="C8" s="2">
        <v>0.20100000000000001</v>
      </c>
      <c r="D8" s="2">
        <v>0.20599999999999999</v>
      </c>
      <c r="E8" s="2">
        <v>0.20300000000000001</v>
      </c>
      <c r="F8" s="2">
        <v>0.20399999999999999</v>
      </c>
      <c r="G8" s="2">
        <v>0.20499999999999999</v>
      </c>
      <c r="H8" s="6">
        <v>90</v>
      </c>
    </row>
    <row r="9" spans="1:8" x14ac:dyDescent="0.15">
      <c r="A9" s="13"/>
      <c r="B9" s="2">
        <v>0.20899999999999999</v>
      </c>
      <c r="C9" s="2">
        <v>0.20200000000000001</v>
      </c>
      <c r="D9" s="2">
        <v>0.20699999999999999</v>
      </c>
      <c r="E9" s="2">
        <v>0.20300000000000001</v>
      </c>
      <c r="F9" s="2">
        <v>0.20499999999999999</v>
      </c>
      <c r="G9" s="2">
        <v>0.20499999999999999</v>
      </c>
      <c r="H9" s="6">
        <v>105</v>
      </c>
    </row>
    <row r="10" spans="1:8" x14ac:dyDescent="0.15">
      <c r="A10" s="14"/>
      <c r="B10" s="7">
        <v>0.20899999999999999</v>
      </c>
      <c r="C10" s="7">
        <v>0.20300000000000001</v>
      </c>
      <c r="D10" s="7">
        <v>0.20799999999999999</v>
      </c>
      <c r="E10" s="7">
        <v>0.20399999999999999</v>
      </c>
      <c r="F10" s="7">
        <v>0.20399999999999999</v>
      </c>
      <c r="G10" s="7">
        <v>0.20599999999999999</v>
      </c>
      <c r="H10" s="8">
        <v>120</v>
      </c>
    </row>
    <row r="11" spans="1:8" x14ac:dyDescent="0.15">
      <c r="A11" s="10" t="s">
        <v>1</v>
      </c>
      <c r="B11" s="2">
        <v>0.59699999999999998</v>
      </c>
      <c r="C11" s="2">
        <v>0.63500000000000001</v>
      </c>
      <c r="D11" s="2">
        <v>0.45300000000000001</v>
      </c>
      <c r="E11" s="2">
        <v>0.33500000000000002</v>
      </c>
      <c r="F11" s="2">
        <v>0.64</v>
      </c>
      <c r="G11" s="2">
        <v>0.42399999999999999</v>
      </c>
      <c r="H11" s="5">
        <v>0</v>
      </c>
    </row>
    <row r="12" spans="1:8" x14ac:dyDescent="0.15">
      <c r="A12" s="11"/>
      <c r="B12" s="2">
        <v>0.65600000000000003</v>
      </c>
      <c r="C12" s="2">
        <v>0.63900000000000001</v>
      </c>
      <c r="D12" s="2">
        <v>0.50700000000000001</v>
      </c>
      <c r="E12" s="2">
        <v>0.33100000000000002</v>
      </c>
      <c r="F12" s="2">
        <v>0.73299999999999998</v>
      </c>
      <c r="G12" s="2">
        <v>0.41099999999999998</v>
      </c>
      <c r="H12" s="5">
        <v>15</v>
      </c>
    </row>
    <row r="13" spans="1:8" x14ac:dyDescent="0.15">
      <c r="A13" s="11"/>
      <c r="B13" s="2">
        <v>0.748</v>
      </c>
      <c r="C13" s="2">
        <v>0.67500000000000004</v>
      </c>
      <c r="D13" s="2">
        <v>0.59199999999999997</v>
      </c>
      <c r="E13" s="2">
        <v>0.33600000000000002</v>
      </c>
      <c r="F13" s="2">
        <v>0.85499999999999998</v>
      </c>
      <c r="G13" s="2">
        <v>0.42299999999999999</v>
      </c>
      <c r="H13" s="5">
        <v>30</v>
      </c>
    </row>
    <row r="14" spans="1:8" x14ac:dyDescent="0.15">
      <c r="A14" s="11"/>
      <c r="B14" s="2">
        <v>0.86099999999999999</v>
      </c>
      <c r="C14" s="2">
        <v>0.71599999999999997</v>
      </c>
      <c r="D14" s="2">
        <v>0.68600000000000005</v>
      </c>
      <c r="E14" s="2">
        <v>0.34799999999999998</v>
      </c>
      <c r="F14" s="2">
        <v>0.94799999999999995</v>
      </c>
      <c r="G14" s="2">
        <v>0.44400000000000001</v>
      </c>
      <c r="H14" s="6">
        <v>45</v>
      </c>
    </row>
    <row r="15" spans="1:8" x14ac:dyDescent="0.15">
      <c r="A15" s="11"/>
      <c r="B15" s="2">
        <v>0.93400000000000005</v>
      </c>
      <c r="C15" s="2">
        <v>0.78100000000000003</v>
      </c>
      <c r="D15" s="2">
        <v>0.78500000000000003</v>
      </c>
      <c r="E15" s="2">
        <v>0.36599999999999999</v>
      </c>
      <c r="F15" s="2">
        <v>1.04</v>
      </c>
      <c r="G15" s="2">
        <v>0.47599999999999998</v>
      </c>
      <c r="H15" s="6">
        <v>60</v>
      </c>
    </row>
    <row r="16" spans="1:8" x14ac:dyDescent="0.15">
      <c r="A16" s="11"/>
      <c r="B16" s="2">
        <v>1.052</v>
      </c>
      <c r="C16" s="2">
        <v>0.85499999999999998</v>
      </c>
      <c r="D16" s="2">
        <v>0.86899999999999999</v>
      </c>
      <c r="E16" s="2">
        <v>0.39500000000000002</v>
      </c>
      <c r="F16" s="2">
        <v>1.153</v>
      </c>
      <c r="G16" s="2">
        <v>0.51700000000000002</v>
      </c>
      <c r="H16" s="6">
        <v>75</v>
      </c>
    </row>
    <row r="17" spans="1:8" x14ac:dyDescent="0.15">
      <c r="A17" s="11"/>
      <c r="B17" s="2">
        <v>1.1779999999999999</v>
      </c>
      <c r="C17" s="2">
        <v>0.95</v>
      </c>
      <c r="D17" s="2">
        <v>0.999</v>
      </c>
      <c r="E17" s="2">
        <v>0.43</v>
      </c>
      <c r="F17" s="2">
        <v>1.272</v>
      </c>
      <c r="G17" s="2">
        <v>0.55300000000000005</v>
      </c>
      <c r="H17" s="6">
        <v>90</v>
      </c>
    </row>
    <row r="18" spans="1:8" x14ac:dyDescent="0.15">
      <c r="A18" s="11"/>
      <c r="B18" s="2">
        <v>1.2969999999999999</v>
      </c>
      <c r="C18" s="2">
        <v>1.0720000000000001</v>
      </c>
      <c r="D18" s="2">
        <v>1.125</v>
      </c>
      <c r="E18" s="2">
        <v>0.47599999999999998</v>
      </c>
      <c r="F18" s="2">
        <v>1.38</v>
      </c>
      <c r="G18" s="2">
        <v>0.59499999999999997</v>
      </c>
      <c r="H18" s="6">
        <v>105</v>
      </c>
    </row>
    <row r="19" spans="1:8" x14ac:dyDescent="0.15">
      <c r="A19" s="11"/>
      <c r="B19" s="3">
        <v>1.474</v>
      </c>
      <c r="C19" s="3">
        <v>1.202</v>
      </c>
      <c r="D19" s="3">
        <v>1.228</v>
      </c>
      <c r="E19" s="3">
        <v>0.51100000000000001</v>
      </c>
      <c r="F19" s="3">
        <v>1.502</v>
      </c>
      <c r="G19" s="3">
        <v>0.65200000000000002</v>
      </c>
      <c r="H19" s="6">
        <v>120</v>
      </c>
    </row>
    <row r="20" spans="1:8" x14ac:dyDescent="0.15">
      <c r="A20" s="11" t="s">
        <v>2</v>
      </c>
      <c r="B20" s="2">
        <v>0.21199999999999999</v>
      </c>
      <c r="C20" s="2">
        <v>0.19500000000000001</v>
      </c>
      <c r="D20" s="2">
        <v>0.20399999999999999</v>
      </c>
      <c r="E20" s="2">
        <v>0.22</v>
      </c>
      <c r="F20" s="2">
        <v>0.248</v>
      </c>
      <c r="G20" s="2">
        <v>0.27800000000000002</v>
      </c>
      <c r="H20" s="5">
        <v>0</v>
      </c>
    </row>
    <row r="21" spans="1:8" x14ac:dyDescent="0.15">
      <c r="A21" s="11"/>
      <c r="B21" s="2">
        <v>0.20599999999999999</v>
      </c>
      <c r="C21" s="2">
        <v>0.187</v>
      </c>
      <c r="D21" s="2">
        <v>0.19700000000000001</v>
      </c>
      <c r="E21" s="2">
        <v>0.21299999999999999</v>
      </c>
      <c r="F21" s="2">
        <v>0.20899999999999999</v>
      </c>
      <c r="G21" s="2">
        <v>0.21</v>
      </c>
      <c r="H21" s="5">
        <v>15</v>
      </c>
    </row>
    <row r="22" spans="1:8" x14ac:dyDescent="0.15">
      <c r="A22" s="11"/>
      <c r="B22" s="2">
        <v>0.20499999999999999</v>
      </c>
      <c r="C22" s="2">
        <v>0.186</v>
      </c>
      <c r="D22" s="2">
        <v>0.19500000000000001</v>
      </c>
      <c r="E22" s="2">
        <v>0.21</v>
      </c>
      <c r="F22" s="2">
        <v>0.20599999999999999</v>
      </c>
      <c r="G22" s="2">
        <v>0.20899999999999999</v>
      </c>
      <c r="H22" s="5">
        <v>30</v>
      </c>
    </row>
    <row r="23" spans="1:8" x14ac:dyDescent="0.15">
      <c r="A23" s="11"/>
      <c r="B23" s="2">
        <v>0.20300000000000001</v>
      </c>
      <c r="C23" s="2">
        <v>0.185</v>
      </c>
      <c r="D23" s="2">
        <v>0.19400000000000001</v>
      </c>
      <c r="E23" s="2">
        <v>0.21</v>
      </c>
      <c r="F23" s="2">
        <v>0.20599999999999999</v>
      </c>
      <c r="G23" s="2">
        <v>0.20899999999999999</v>
      </c>
      <c r="H23" s="6">
        <v>45</v>
      </c>
    </row>
    <row r="24" spans="1:8" x14ac:dyDescent="0.15">
      <c r="A24" s="11"/>
      <c r="B24" s="2">
        <v>0.20399999999999999</v>
      </c>
      <c r="C24" s="2">
        <v>0.186</v>
      </c>
      <c r="D24" s="2">
        <v>0.19700000000000001</v>
      </c>
      <c r="E24" s="2">
        <v>0.21299999999999999</v>
      </c>
      <c r="F24" s="2">
        <v>0.21</v>
      </c>
      <c r="G24" s="2">
        <v>0.21099999999999999</v>
      </c>
      <c r="H24" s="6">
        <v>60</v>
      </c>
    </row>
    <row r="25" spans="1:8" x14ac:dyDescent="0.15">
      <c r="A25" s="11"/>
      <c r="B25" s="2">
        <v>0.20399999999999999</v>
      </c>
      <c r="C25" s="2">
        <v>0.187</v>
      </c>
      <c r="D25" s="2">
        <v>0.20100000000000001</v>
      </c>
      <c r="E25" s="2">
        <v>0.22</v>
      </c>
      <c r="F25" s="2">
        <v>0.214</v>
      </c>
      <c r="G25" s="2">
        <v>0.216</v>
      </c>
      <c r="H25" s="6">
        <v>75</v>
      </c>
    </row>
    <row r="26" spans="1:8" x14ac:dyDescent="0.15">
      <c r="A26" s="11"/>
      <c r="B26" s="2">
        <v>0.20399999999999999</v>
      </c>
      <c r="C26" s="2">
        <v>0.187</v>
      </c>
      <c r="D26" s="2">
        <v>0.20399999999999999</v>
      </c>
      <c r="E26" s="2">
        <v>0.223</v>
      </c>
      <c r="F26" s="2">
        <v>0.217</v>
      </c>
      <c r="G26" s="2">
        <v>0.219</v>
      </c>
      <c r="H26" s="6">
        <v>90</v>
      </c>
    </row>
    <row r="27" spans="1:8" x14ac:dyDescent="0.15">
      <c r="A27" s="11"/>
      <c r="B27" s="2">
        <v>0.20499999999999999</v>
      </c>
      <c r="C27" s="2">
        <v>0.187</v>
      </c>
      <c r="D27" s="2">
        <v>0.20599999999999999</v>
      </c>
      <c r="E27" s="2">
        <v>0.224</v>
      </c>
      <c r="F27" s="2">
        <v>0.218</v>
      </c>
      <c r="G27" s="2">
        <v>0.22</v>
      </c>
      <c r="H27" s="6">
        <v>105</v>
      </c>
    </row>
    <row r="28" spans="1:8" x14ac:dyDescent="0.15">
      <c r="A28" s="12"/>
      <c r="B28" s="7">
        <v>0.20599999999999999</v>
      </c>
      <c r="C28" s="7">
        <v>0.188</v>
      </c>
      <c r="D28" s="7">
        <v>0.20799999999999999</v>
      </c>
      <c r="E28" s="7">
        <v>0.22500000000000001</v>
      </c>
      <c r="F28" s="7">
        <v>0.219</v>
      </c>
      <c r="G28" s="7">
        <v>0.221</v>
      </c>
      <c r="H28" s="8">
        <v>120</v>
      </c>
    </row>
    <row r="29" spans="1:8" x14ac:dyDescent="0.15">
      <c r="A29" s="10" t="s">
        <v>3</v>
      </c>
      <c r="B29" s="2">
        <v>0.19</v>
      </c>
      <c r="C29" s="2">
        <v>0.3</v>
      </c>
      <c r="D29" s="2">
        <v>0.53600000000000003</v>
      </c>
      <c r="E29" s="2">
        <v>0.23100000000000001</v>
      </c>
      <c r="F29" s="2">
        <v>0.45</v>
      </c>
      <c r="G29" s="2">
        <v>0.32900000000000001</v>
      </c>
      <c r="H29" s="5">
        <v>0</v>
      </c>
    </row>
    <row r="30" spans="1:8" x14ac:dyDescent="0.15">
      <c r="A30" s="11"/>
      <c r="B30" s="2">
        <v>0.185</v>
      </c>
      <c r="C30" s="2">
        <v>0.28799999999999998</v>
      </c>
      <c r="D30" s="2">
        <v>0.59699999999999998</v>
      </c>
      <c r="E30" s="2">
        <v>0.222</v>
      </c>
      <c r="F30" s="2">
        <v>0.36899999999999999</v>
      </c>
      <c r="G30" s="2">
        <v>0.25600000000000001</v>
      </c>
      <c r="H30" s="5">
        <v>15</v>
      </c>
    </row>
    <row r="31" spans="1:8" x14ac:dyDescent="0.15">
      <c r="A31" s="11"/>
      <c r="B31" s="2">
        <v>0.184</v>
      </c>
      <c r="C31" s="2">
        <v>0.28499999999999998</v>
      </c>
      <c r="D31" s="2">
        <v>0.67400000000000004</v>
      </c>
      <c r="E31" s="2">
        <v>0.219</v>
      </c>
      <c r="F31" s="2">
        <v>0.36</v>
      </c>
      <c r="G31" s="2">
        <v>0.251</v>
      </c>
      <c r="H31" s="5">
        <v>30</v>
      </c>
    </row>
    <row r="32" spans="1:8" x14ac:dyDescent="0.15">
      <c r="A32" s="11"/>
      <c r="B32" s="2">
        <v>0.183</v>
      </c>
      <c r="C32" s="2">
        <v>0.28299999999999997</v>
      </c>
      <c r="D32" s="2">
        <v>0.77500000000000002</v>
      </c>
      <c r="E32" s="2">
        <v>0.22500000000000001</v>
      </c>
      <c r="F32" s="2">
        <v>0.35899999999999999</v>
      </c>
      <c r="G32" s="2">
        <v>0.249</v>
      </c>
      <c r="H32" s="6">
        <v>45</v>
      </c>
    </row>
    <row r="33" spans="1:8" x14ac:dyDescent="0.15">
      <c r="A33" s="11"/>
      <c r="B33" s="2">
        <v>0.184</v>
      </c>
      <c r="C33" s="2">
        <v>0.28599999999999998</v>
      </c>
      <c r="D33" s="2">
        <v>0.878</v>
      </c>
      <c r="E33" s="2">
        <v>0.23400000000000001</v>
      </c>
      <c r="F33" s="2">
        <v>0.371</v>
      </c>
      <c r="G33" s="2">
        <v>0.25700000000000001</v>
      </c>
      <c r="H33" s="6">
        <v>60</v>
      </c>
    </row>
    <row r="34" spans="1:8" x14ac:dyDescent="0.15">
      <c r="A34" s="11"/>
      <c r="B34" s="2">
        <v>0.184</v>
      </c>
      <c r="C34" s="2">
        <v>0.28899999999999998</v>
      </c>
      <c r="D34" s="2">
        <v>0.97199999999999998</v>
      </c>
      <c r="E34" s="2">
        <v>0.24399999999999999</v>
      </c>
      <c r="F34" s="2">
        <v>0.376</v>
      </c>
      <c r="G34" s="2">
        <v>0.25800000000000001</v>
      </c>
      <c r="H34" s="6">
        <v>75</v>
      </c>
    </row>
    <row r="35" spans="1:8" x14ac:dyDescent="0.15">
      <c r="A35" s="11"/>
      <c r="B35" s="2">
        <v>0.185</v>
      </c>
      <c r="C35" s="2">
        <v>0.29299999999999998</v>
      </c>
      <c r="D35" s="2">
        <v>1.099</v>
      </c>
      <c r="E35" s="2">
        <v>0.249</v>
      </c>
      <c r="F35" s="2">
        <v>0.377</v>
      </c>
      <c r="G35" s="2">
        <v>0.26</v>
      </c>
      <c r="H35" s="6">
        <v>90</v>
      </c>
    </row>
    <row r="36" spans="1:8" x14ac:dyDescent="0.15">
      <c r="A36" s="11"/>
      <c r="B36" s="2">
        <v>0.185</v>
      </c>
      <c r="C36" s="2">
        <v>0.29899999999999999</v>
      </c>
      <c r="D36" s="2">
        <v>1.244</v>
      </c>
      <c r="E36" s="2">
        <v>0.25600000000000001</v>
      </c>
      <c r="F36" s="2">
        <v>0.379</v>
      </c>
      <c r="G36" s="2">
        <v>0.25800000000000001</v>
      </c>
      <c r="H36" s="6">
        <v>105</v>
      </c>
    </row>
    <row r="37" spans="1:8" x14ac:dyDescent="0.15">
      <c r="A37" s="12"/>
      <c r="B37" s="7">
        <v>0.185</v>
      </c>
      <c r="C37" s="7">
        <v>0.31</v>
      </c>
      <c r="D37" s="7">
        <v>1.357</v>
      </c>
      <c r="E37" s="7">
        <v>0.26400000000000001</v>
      </c>
      <c r="F37" s="7">
        <v>0.375</v>
      </c>
      <c r="G37" s="7">
        <v>0.25700000000000001</v>
      </c>
      <c r="H37" s="8">
        <v>120</v>
      </c>
    </row>
    <row r="38" spans="1:8" x14ac:dyDescent="0.15">
      <c r="A38" s="10" t="s">
        <v>4</v>
      </c>
      <c r="B38" s="2">
        <v>0.191</v>
      </c>
      <c r="C38" s="2">
        <v>0.29199999999999998</v>
      </c>
      <c r="D38" s="2">
        <v>0.45700000000000002</v>
      </c>
      <c r="E38" s="2">
        <v>0.35799999999999998</v>
      </c>
      <c r="F38" s="2">
        <v>1.0509999999999999</v>
      </c>
      <c r="G38" s="2">
        <v>0.33600000000000002</v>
      </c>
      <c r="H38" s="5">
        <v>0</v>
      </c>
    </row>
    <row r="39" spans="1:8" x14ac:dyDescent="0.15">
      <c r="A39" s="11"/>
      <c r="B39" s="2">
        <v>0.19800000000000001</v>
      </c>
      <c r="C39" s="2">
        <v>0.27800000000000002</v>
      </c>
      <c r="D39" s="2">
        <v>0.49199999999999999</v>
      </c>
      <c r="E39" s="2">
        <v>0.34399999999999997</v>
      </c>
      <c r="F39" s="2">
        <v>0.91600000000000004</v>
      </c>
      <c r="G39" s="2">
        <v>0.27100000000000002</v>
      </c>
      <c r="H39" s="5">
        <v>15</v>
      </c>
    </row>
    <row r="40" spans="1:8" x14ac:dyDescent="0.15">
      <c r="A40" s="11"/>
      <c r="B40" s="2">
        <v>0.189</v>
      </c>
      <c r="C40" s="2">
        <v>0.27600000000000002</v>
      </c>
      <c r="D40" s="2">
        <v>0.55800000000000005</v>
      </c>
      <c r="E40" s="2">
        <v>0.33900000000000002</v>
      </c>
      <c r="F40" s="2">
        <v>0.88900000000000001</v>
      </c>
      <c r="G40" s="2">
        <v>0.25900000000000001</v>
      </c>
      <c r="H40" s="5">
        <v>30</v>
      </c>
    </row>
    <row r="41" spans="1:8" x14ac:dyDescent="0.15">
      <c r="A41" s="11"/>
      <c r="B41" s="2">
        <v>0.191</v>
      </c>
      <c r="C41" s="2">
        <v>0.27600000000000002</v>
      </c>
      <c r="D41" s="2">
        <v>0.64600000000000002</v>
      </c>
      <c r="E41" s="2">
        <v>0.34100000000000003</v>
      </c>
      <c r="F41" s="2">
        <v>0.86299999999999999</v>
      </c>
      <c r="G41" s="2">
        <v>0.251</v>
      </c>
      <c r="H41" s="6">
        <v>45</v>
      </c>
    </row>
    <row r="42" spans="1:8" x14ac:dyDescent="0.15">
      <c r="A42" s="11"/>
      <c r="B42" s="2">
        <v>0.192</v>
      </c>
      <c r="C42" s="2">
        <v>0.27800000000000002</v>
      </c>
      <c r="D42" s="2">
        <v>0.75900000000000001</v>
      </c>
      <c r="E42" s="2">
        <v>0.35699999999999998</v>
      </c>
      <c r="F42" s="2">
        <v>0.85799999999999998</v>
      </c>
      <c r="G42" s="2">
        <v>0.252</v>
      </c>
      <c r="H42" s="6">
        <v>60</v>
      </c>
    </row>
    <row r="43" spans="1:8" x14ac:dyDescent="0.15">
      <c r="A43" s="11"/>
      <c r="B43" s="2">
        <v>0.19500000000000001</v>
      </c>
      <c r="C43" s="2">
        <v>0.28100000000000003</v>
      </c>
      <c r="D43" s="2">
        <v>0.86699999999999999</v>
      </c>
      <c r="E43" s="2">
        <v>0.371</v>
      </c>
      <c r="F43" s="2">
        <v>0.86299999999999999</v>
      </c>
      <c r="G43" s="2">
        <v>0.252</v>
      </c>
      <c r="H43" s="6">
        <v>75</v>
      </c>
    </row>
    <row r="44" spans="1:8" x14ac:dyDescent="0.15">
      <c r="A44" s="11"/>
      <c r="B44" s="2">
        <v>0.188</v>
      </c>
      <c r="C44" s="2">
        <v>0.28599999999999998</v>
      </c>
      <c r="D44" s="2">
        <v>0.94699999999999995</v>
      </c>
      <c r="E44" s="2">
        <v>0.38200000000000001</v>
      </c>
      <c r="F44" s="2">
        <v>0.86099999999999999</v>
      </c>
      <c r="G44" s="2">
        <v>0.252</v>
      </c>
      <c r="H44" s="6">
        <v>90</v>
      </c>
    </row>
    <row r="45" spans="1:8" x14ac:dyDescent="0.15">
      <c r="A45" s="11"/>
      <c r="B45" s="2">
        <v>0.20100000000000001</v>
      </c>
      <c r="C45" s="2">
        <v>0.29399999999999998</v>
      </c>
      <c r="D45" s="2">
        <v>1.0369999999999999</v>
      </c>
      <c r="E45" s="2">
        <v>0.39200000000000002</v>
      </c>
      <c r="F45" s="2">
        <v>0.85799999999999998</v>
      </c>
      <c r="G45" s="2">
        <v>0.25</v>
      </c>
      <c r="H45" s="6">
        <v>105</v>
      </c>
    </row>
    <row r="46" spans="1:8" x14ac:dyDescent="0.15">
      <c r="A46" s="12"/>
      <c r="B46" s="7">
        <v>0.188</v>
      </c>
      <c r="C46" s="7">
        <v>0.308</v>
      </c>
      <c r="D46" s="7">
        <v>1.1759999999999999</v>
      </c>
      <c r="E46" s="7">
        <v>0.40500000000000003</v>
      </c>
      <c r="F46" s="7">
        <v>0.85699999999999998</v>
      </c>
      <c r="G46" s="7">
        <v>0.248</v>
      </c>
      <c r="H46" s="8">
        <v>120</v>
      </c>
    </row>
    <row r="47" spans="1:8" x14ac:dyDescent="0.15">
      <c r="A47" s="10" t="s">
        <v>5</v>
      </c>
      <c r="B47" s="2">
        <v>0.20200000000000001</v>
      </c>
      <c r="C47" s="2">
        <v>0.24099999999999999</v>
      </c>
      <c r="D47" s="2">
        <v>0.34899999999999998</v>
      </c>
      <c r="E47" s="2">
        <v>0.32500000000000001</v>
      </c>
      <c r="F47" s="2">
        <v>0.76200000000000001</v>
      </c>
      <c r="G47" s="2">
        <v>0.30599999999999999</v>
      </c>
      <c r="H47" s="5">
        <v>0</v>
      </c>
    </row>
    <row r="48" spans="1:8" x14ac:dyDescent="0.15">
      <c r="A48" s="11"/>
      <c r="B48" s="2">
        <v>0.19900000000000001</v>
      </c>
      <c r="C48" s="2">
        <v>0.22600000000000001</v>
      </c>
      <c r="D48" s="2">
        <v>0.32200000000000001</v>
      </c>
      <c r="E48" s="2">
        <v>0.313</v>
      </c>
      <c r="F48" s="2">
        <v>0.67900000000000005</v>
      </c>
      <c r="G48" s="2">
        <v>0.27400000000000002</v>
      </c>
      <c r="H48" s="5">
        <v>15</v>
      </c>
    </row>
    <row r="49" spans="1:8" x14ac:dyDescent="0.15">
      <c r="A49" s="11"/>
      <c r="B49" s="2">
        <v>0.19600000000000001</v>
      </c>
      <c r="C49" s="2">
        <v>0.22500000000000001</v>
      </c>
      <c r="D49" s="2">
        <v>0.318</v>
      </c>
      <c r="E49" s="2">
        <v>0.309</v>
      </c>
      <c r="F49" s="2">
        <v>0.66400000000000003</v>
      </c>
      <c r="G49" s="2">
        <v>0.26800000000000002</v>
      </c>
      <c r="H49" s="5">
        <v>30</v>
      </c>
    </row>
    <row r="50" spans="1:8" x14ac:dyDescent="0.15">
      <c r="A50" s="11"/>
      <c r="B50" s="2">
        <v>0.19700000000000001</v>
      </c>
      <c r="C50" s="2">
        <v>0.223</v>
      </c>
      <c r="D50" s="2">
        <v>0.316</v>
      </c>
      <c r="E50" s="2">
        <v>0.309</v>
      </c>
      <c r="F50" s="2">
        <v>0.65</v>
      </c>
      <c r="G50" s="2">
        <v>0.26500000000000001</v>
      </c>
      <c r="H50" s="6">
        <v>45</v>
      </c>
    </row>
    <row r="51" spans="1:8" x14ac:dyDescent="0.15">
      <c r="A51" s="11"/>
      <c r="B51" s="2">
        <v>0.19800000000000001</v>
      </c>
      <c r="C51" s="2">
        <v>0.223</v>
      </c>
      <c r="D51" s="2">
        <v>0.316</v>
      </c>
      <c r="E51" s="2">
        <v>0.308</v>
      </c>
      <c r="F51" s="2">
        <v>0.64400000000000002</v>
      </c>
      <c r="G51" s="2">
        <v>0.26200000000000001</v>
      </c>
      <c r="H51" s="6">
        <v>60</v>
      </c>
    </row>
    <row r="52" spans="1:8" x14ac:dyDescent="0.15">
      <c r="A52" s="11"/>
      <c r="B52" s="2">
        <v>0.19900000000000001</v>
      </c>
      <c r="C52" s="2">
        <v>0.222</v>
      </c>
      <c r="D52" s="2">
        <v>0.316</v>
      </c>
      <c r="E52" s="2">
        <v>0.308</v>
      </c>
      <c r="F52" s="2">
        <v>0.64100000000000001</v>
      </c>
      <c r="G52" s="2">
        <v>0.26100000000000001</v>
      </c>
      <c r="H52" s="6">
        <v>75</v>
      </c>
    </row>
    <row r="53" spans="1:8" x14ac:dyDescent="0.15">
      <c r="A53" s="11"/>
      <c r="B53" s="2">
        <v>0.2</v>
      </c>
      <c r="C53" s="2">
        <v>0.223</v>
      </c>
      <c r="D53" s="2">
        <v>0.315</v>
      </c>
      <c r="E53" s="2">
        <v>0.309</v>
      </c>
      <c r="F53" s="2">
        <v>0.63700000000000001</v>
      </c>
      <c r="G53" s="2">
        <v>0.26100000000000001</v>
      </c>
      <c r="H53" s="6">
        <v>90</v>
      </c>
    </row>
    <row r="54" spans="1:8" x14ac:dyDescent="0.15">
      <c r="A54" s="11"/>
      <c r="B54" s="2">
        <v>0.20100000000000001</v>
      </c>
      <c r="C54" s="2">
        <v>0.223</v>
      </c>
      <c r="D54" s="2">
        <v>0.314</v>
      </c>
      <c r="E54" s="2">
        <v>0.311</v>
      </c>
      <c r="F54" s="2">
        <v>0.63200000000000001</v>
      </c>
      <c r="G54" s="2">
        <v>0.25800000000000001</v>
      </c>
      <c r="H54" s="6">
        <v>105</v>
      </c>
    </row>
    <row r="55" spans="1:8" x14ac:dyDescent="0.15">
      <c r="A55" s="12"/>
      <c r="B55" s="7">
        <v>0.20100000000000001</v>
      </c>
      <c r="C55" s="7">
        <v>0.223</v>
      </c>
      <c r="D55" s="7">
        <v>0.314</v>
      </c>
      <c r="E55" s="7">
        <v>0.312</v>
      </c>
      <c r="F55" s="7">
        <v>0.627</v>
      </c>
      <c r="G55" s="7">
        <v>0.25900000000000001</v>
      </c>
      <c r="H55" s="8">
        <v>120</v>
      </c>
    </row>
  </sheetData>
  <mergeCells count="6">
    <mergeCell ref="A47:A55"/>
    <mergeCell ref="A2:A10"/>
    <mergeCell ref="A11:A19"/>
    <mergeCell ref="A20:A28"/>
    <mergeCell ref="A29:A37"/>
    <mergeCell ref="A38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</dc:creator>
  <cp:lastModifiedBy>dl que</cp:lastModifiedBy>
  <dcterms:created xsi:type="dcterms:W3CDTF">2011-01-18T20:51:17Z</dcterms:created>
  <dcterms:modified xsi:type="dcterms:W3CDTF">2023-07-24T04:21:37Z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