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dl_que_mail_utoronto_ca/Documents/2023 S/BIOC17/generation time/"/>
    </mc:Choice>
  </mc:AlternateContent>
  <xr:revisionPtr revIDLastSave="62" documentId="13_ncr:1_{8C46EB00-AEC0-9D44-9B73-EDF249CA1889}" xr6:coauthVersionLast="47" xr6:coauthVersionMax="47" xr10:uidLastSave="{35C136B0-8037-2344-A1CC-15F13817239E}"/>
  <bookViews>
    <workbookView xWindow="0" yWindow="880" windowWidth="36000" windowHeight="21160" activeTab="2" xr2:uid="{A74F0B78-891C-6B48-A783-5174238ACFD7}"/>
  </bookViews>
  <sheets>
    <sheet name="Sheet1" sheetId="1" r:id="rId1"/>
    <sheet name="37 degrees; raw data for three " sheetId="3" r:id="rId2"/>
    <sheet name="30 degrees; raw data for three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1" i="3"/>
  <c r="J12" i="3" s="1"/>
  <c r="H9" i="2"/>
  <c r="H8" i="2"/>
  <c r="H3" i="2"/>
  <c r="H4" i="2"/>
  <c r="H5" i="2"/>
  <c r="H6" i="2"/>
  <c r="H7" i="2"/>
  <c r="H10" i="2"/>
  <c r="H2" i="2"/>
  <c r="H9" i="3"/>
  <c r="H3" i="3"/>
  <c r="H4" i="3"/>
  <c r="H5" i="3"/>
  <c r="H6" i="3"/>
  <c r="H7" i="3"/>
  <c r="H8" i="3"/>
  <c r="H2" i="3"/>
</calcChain>
</file>

<file path=xl/sharedStrings.xml><?xml version="1.0" encoding="utf-8"?>
<sst xmlns="http://schemas.openxmlformats.org/spreadsheetml/2006/main" count="65" uniqueCount="12">
  <si>
    <t>Raw Spec 20 Data for Generation Time assignment</t>
  </si>
  <si>
    <t>time (mins)</t>
  </si>
  <si>
    <t>Group 1</t>
  </si>
  <si>
    <t>Group 2</t>
  </si>
  <si>
    <t>Group 3</t>
  </si>
  <si>
    <t>Group 4</t>
  </si>
  <si>
    <t>37 degrees; raw data for three groups</t>
  </si>
  <si>
    <t>Group 5</t>
  </si>
  <si>
    <t>Group 6</t>
  </si>
  <si>
    <t>30 degrees; raw data for three groups</t>
  </si>
  <si>
    <t>NONE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</si>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</sst>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4" xfId="0" applyFill="1" applyBorder="1"/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0" fillId="4" borderId="5" xfId="0" applyFill="1" applyBorder="1"/>
    <xf numFmtId="0" fontId="0" fillId="4" borderId="6" xfId="0" applyFill="1" applyBorder="1"/>
    <xf numFmtId="0" fontId="4" fillId="2" borderId="3" xfId="0" applyFont="1" applyFill="1" applyBorder="1" applyAlignment="1">
      <alignment horizontal="left" vertical="center" wrapText="1"/>
    </xf>
    <xf numFmtId="0" fontId="0" fillId="4" borderId="3" xfId="0" applyFill="1" applyBorder="1"/>
    <xf numFmtId="0" fontId="0" fillId="3" borderId="6" xfId="0" applyFill="1" applyBorder="1"/>
    <xf numFmtId="164" fontId="0" fillId="0" borderId="0" xfId="0" applyNumberForma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 degrees; raw data for three '!$H$1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'37 degrees; raw data for three '!$A$2:$A$9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</c:numCache>
            </c:numRef>
          </c:xVal>
          <c:yVal>
            <c:numRef>
              <c:f>'37 degrees; raw data for three '!$H$2:$H$9</c:f>
              <c:numCache>
                <c:formatCode>0.0000</c:formatCode>
                <c:ptCount val="8"/>
                <c:pt idx="0">
                  <c:v>4.1833333333333333E-2</c:v>
                </c:pt>
                <c:pt idx="1">
                  <c:v>5.3833333333333337E-2</c:v>
                </c:pt>
                <c:pt idx="2">
                  <c:v>7.5999999999999998E-2</c:v>
                </c:pt>
                <c:pt idx="3">
                  <c:v>0.10683333333333334</c:v>
                </c:pt>
                <c:pt idx="4">
                  <c:v>0.15166666666666664</c:v>
                </c:pt>
                <c:pt idx="5">
                  <c:v>0.20816666666666669</c:v>
                </c:pt>
                <c:pt idx="6">
                  <c:v>0.28516666666666668</c:v>
                </c:pt>
                <c:pt idx="7">
                  <c:v>0.40625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5-124E-A3FE-771F4E9D7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16159"/>
        <c:axId val="2125167487"/>
      </c:scatterChart>
      <c:valAx>
        <c:axId val="7512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67487"/>
        <c:crosses val="autoZero"/>
        <c:crossBetween val="midCat"/>
      </c:valAx>
      <c:valAx>
        <c:axId val="21251674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1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degrees; raw data for three '!$H$1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0730247400993944"/>
                  <c:y val="0.51144626395067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degrees; raw data for three '!$A$2:$A$10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'30 degrees; raw data for three '!$H$2:$H$10</c:f>
              <c:numCache>
                <c:formatCode>0.0000</c:formatCode>
                <c:ptCount val="9"/>
                <c:pt idx="0">
                  <c:v>3.85E-2</c:v>
                </c:pt>
                <c:pt idx="1">
                  <c:v>4.016666666666667E-2</c:v>
                </c:pt>
                <c:pt idx="2">
                  <c:v>5.0666666666666658E-2</c:v>
                </c:pt>
                <c:pt idx="3">
                  <c:v>6.4500000000000002E-2</c:v>
                </c:pt>
                <c:pt idx="4">
                  <c:v>7.6499999999999999E-2</c:v>
                </c:pt>
                <c:pt idx="5">
                  <c:v>9.4000000000000014E-2</c:v>
                </c:pt>
                <c:pt idx="6">
                  <c:v>0.11480000000000001</c:v>
                </c:pt>
                <c:pt idx="7">
                  <c:v>0.14350000000000002</c:v>
                </c:pt>
                <c:pt idx="8">
                  <c:v>0.156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6-834C-9A30-30C787AD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31744"/>
        <c:axId val="1177645775"/>
      </c:scatterChart>
      <c:valAx>
        <c:axId val="20187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45775"/>
        <c:crosses val="autoZero"/>
        <c:crossBetween val="midCat"/>
      </c:valAx>
      <c:valAx>
        <c:axId val="1177645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833887043189365E-2"/>
          <c:y val="0.68113371245261012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109753</xdr:colOff>
      <xdr:row>3</xdr:row>
      <xdr:rowOff>31358</xdr:rowOff>
    </xdr:from>
    <xdr:to>
      <xdr:col>16</xdr:col>
      <xdr:colOff>805699</xdr:colOff>
      <xdr:row>23</xdr:row>
      <xdr:rowOff>150215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8BD89D-33DE-6E46-AD75-0A8B495C5222}"/>
            </a:ext>
          </a:extLst>
        </xdr:cNvPr>
        <xdr:cNvSpPr txBox="1"/>
      </xdr:nvSpPr>
      <xdr:spPr>
        <a:xfrm>
          <a:off x="109753" y="796089"/>
          <a:ext cx="13805623" cy="4215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u="sng" baseline="0">
              <a:solidFill>
                <a:srgbClr val="FF0000"/>
              </a:solidFill>
            </a:rPr>
            <a:t>FOR EACH TEMPERATURE:</a:t>
          </a:r>
          <a:endParaRPr lang="en-US" sz="1800" b="1" u="none" baseline="0">
            <a:solidFill>
              <a:srgbClr val="FF0000"/>
            </a:solidFill>
          </a:endParaRPr>
        </a:p>
        <a:p>
          <a:r>
            <a:rPr lang="en-US" sz="1800" b="0" u="none" baseline="0">
              <a:solidFill>
                <a:schemeClr val="tx1"/>
              </a:solidFill>
            </a:rPr>
            <a:t>- you need to take the average of the absorbance readings for each time point. For example, you will be averaging 6 absorbance readings (one from each group) for time point 0 minutes. </a:t>
          </a:r>
        </a:p>
        <a:p>
          <a:r>
            <a:rPr lang="en-US" sz="1800" baseline="0"/>
            <a:t>- you will do the same thing for the rest of the time points. in the end you will have a single average value for each time point (from 0 to 120 min)</a:t>
          </a:r>
        </a:p>
        <a:p>
          <a:r>
            <a:rPr lang="en-US" sz="1800" baseline="0"/>
            <a:t>- this is the data you will </a:t>
          </a:r>
          <a:r>
            <a:rPr lang="en-US" sz="1800" i="1" baseline="0"/>
            <a:t>graph and compare </a:t>
          </a:r>
          <a:r>
            <a:rPr lang="en-US" sz="1800" baseline="0"/>
            <a:t>to class data collected using the microplate reader.</a:t>
          </a:r>
        </a:p>
        <a:p>
          <a:r>
            <a:rPr lang="en-US" sz="1800" baseline="0"/>
            <a:t>- If value says NONE, omit it from the average and only average the values that exist for the time point.</a:t>
          </a:r>
        </a:p>
        <a:p>
          <a:endParaRPr lang="en-US" sz="18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560241</xdr:colOff>
      <xdr:row>14</xdr:row>
      <xdr:rowOff>42513</xdr:rowOff>
    </xdr:from>
    <xdr:to>
      <xdr:col>7</xdr:col>
      <xdr:colOff>160326</xdr:colOff>
      <xdr:row>27</xdr:row>
      <xdr:rowOff>92593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AC582-1F8B-7241-A29D-0715B1E55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701040</xdr:colOff>
      <xdr:row>14</xdr:row>
      <xdr:rowOff>5080</xdr:rowOff>
    </xdr:from>
    <xdr:to>
      <xdr:col>7</xdr:col>
      <xdr:colOff>335280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16C16-5C4D-0849-B0D0-B7906DCFC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8275-F1FE-BA49-86A2-41E0BDDA28C3}">
  <dimension ref="A2:Q38"/>
  <sheetViews>
    <sheetView workbookViewId="0">
      <selection activeCell="U48" sqref="U48"/>
    </sheetView>
  </sheetViews>
  <sheetFormatPr baseColWidth="10" defaultRowHeight="16" x14ac:dyDescent="0.2"/>
  <sheetData>
    <row r="2" spans="1:1" ht="28" x14ac:dyDescent="0.3">
      <c r="A2" s="1" t="s">
        <v>0</v>
      </c>
    </row>
    <row r="28" spans="1:17" x14ac:dyDescent="0.2">
      <c r="A28" s="13" t="s">
        <v>9</v>
      </c>
      <c r="B28" s="13"/>
      <c r="C28" s="13"/>
      <c r="D28" s="13"/>
      <c r="E28" s="13"/>
      <c r="F28" s="13"/>
      <c r="G28" s="13"/>
      <c r="K28" s="13" t="s">
        <v>6</v>
      </c>
      <c r="L28" s="13"/>
      <c r="M28" s="13"/>
      <c r="N28" s="13"/>
      <c r="O28" s="13"/>
      <c r="P28" s="13"/>
      <c r="Q28" s="13"/>
    </row>
    <row r="29" spans="1:17" x14ac:dyDescent="0.2">
      <c r="A29" s="2" t="s">
        <v>1</v>
      </c>
      <c r="B29" s="3" t="s">
        <v>2</v>
      </c>
      <c r="C29" s="3" t="s">
        <v>3</v>
      </c>
      <c r="D29" s="3" t="s">
        <v>4</v>
      </c>
      <c r="E29" s="3" t="s">
        <v>5</v>
      </c>
      <c r="F29" s="3" t="s">
        <v>7</v>
      </c>
      <c r="G29" s="4" t="s">
        <v>8</v>
      </c>
      <c r="K29" s="2" t="s">
        <v>1</v>
      </c>
      <c r="L29" s="3" t="s">
        <v>2</v>
      </c>
      <c r="M29" s="3" t="s">
        <v>3</v>
      </c>
      <c r="N29" s="3" t="s">
        <v>4</v>
      </c>
      <c r="O29" s="3" t="s">
        <v>5</v>
      </c>
      <c r="P29" s="3" t="s">
        <v>7</v>
      </c>
      <c r="Q29" s="4" t="s">
        <v>8</v>
      </c>
    </row>
    <row r="30" spans="1:17" x14ac:dyDescent="0.2">
      <c r="A30" s="5">
        <v>0</v>
      </c>
      <c r="B30" s="7">
        <v>4.9000000000000002E-2</v>
      </c>
      <c r="C30" s="7">
        <v>4.4999999999999998E-2</v>
      </c>
      <c r="D30" s="7">
        <v>0.04</v>
      </c>
      <c r="E30" s="7">
        <v>0.04</v>
      </c>
      <c r="F30" s="7">
        <v>2.4E-2</v>
      </c>
      <c r="G30" s="7">
        <v>3.3000000000000002E-2</v>
      </c>
      <c r="K30" s="5">
        <v>0</v>
      </c>
      <c r="L30" s="7">
        <v>4.4999999999999998E-2</v>
      </c>
      <c r="M30" s="7">
        <v>3.4000000000000002E-2</v>
      </c>
      <c r="N30" s="7">
        <v>4.1000000000000002E-2</v>
      </c>
      <c r="O30" s="7">
        <v>3.7999999999999999E-2</v>
      </c>
      <c r="P30" s="7">
        <v>3.7999999999999999E-2</v>
      </c>
      <c r="Q30" s="7">
        <v>5.5E-2</v>
      </c>
    </row>
    <row r="31" spans="1:17" x14ac:dyDescent="0.2">
      <c r="A31" s="6">
        <v>15</v>
      </c>
      <c r="B31" s="8">
        <v>4.3999999999999997E-2</v>
      </c>
      <c r="C31" s="8">
        <v>4.7E-2</v>
      </c>
      <c r="D31" s="8">
        <v>0.04</v>
      </c>
      <c r="E31" s="8">
        <v>4.2000000000000003E-2</v>
      </c>
      <c r="F31" s="8">
        <v>3.1E-2</v>
      </c>
      <c r="G31" s="8">
        <v>3.6999999999999998E-2</v>
      </c>
      <c r="K31" s="6">
        <v>15</v>
      </c>
      <c r="L31" s="8">
        <v>5.6000000000000001E-2</v>
      </c>
      <c r="M31" s="8">
        <v>0.05</v>
      </c>
      <c r="N31" s="8">
        <v>5.8000000000000003E-2</v>
      </c>
      <c r="O31" s="8">
        <v>4.2999999999999997E-2</v>
      </c>
      <c r="P31" s="8">
        <v>4.4999999999999998E-2</v>
      </c>
      <c r="Q31" s="8">
        <v>7.0999999999999994E-2</v>
      </c>
    </row>
    <row r="32" spans="1:17" x14ac:dyDescent="0.2">
      <c r="A32" s="6">
        <v>30</v>
      </c>
      <c r="B32" s="8">
        <v>5.0999999999999997E-2</v>
      </c>
      <c r="C32" s="8">
        <v>5.8000000000000003E-2</v>
      </c>
      <c r="D32" s="8">
        <v>0.06</v>
      </c>
      <c r="E32" s="8">
        <v>5.2999999999999999E-2</v>
      </c>
      <c r="F32" s="8">
        <v>3.5999999999999997E-2</v>
      </c>
      <c r="G32" s="8">
        <v>4.5999999999999999E-2</v>
      </c>
      <c r="K32" s="6">
        <v>30</v>
      </c>
      <c r="L32" s="8">
        <v>8.5000000000000006E-2</v>
      </c>
      <c r="M32" s="8">
        <v>5.8999999999999997E-2</v>
      </c>
      <c r="N32" s="8">
        <v>7.6999999999999999E-2</v>
      </c>
      <c r="O32" s="8">
        <v>6.0999999999999999E-2</v>
      </c>
      <c r="P32" s="8">
        <v>5.8999999999999997E-2</v>
      </c>
      <c r="Q32" s="8">
        <v>0.115</v>
      </c>
    </row>
    <row r="33" spans="1:17" x14ac:dyDescent="0.2">
      <c r="A33" s="6">
        <v>45</v>
      </c>
      <c r="B33" s="8">
        <v>7.1999999999999995E-2</v>
      </c>
      <c r="C33" s="8">
        <v>7.1999999999999995E-2</v>
      </c>
      <c r="D33" s="8">
        <v>7.0000000000000007E-2</v>
      </c>
      <c r="E33" s="8">
        <v>6.0999999999999999E-2</v>
      </c>
      <c r="F33" s="8">
        <v>4.9000000000000002E-2</v>
      </c>
      <c r="G33" s="8">
        <v>6.3E-2</v>
      </c>
      <c r="K33" s="6">
        <v>45</v>
      </c>
      <c r="L33" s="8">
        <v>0.127</v>
      </c>
      <c r="M33" s="8">
        <v>8.3000000000000004E-2</v>
      </c>
      <c r="N33" s="8">
        <v>9.8000000000000004E-2</v>
      </c>
      <c r="O33" s="8">
        <v>9.8000000000000004E-2</v>
      </c>
      <c r="P33" s="8">
        <v>7.8E-2</v>
      </c>
      <c r="Q33" s="8">
        <v>0.157</v>
      </c>
    </row>
    <row r="34" spans="1:17" x14ac:dyDescent="0.2">
      <c r="A34" s="6">
        <v>60</v>
      </c>
      <c r="B34" s="8">
        <v>8.4000000000000005E-2</v>
      </c>
      <c r="C34" s="8">
        <v>8.7999999999999995E-2</v>
      </c>
      <c r="D34" s="8">
        <v>0.08</v>
      </c>
      <c r="E34" s="8">
        <v>8.2000000000000003E-2</v>
      </c>
      <c r="F34" s="8">
        <v>5.6000000000000001E-2</v>
      </c>
      <c r="G34" s="8">
        <v>6.9000000000000006E-2</v>
      </c>
      <c r="K34" s="6">
        <v>60</v>
      </c>
      <c r="L34" s="8">
        <v>0.184</v>
      </c>
      <c r="M34" s="8">
        <v>0.108</v>
      </c>
      <c r="N34" s="8">
        <v>0.13500000000000001</v>
      </c>
      <c r="O34" s="8">
        <v>0.14699999999999999</v>
      </c>
      <c r="P34" s="8">
        <v>0.123</v>
      </c>
      <c r="Q34" s="8">
        <v>0.21299999999999999</v>
      </c>
    </row>
    <row r="35" spans="1:17" x14ac:dyDescent="0.2">
      <c r="A35" s="6">
        <v>75</v>
      </c>
      <c r="B35" s="8">
        <v>0.10100000000000001</v>
      </c>
      <c r="C35" s="8">
        <v>0.1</v>
      </c>
      <c r="D35" s="8">
        <v>9.7000000000000003E-2</v>
      </c>
      <c r="E35" s="8">
        <v>0.105</v>
      </c>
      <c r="F35" s="8">
        <v>6.6000000000000003E-2</v>
      </c>
      <c r="G35" s="8">
        <v>9.5000000000000001E-2</v>
      </c>
      <c r="K35" s="6">
        <v>75</v>
      </c>
      <c r="L35" s="8">
        <v>0.27</v>
      </c>
      <c r="M35" s="8">
        <v>0.14299999999999999</v>
      </c>
      <c r="N35" s="8">
        <v>0.17199999999999999</v>
      </c>
      <c r="O35" s="8">
        <v>0.193</v>
      </c>
      <c r="P35" s="8">
        <v>0.14199999999999999</v>
      </c>
      <c r="Q35" s="8">
        <v>0.32900000000000001</v>
      </c>
    </row>
    <row r="36" spans="1:17" x14ac:dyDescent="0.2">
      <c r="A36" s="6">
        <v>90</v>
      </c>
      <c r="B36" s="8">
        <v>0.11600000000000001</v>
      </c>
      <c r="C36" s="8">
        <v>0.13100000000000001</v>
      </c>
      <c r="D36" s="8">
        <v>0.13100000000000001</v>
      </c>
      <c r="E36" s="8" t="s">
        <v>10</v>
      </c>
      <c r="F36" s="8">
        <v>0.09</v>
      </c>
      <c r="G36" s="8">
        <v>0.106</v>
      </c>
      <c r="K36" s="6">
        <v>90</v>
      </c>
      <c r="L36" s="8">
        <v>0.33500000000000002</v>
      </c>
      <c r="M36" s="8">
        <v>0.19500000000000001</v>
      </c>
      <c r="N36" s="8">
        <v>0.22600000000000001</v>
      </c>
      <c r="O36" s="8">
        <v>0.27</v>
      </c>
      <c r="P36" s="8">
        <v>0.217</v>
      </c>
      <c r="Q36" s="8">
        <v>0.46800000000000003</v>
      </c>
    </row>
    <row r="37" spans="1:17" x14ac:dyDescent="0.2">
      <c r="A37" s="9">
        <v>105</v>
      </c>
      <c r="B37" s="10">
        <v>0.13300000000000001</v>
      </c>
      <c r="C37" s="10">
        <v>0.14599999999999999</v>
      </c>
      <c r="D37" s="10">
        <v>0.16400000000000001</v>
      </c>
      <c r="E37" s="10" t="s">
        <v>10</v>
      </c>
      <c r="F37" s="10" t="s">
        <v>10</v>
      </c>
      <c r="G37" s="10">
        <v>0.13100000000000001</v>
      </c>
      <c r="K37" s="9">
        <v>105</v>
      </c>
      <c r="L37" s="10">
        <v>0.42799999999999999</v>
      </c>
      <c r="M37" s="10">
        <v>0.29099999999999998</v>
      </c>
      <c r="N37" s="10" t="s">
        <v>10</v>
      </c>
      <c r="O37" s="10" t="s">
        <v>10</v>
      </c>
      <c r="P37" s="10">
        <v>0.25600000000000001</v>
      </c>
      <c r="Q37" s="10">
        <v>0.65</v>
      </c>
    </row>
    <row r="38" spans="1:17" x14ac:dyDescent="0.2">
      <c r="A38" s="9">
        <v>120</v>
      </c>
      <c r="B38" s="10" t="s">
        <v>10</v>
      </c>
      <c r="C38" s="10" t="s">
        <v>10</v>
      </c>
      <c r="D38" s="10" t="s">
        <v>10</v>
      </c>
      <c r="E38" s="10" t="s">
        <v>10</v>
      </c>
      <c r="F38" s="10" t="s">
        <v>10</v>
      </c>
      <c r="G38" s="10">
        <v>0.156</v>
      </c>
      <c r="K38" s="9">
        <v>120</v>
      </c>
      <c r="L38" s="10" t="s">
        <v>10</v>
      </c>
      <c r="M38" s="10" t="s">
        <v>10</v>
      </c>
      <c r="N38" s="10" t="s">
        <v>10</v>
      </c>
      <c r="O38" s="10" t="s">
        <v>10</v>
      </c>
      <c r="P38" s="10" t="s">
        <v>10</v>
      </c>
      <c r="Q38" s="10" t="s">
        <v>10</v>
      </c>
    </row>
  </sheetData>
  <mergeCells count="2">
    <mergeCell ref="A28:G28"/>
    <mergeCell ref="K28:Q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8173-990A-B248-9614-88E8929E040B}">
  <dimension ref="A1:J12"/>
  <sheetViews>
    <sheetView topLeftCell="A7" zoomScale="188" workbookViewId="0">
      <selection activeCell="K19" sqref="K19"/>
    </sheetView>
  </sheetViews>
  <sheetFormatPr baseColWidth="10" defaultRowHeight="16" x14ac:dyDescent="0.2"/>
  <sheetData>
    <row r="1" spans="1:10" x14ac:dyDescent="0.2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7</v>
      </c>
      <c r="G1" s="4" t="s">
        <v>8</v>
      </c>
      <c r="H1" s="11" t="s">
        <v>11</v>
      </c>
    </row>
    <row r="2" spans="1:10" x14ac:dyDescent="0.2">
      <c r="A2" s="5">
        <v>0</v>
      </c>
      <c r="B2" s="7">
        <v>4.4999999999999998E-2</v>
      </c>
      <c r="C2" s="7">
        <v>3.4000000000000002E-2</v>
      </c>
      <c r="D2" s="7">
        <v>4.1000000000000002E-2</v>
      </c>
      <c r="E2" s="7">
        <v>3.7999999999999999E-2</v>
      </c>
      <c r="F2" s="7">
        <v>3.7999999999999999E-2</v>
      </c>
      <c r="G2" s="7">
        <v>5.5E-2</v>
      </c>
      <c r="H2" s="12">
        <f>AVERAGE(B2:G2)</f>
        <v>4.1833333333333333E-2</v>
      </c>
    </row>
    <row r="3" spans="1:10" x14ac:dyDescent="0.2">
      <c r="A3" s="6">
        <v>15</v>
      </c>
      <c r="B3" s="8">
        <v>5.6000000000000001E-2</v>
      </c>
      <c r="C3" s="8">
        <v>0.05</v>
      </c>
      <c r="D3" s="8">
        <v>5.8000000000000003E-2</v>
      </c>
      <c r="E3" s="8">
        <v>4.2999999999999997E-2</v>
      </c>
      <c r="F3" s="8">
        <v>4.4999999999999998E-2</v>
      </c>
      <c r="G3" s="8">
        <v>7.0999999999999994E-2</v>
      </c>
      <c r="H3" s="12">
        <f t="shared" ref="H3:H8" si="0">AVERAGE(B3:G3)</f>
        <v>5.3833333333333337E-2</v>
      </c>
    </row>
    <row r="4" spans="1:10" x14ac:dyDescent="0.2">
      <c r="A4" s="6">
        <v>30</v>
      </c>
      <c r="B4" s="8">
        <v>8.5000000000000006E-2</v>
      </c>
      <c r="C4" s="8">
        <v>5.8999999999999997E-2</v>
      </c>
      <c r="D4" s="8">
        <v>7.6999999999999999E-2</v>
      </c>
      <c r="E4" s="8">
        <v>6.0999999999999999E-2</v>
      </c>
      <c r="F4" s="8">
        <v>5.8999999999999997E-2</v>
      </c>
      <c r="G4" s="8">
        <v>0.115</v>
      </c>
      <c r="H4" s="12">
        <f t="shared" si="0"/>
        <v>7.5999999999999998E-2</v>
      </c>
    </row>
    <row r="5" spans="1:10" x14ac:dyDescent="0.2">
      <c r="A5" s="6">
        <v>45</v>
      </c>
      <c r="B5" s="8">
        <v>0.127</v>
      </c>
      <c r="C5" s="8">
        <v>8.3000000000000004E-2</v>
      </c>
      <c r="D5" s="8">
        <v>9.8000000000000004E-2</v>
      </c>
      <c r="E5" s="8">
        <v>9.8000000000000004E-2</v>
      </c>
      <c r="F5" s="8">
        <v>7.8E-2</v>
      </c>
      <c r="G5" s="8">
        <v>0.157</v>
      </c>
      <c r="H5" s="12">
        <f t="shared" si="0"/>
        <v>0.10683333333333334</v>
      </c>
    </row>
    <row r="6" spans="1:10" x14ac:dyDescent="0.2">
      <c r="A6" s="6">
        <v>60</v>
      </c>
      <c r="B6" s="8">
        <v>0.184</v>
      </c>
      <c r="C6" s="8">
        <v>0.108</v>
      </c>
      <c r="D6" s="8">
        <v>0.13500000000000001</v>
      </c>
      <c r="E6" s="8">
        <v>0.14699999999999999</v>
      </c>
      <c r="F6" s="8">
        <v>0.123</v>
      </c>
      <c r="G6" s="8">
        <v>0.21299999999999999</v>
      </c>
      <c r="H6" s="12">
        <f t="shared" si="0"/>
        <v>0.15166666666666664</v>
      </c>
    </row>
    <row r="7" spans="1:10" x14ac:dyDescent="0.2">
      <c r="A7" s="6">
        <v>75</v>
      </c>
      <c r="B7" s="8">
        <v>0.27</v>
      </c>
      <c r="C7" s="8">
        <v>0.14299999999999999</v>
      </c>
      <c r="D7" s="8">
        <v>0.17199999999999999</v>
      </c>
      <c r="E7" s="8">
        <v>0.193</v>
      </c>
      <c r="F7" s="8">
        <v>0.14199999999999999</v>
      </c>
      <c r="G7" s="8">
        <v>0.32900000000000001</v>
      </c>
      <c r="H7" s="12">
        <f t="shared" si="0"/>
        <v>0.20816666666666669</v>
      </c>
    </row>
    <row r="8" spans="1:10" x14ac:dyDescent="0.2">
      <c r="A8" s="6">
        <v>90</v>
      </c>
      <c r="B8" s="8">
        <v>0.33500000000000002</v>
      </c>
      <c r="C8" s="8">
        <v>0.19500000000000001</v>
      </c>
      <c r="D8" s="8">
        <v>0.22600000000000001</v>
      </c>
      <c r="E8" s="8">
        <v>0.27</v>
      </c>
      <c r="F8" s="8">
        <v>0.217</v>
      </c>
      <c r="G8" s="8">
        <v>0.46800000000000003</v>
      </c>
      <c r="H8" s="12">
        <f t="shared" si="0"/>
        <v>0.28516666666666668</v>
      </c>
    </row>
    <row r="9" spans="1:10" x14ac:dyDescent="0.2">
      <c r="A9" s="9">
        <v>105</v>
      </c>
      <c r="B9" s="10">
        <v>0.42799999999999999</v>
      </c>
      <c r="C9" s="10">
        <v>0.29099999999999998</v>
      </c>
      <c r="D9" s="10" t="s">
        <v>10</v>
      </c>
      <c r="E9" s="10" t="s">
        <v>10</v>
      </c>
      <c r="F9" s="10">
        <v>0.25600000000000001</v>
      </c>
      <c r="G9" s="10">
        <v>0.65</v>
      </c>
      <c r="H9" s="12">
        <f>AVERAGE(B9,C9,F9,G9)</f>
        <v>0.40625</v>
      </c>
    </row>
    <row r="10" spans="1:10" x14ac:dyDescent="0.2">
      <c r="A10" s="9">
        <v>120</v>
      </c>
      <c r="B10" s="10" t="s">
        <v>10</v>
      </c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2"/>
    </row>
    <row r="11" spans="1:10" x14ac:dyDescent="0.2">
      <c r="J11">
        <f>(LN(H9)-LN(H2))/A9</f>
        <v>2.16502406070497E-2</v>
      </c>
    </row>
    <row r="12" spans="1:10" x14ac:dyDescent="0.2">
      <c r="J12">
        <f>0.3/J11</f>
        <v>13.856658937190504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31D7-0C12-A941-857B-2BF8811BD5F1}">
  <dimension ref="A1:J14"/>
  <sheetViews>
    <sheetView tabSelected="1" zoomScale="150" workbookViewId="0">
      <selection activeCell="L26" sqref="L26"/>
    </sheetView>
  </sheetViews>
  <sheetFormatPr baseColWidth="10" defaultRowHeight="16" x14ac:dyDescent="0.2"/>
  <sheetData>
    <row r="1" spans="1:10" x14ac:dyDescent="0.2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7</v>
      </c>
      <c r="G1" s="4" t="s">
        <v>8</v>
      </c>
      <c r="H1" s="11" t="s">
        <v>11</v>
      </c>
    </row>
    <row r="2" spans="1:10" x14ac:dyDescent="0.2">
      <c r="A2" s="5">
        <v>0</v>
      </c>
      <c r="B2" s="7">
        <v>4.9000000000000002E-2</v>
      </c>
      <c r="C2" s="7">
        <v>4.4999999999999998E-2</v>
      </c>
      <c r="D2" s="7">
        <v>0.04</v>
      </c>
      <c r="E2" s="7">
        <v>0.04</v>
      </c>
      <c r="F2" s="7">
        <v>2.4E-2</v>
      </c>
      <c r="G2" s="7">
        <v>3.3000000000000002E-2</v>
      </c>
      <c r="H2" s="12">
        <f>AVERAGE(B2:G2)</f>
        <v>3.85E-2</v>
      </c>
    </row>
    <row r="3" spans="1:10" x14ac:dyDescent="0.2">
      <c r="A3" s="6">
        <v>15</v>
      </c>
      <c r="B3" s="8">
        <v>4.3999999999999997E-2</v>
      </c>
      <c r="C3" s="8">
        <v>4.7E-2</v>
      </c>
      <c r="D3" s="8">
        <v>0.04</v>
      </c>
      <c r="E3" s="8">
        <v>4.2000000000000003E-2</v>
      </c>
      <c r="F3" s="8">
        <v>3.1E-2</v>
      </c>
      <c r="G3" s="8">
        <v>3.6999999999999998E-2</v>
      </c>
      <c r="H3" s="12">
        <f t="shared" ref="H3:H10" si="0">AVERAGE(B3:G3)</f>
        <v>4.016666666666667E-2</v>
      </c>
    </row>
    <row r="4" spans="1:10" x14ac:dyDescent="0.2">
      <c r="A4" s="6">
        <v>30</v>
      </c>
      <c r="B4" s="8">
        <v>5.0999999999999997E-2</v>
      </c>
      <c r="C4" s="8">
        <v>5.8000000000000003E-2</v>
      </c>
      <c r="D4" s="8">
        <v>0.06</v>
      </c>
      <c r="E4" s="8">
        <v>5.2999999999999999E-2</v>
      </c>
      <c r="F4" s="8">
        <v>3.5999999999999997E-2</v>
      </c>
      <c r="G4" s="8">
        <v>4.5999999999999999E-2</v>
      </c>
      <c r="H4" s="12">
        <f t="shared" si="0"/>
        <v>5.0666666666666658E-2</v>
      </c>
    </row>
    <row r="5" spans="1:10" x14ac:dyDescent="0.2">
      <c r="A5" s="6">
        <v>45</v>
      </c>
      <c r="B5" s="8">
        <v>7.1999999999999995E-2</v>
      </c>
      <c r="C5" s="8">
        <v>7.1999999999999995E-2</v>
      </c>
      <c r="D5" s="8">
        <v>7.0000000000000007E-2</v>
      </c>
      <c r="E5" s="8">
        <v>6.0999999999999999E-2</v>
      </c>
      <c r="F5" s="8">
        <v>4.9000000000000002E-2</v>
      </c>
      <c r="G5" s="8">
        <v>6.3E-2</v>
      </c>
      <c r="H5" s="12">
        <f t="shared" si="0"/>
        <v>6.4500000000000002E-2</v>
      </c>
    </row>
    <row r="6" spans="1:10" x14ac:dyDescent="0.2">
      <c r="A6" s="6">
        <v>60</v>
      </c>
      <c r="B6" s="8">
        <v>8.4000000000000005E-2</v>
      </c>
      <c r="C6" s="8">
        <v>8.7999999999999995E-2</v>
      </c>
      <c r="D6" s="8">
        <v>0.08</v>
      </c>
      <c r="E6" s="8">
        <v>8.2000000000000003E-2</v>
      </c>
      <c r="F6" s="8">
        <v>5.6000000000000001E-2</v>
      </c>
      <c r="G6" s="8">
        <v>6.9000000000000006E-2</v>
      </c>
      <c r="H6" s="12">
        <f t="shared" si="0"/>
        <v>7.6499999999999999E-2</v>
      </c>
    </row>
    <row r="7" spans="1:10" x14ac:dyDescent="0.2">
      <c r="A7" s="6">
        <v>75</v>
      </c>
      <c r="B7" s="8">
        <v>0.10100000000000001</v>
      </c>
      <c r="C7" s="8">
        <v>0.1</v>
      </c>
      <c r="D7" s="8">
        <v>9.7000000000000003E-2</v>
      </c>
      <c r="E7" s="8">
        <v>0.105</v>
      </c>
      <c r="F7" s="8">
        <v>6.6000000000000003E-2</v>
      </c>
      <c r="G7" s="8">
        <v>9.5000000000000001E-2</v>
      </c>
      <c r="H7" s="12">
        <f t="shared" si="0"/>
        <v>9.4000000000000014E-2</v>
      </c>
    </row>
    <row r="8" spans="1:10" x14ac:dyDescent="0.2">
      <c r="A8" s="6">
        <v>90</v>
      </c>
      <c r="B8" s="8">
        <v>0.11600000000000001</v>
      </c>
      <c r="C8" s="8">
        <v>0.13100000000000001</v>
      </c>
      <c r="D8" s="8">
        <v>0.13100000000000001</v>
      </c>
      <c r="E8" s="8" t="s">
        <v>10</v>
      </c>
      <c r="F8" s="8">
        <v>0.09</v>
      </c>
      <c r="G8" s="8">
        <v>0.106</v>
      </c>
      <c r="H8" s="12">
        <f>AVERAGE(F8,G8,D8,C8,B8)</f>
        <v>0.11480000000000001</v>
      </c>
    </row>
    <row r="9" spans="1:10" x14ac:dyDescent="0.2">
      <c r="A9" s="9">
        <v>105</v>
      </c>
      <c r="B9" s="10">
        <v>0.13300000000000001</v>
      </c>
      <c r="C9" s="10">
        <v>0.14599999999999999</v>
      </c>
      <c r="D9" s="10">
        <v>0.16400000000000001</v>
      </c>
      <c r="E9" s="10" t="s">
        <v>10</v>
      </c>
      <c r="F9" s="10" t="s">
        <v>10</v>
      </c>
      <c r="G9" s="10">
        <v>0.13100000000000001</v>
      </c>
      <c r="H9" s="12">
        <f>AVERAGE(B9,C9,D9,G9)</f>
        <v>0.14350000000000002</v>
      </c>
    </row>
    <row r="10" spans="1:10" x14ac:dyDescent="0.2">
      <c r="A10" s="9">
        <v>120</v>
      </c>
      <c r="B10" s="10" t="s">
        <v>10</v>
      </c>
      <c r="C10" s="10" t="s">
        <v>10</v>
      </c>
      <c r="D10" s="10" t="s">
        <v>10</v>
      </c>
      <c r="E10" s="10" t="s">
        <v>10</v>
      </c>
      <c r="F10" s="10" t="s">
        <v>10</v>
      </c>
      <c r="G10" s="10">
        <v>0.156</v>
      </c>
      <c r="H10" s="12">
        <f t="shared" si="0"/>
        <v>0.156</v>
      </c>
    </row>
    <row r="13" spans="1:10" x14ac:dyDescent="0.2">
      <c r="J13">
        <f>(LN(H9)-LN(H2))/A9</f>
        <v>1.2530255180056548E-2</v>
      </c>
    </row>
    <row r="14" spans="1:10" x14ac:dyDescent="0.2">
      <c r="J14">
        <f>0.3/J13</f>
        <v>23.942050316540012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37 degrees; raw data for three </vt:lpstr>
      <vt:lpstr>30 degrees; raw data for three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dl que</cp:lastModifiedBy>
  <dcterms:created xsi:type="dcterms:W3CDTF">2023-02-28T00:57:28Z</dcterms:created>
  <dcterms:modified xsi:type="dcterms:W3CDTF">2023-07-10T22:34:26Z</dcterms:modified>
</cp:coreProperties>
</file>