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3" i="1" l="1"/>
  <c r="L33" i="1"/>
  <c r="K34" i="1"/>
  <c r="L34" i="1"/>
  <c r="K35" i="1"/>
  <c r="L35" i="1"/>
  <c r="K36" i="1"/>
  <c r="L32" i="1"/>
  <c r="K32" i="1"/>
  <c r="I42" i="1"/>
  <c r="I41" i="1"/>
  <c r="I40" i="1"/>
  <c r="I39" i="1"/>
  <c r="F39" i="1"/>
  <c r="H38" i="1"/>
  <c r="G38" i="1"/>
  <c r="E38" i="1"/>
  <c r="D39" i="1" s="1"/>
  <c r="G39" i="1" s="1"/>
  <c r="H39" i="1" s="1"/>
  <c r="I34" i="1"/>
  <c r="I33" i="1"/>
  <c r="I32" i="1"/>
  <c r="I31" i="1"/>
  <c r="F31" i="1"/>
  <c r="H30" i="1"/>
  <c r="G30" i="1"/>
  <c r="E30" i="1"/>
  <c r="D31" i="1" s="1"/>
  <c r="G31" i="1" s="1"/>
  <c r="M27" i="1"/>
  <c r="O27" i="1"/>
  <c r="K27" i="1"/>
  <c r="F40" i="1" l="1"/>
  <c r="E39" i="1"/>
  <c r="D40" i="1" s="1"/>
  <c r="H31" i="1"/>
  <c r="F32" i="1"/>
  <c r="E31" i="1"/>
  <c r="D32" i="1" s="1"/>
  <c r="E22" i="1"/>
  <c r="D23" i="1" s="1"/>
  <c r="E23" i="1" s="1"/>
  <c r="D24" i="1" s="1"/>
  <c r="F41" i="1" l="1"/>
  <c r="G40" i="1"/>
  <c r="H40" i="1" s="1"/>
  <c r="E40" i="1"/>
  <c r="D41" i="1" s="1"/>
  <c r="F33" i="1"/>
  <c r="G32" i="1"/>
  <c r="E32" i="1"/>
  <c r="D33" i="1" s="1"/>
  <c r="H32" i="1"/>
  <c r="E24" i="1"/>
  <c r="I24" i="1"/>
  <c r="I25" i="1"/>
  <c r="I26" i="1"/>
  <c r="I23" i="1"/>
  <c r="F23" i="1"/>
  <c r="G22" i="1"/>
  <c r="H22" i="1" s="1"/>
  <c r="F25" i="1"/>
  <c r="G23" i="1"/>
  <c r="E41" i="1" l="1"/>
  <c r="D42" i="1" s="1"/>
  <c r="F42" i="1"/>
  <c r="G41" i="1"/>
  <c r="H41" i="1" s="1"/>
  <c r="E33" i="1"/>
  <c r="D34" i="1" s="1"/>
  <c r="F34" i="1"/>
  <c r="G33" i="1"/>
  <c r="H33" i="1" s="1"/>
  <c r="D25" i="1"/>
  <c r="H23" i="1"/>
  <c r="F24" i="1"/>
  <c r="G24" i="1"/>
  <c r="E5" i="1"/>
  <c r="E6" i="1"/>
  <c r="E7" i="1"/>
  <c r="E4" i="1"/>
  <c r="G11" i="1"/>
  <c r="G10" i="1"/>
  <c r="M11" i="1"/>
  <c r="M9" i="1"/>
  <c r="G42" i="1" l="1"/>
  <c r="H42" i="1" s="1"/>
  <c r="E42" i="1"/>
  <c r="G34" i="1"/>
  <c r="H34" i="1" s="1"/>
  <c r="E34" i="1"/>
  <c r="L36" i="1" s="1"/>
  <c r="F26" i="1"/>
  <c r="G25" i="1"/>
  <c r="H25" i="1" s="1"/>
  <c r="E25" i="1"/>
  <c r="H24" i="1"/>
  <c r="D5" i="1"/>
  <c r="D6" i="1"/>
  <c r="D4" i="1"/>
  <c r="D26" i="1" l="1"/>
  <c r="D10" i="1"/>
  <c r="F10" i="1" s="1"/>
  <c r="D11" i="1"/>
  <c r="F11" i="1" s="1"/>
  <c r="D7" i="1"/>
  <c r="G26" i="1" l="1"/>
  <c r="H26" i="1" s="1"/>
  <c r="E26" i="1"/>
</calcChain>
</file>

<file path=xl/sharedStrings.xml><?xml version="1.0" encoding="utf-8"?>
<sst xmlns="http://schemas.openxmlformats.org/spreadsheetml/2006/main" count="74" uniqueCount="36">
  <si>
    <t>clear radius</t>
  </si>
  <si>
    <t>buttons</t>
  </si>
  <si>
    <t>row dif</t>
  </si>
  <si>
    <t>ancho</t>
  </si>
  <si>
    <t>total</t>
  </si>
  <si>
    <t>try</t>
  </si>
  <si>
    <t>squares</t>
  </si>
  <si>
    <t>50% phased</t>
  </si>
  <si>
    <t>full white</t>
  </si>
  <si>
    <t>no borders</t>
  </si>
  <si>
    <t>base</t>
  </si>
  <si>
    <t>mult</t>
  </si>
  <si>
    <t>factor</t>
  </si>
  <si>
    <t>divs</t>
  </si>
  <si>
    <t>length</t>
  </si>
  <si>
    <t>set</t>
  </si>
  <si>
    <t>normal</t>
  </si>
  <si>
    <t>180 deg</t>
  </si>
  <si>
    <t>row 3</t>
  </si>
  <si>
    <t>empty</t>
  </si>
  <si>
    <t>ext arc</t>
  </si>
  <si>
    <t>selector</t>
  </si>
  <si>
    <t>int arc</t>
  </si>
  <si>
    <t>icons</t>
  </si>
  <si>
    <t>height</t>
  </si>
  <si>
    <t>avg width</t>
  </si>
  <si>
    <t>degrees</t>
  </si>
  <si>
    <t>int rad</t>
  </si>
  <si>
    <t>ext rad</t>
  </si>
  <si>
    <t>separation</t>
  </si>
  <si>
    <t>Values</t>
  </si>
  <si>
    <t>Colonies</t>
  </si>
  <si>
    <t>Fleets</t>
  </si>
  <si>
    <t>Shipyards</t>
  </si>
  <si>
    <t>Command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</si>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</sst>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abSelected="1" topLeftCell="A15" workbookViewId="0">
      <selection activeCell="B35" sqref="B35"/>
    </sheetView>
  </sheetViews>
  <sheetFormatPr defaultRowHeight="15" x14ac:dyDescent="0.25"/>
  <sheetData>
    <row r="2" spans="1:13" x14ac:dyDescent="0.25">
      <c r="A2" s="1"/>
      <c r="B2" s="1"/>
      <c r="C2" s="1" t="s">
        <v>10</v>
      </c>
      <c r="D2" s="1" t="s">
        <v>11</v>
      </c>
      <c r="E2" s="1" t="s">
        <v>16</v>
      </c>
    </row>
    <row r="3" spans="1:13" x14ac:dyDescent="0.25">
      <c r="A3" s="1" t="s">
        <v>12</v>
      </c>
      <c r="B3" s="1"/>
      <c r="C3" s="1"/>
      <c r="D3" s="1">
        <v>7.5</v>
      </c>
      <c r="E3" s="1"/>
    </row>
    <row r="4" spans="1:13" x14ac:dyDescent="0.25">
      <c r="A4" t="s">
        <v>0</v>
      </c>
      <c r="C4">
        <v>5</v>
      </c>
      <c r="D4">
        <f>C4*D$3</f>
        <v>37.5</v>
      </c>
      <c r="E4" s="1">
        <f>C4*15</f>
        <v>75</v>
      </c>
    </row>
    <row r="5" spans="1:13" x14ac:dyDescent="0.25">
      <c r="A5" t="s">
        <v>1</v>
      </c>
      <c r="C5">
        <v>3</v>
      </c>
      <c r="D5">
        <f t="shared" ref="D5:D6" si="0">C5*D$3</f>
        <v>22.5</v>
      </c>
      <c r="E5" s="1">
        <f t="shared" ref="E5:E7" si="1">C5*15</f>
        <v>45</v>
      </c>
    </row>
    <row r="6" spans="1:13" x14ac:dyDescent="0.25">
      <c r="A6" t="s">
        <v>2</v>
      </c>
      <c r="C6">
        <v>6</v>
      </c>
      <c r="D6">
        <f t="shared" si="0"/>
        <v>45</v>
      </c>
      <c r="E6" s="1">
        <f t="shared" si="1"/>
        <v>90</v>
      </c>
    </row>
    <row r="7" spans="1:13" x14ac:dyDescent="0.25">
      <c r="A7" t="s">
        <v>4</v>
      </c>
      <c r="C7">
        <v>2</v>
      </c>
      <c r="D7">
        <f>D4+D5+C7*D6</f>
        <v>150</v>
      </c>
      <c r="E7" s="1">
        <f t="shared" si="1"/>
        <v>30</v>
      </c>
      <c r="M7">
        <v>180</v>
      </c>
    </row>
    <row r="8" spans="1:13" x14ac:dyDescent="0.25">
      <c r="A8" s="1"/>
      <c r="B8" s="1"/>
      <c r="C8" s="1"/>
      <c r="D8" s="1"/>
      <c r="E8" s="1"/>
      <c r="F8" s="1"/>
      <c r="G8" s="1"/>
      <c r="M8">
        <v>5</v>
      </c>
    </row>
    <row r="9" spans="1:13" x14ac:dyDescent="0.25">
      <c r="A9" s="1" t="s">
        <v>17</v>
      </c>
      <c r="B9" s="1" t="s">
        <v>15</v>
      </c>
      <c r="C9" s="1"/>
      <c r="D9" s="1" t="s">
        <v>14</v>
      </c>
      <c r="E9" s="1" t="s">
        <v>13</v>
      </c>
      <c r="F9" s="1" t="s">
        <v>3</v>
      </c>
      <c r="G9" s="1" t="s">
        <v>16</v>
      </c>
      <c r="M9">
        <f>M7/M8</f>
        <v>36</v>
      </c>
    </row>
    <row r="10" spans="1:13" x14ac:dyDescent="0.25">
      <c r="B10">
        <v>1</v>
      </c>
      <c r="D10">
        <f>(D$4+D$5+(B10-0.5)*D$6)*PI()</f>
        <v>259.18139392115791</v>
      </c>
      <c r="E10">
        <v>6</v>
      </c>
      <c r="F10">
        <f>D10/E10</f>
        <v>43.196898986859651</v>
      </c>
      <c r="G10">
        <f>360/E10</f>
        <v>60</v>
      </c>
    </row>
    <row r="11" spans="1:13" x14ac:dyDescent="0.25">
      <c r="B11">
        <v>2</v>
      </c>
      <c r="D11">
        <f t="shared" ref="D11" si="2">(D$4+D$5+(B11-0.5)*D$6)*PI()</f>
        <v>400.55306333269863</v>
      </c>
      <c r="E11">
        <v>9</v>
      </c>
      <c r="F11">
        <f t="shared" ref="F11" si="3">D11/E11</f>
        <v>44.505895925855405</v>
      </c>
      <c r="G11">
        <f t="shared" ref="G11" si="4">360/E11</f>
        <v>40</v>
      </c>
      <c r="M11">
        <f>3*5*2*2*3</f>
        <v>180</v>
      </c>
    </row>
    <row r="15" spans="1:13" x14ac:dyDescent="0.25">
      <c r="B15" t="s">
        <v>5</v>
      </c>
      <c r="C15" t="s">
        <v>6</v>
      </c>
    </row>
    <row r="16" spans="1:13" x14ac:dyDescent="0.25">
      <c r="C16" t="s">
        <v>7</v>
      </c>
    </row>
    <row r="17" spans="1:16" x14ac:dyDescent="0.25">
      <c r="C17" t="s">
        <v>8</v>
      </c>
    </row>
    <row r="18" spans="1:16" x14ac:dyDescent="0.25">
      <c r="C18" t="s">
        <v>9</v>
      </c>
    </row>
    <row r="19" spans="1:16" x14ac:dyDescent="0.25">
      <c r="K19" s="6" t="s">
        <v>30</v>
      </c>
      <c r="L19" s="6"/>
      <c r="M19" s="6"/>
      <c r="N19" s="6"/>
      <c r="O19" s="6"/>
      <c r="P19" s="6"/>
    </row>
    <row r="20" spans="1:16" x14ac:dyDescent="0.25">
      <c r="A20" s="5" t="s">
        <v>31</v>
      </c>
      <c r="B20" s="5"/>
      <c r="C20" s="5" t="s">
        <v>29</v>
      </c>
      <c r="D20" s="5"/>
      <c r="E20">
        <v>2</v>
      </c>
      <c r="F20" s="5"/>
      <c r="G20" s="5"/>
      <c r="H20" s="5"/>
      <c r="I20" s="5"/>
      <c r="K20" s="6" t="s">
        <v>31</v>
      </c>
      <c r="L20" s="6"/>
      <c r="M20" s="6" t="s">
        <v>32</v>
      </c>
      <c r="N20" s="6"/>
      <c r="O20" s="6" t="s">
        <v>33</v>
      </c>
      <c r="P20" s="6"/>
    </row>
    <row r="21" spans="1:16" x14ac:dyDescent="0.25">
      <c r="A21" s="5"/>
      <c r="B21" s="5" t="s">
        <v>24</v>
      </c>
      <c r="C21" s="5" t="s">
        <v>13</v>
      </c>
      <c r="D21" s="5" t="s">
        <v>27</v>
      </c>
      <c r="E21" s="5" t="s">
        <v>28</v>
      </c>
      <c r="F21" s="5" t="s">
        <v>22</v>
      </c>
      <c r="G21" s="5" t="s">
        <v>20</v>
      </c>
      <c r="H21" s="5" t="s">
        <v>25</v>
      </c>
      <c r="I21" s="5" t="s">
        <v>26</v>
      </c>
      <c r="K21" s="5" t="s">
        <v>24</v>
      </c>
      <c r="L21" s="5" t="s">
        <v>13</v>
      </c>
      <c r="M21" s="5" t="s">
        <v>24</v>
      </c>
      <c r="N21" s="5" t="s">
        <v>13</v>
      </c>
      <c r="O21" s="5" t="s">
        <v>24</v>
      </c>
      <c r="P21" s="5" t="s">
        <v>13</v>
      </c>
    </row>
    <row r="22" spans="1:16" x14ac:dyDescent="0.25">
      <c r="A22" s="2" t="s">
        <v>19</v>
      </c>
      <c r="B22" s="3">
        <v>20</v>
      </c>
      <c r="C22" s="3">
        <v>1</v>
      </c>
      <c r="D22" s="2">
        <v>0</v>
      </c>
      <c r="E22" s="2">
        <f>D22+B22</f>
        <v>20</v>
      </c>
      <c r="F22" s="4">
        <v>0</v>
      </c>
      <c r="G22" s="4">
        <f>D22*2*PI()/C22</f>
        <v>0</v>
      </c>
      <c r="H22" s="2">
        <f>AVERAGE(F22:G22)</f>
        <v>0</v>
      </c>
      <c r="I22" s="2"/>
      <c r="K22" s="3">
        <v>20</v>
      </c>
      <c r="L22" s="3">
        <v>1</v>
      </c>
      <c r="M22" s="3">
        <v>20</v>
      </c>
      <c r="N22" s="3">
        <v>1</v>
      </c>
      <c r="O22" s="3">
        <v>20</v>
      </c>
      <c r="P22" s="3">
        <v>1</v>
      </c>
    </row>
    <row r="23" spans="1:16" x14ac:dyDescent="0.25">
      <c r="A23" s="2" t="s">
        <v>21</v>
      </c>
      <c r="B23" s="3">
        <v>30</v>
      </c>
      <c r="C23" s="3">
        <v>12</v>
      </c>
      <c r="D23" s="2">
        <f>E22+$E$20</f>
        <v>22</v>
      </c>
      <c r="E23" s="2">
        <f t="shared" ref="E23:E26" si="5">D23+B23</f>
        <v>52</v>
      </c>
      <c r="F23" s="4">
        <f>D22*2*PI()/C23</f>
        <v>0</v>
      </c>
      <c r="G23" s="4">
        <f>D23*2*PI()/C23</f>
        <v>11.519173063162574</v>
      </c>
      <c r="H23" s="2">
        <f t="shared" ref="H23:H26" si="6">AVERAGE(F23:G23)</f>
        <v>5.7595865315812871</v>
      </c>
      <c r="I23" s="2">
        <f>360/C23</f>
        <v>30</v>
      </c>
      <c r="K23" s="3">
        <v>30</v>
      </c>
      <c r="L23" s="3">
        <v>12</v>
      </c>
      <c r="M23" s="3">
        <v>30</v>
      </c>
      <c r="N23" s="3">
        <v>12</v>
      </c>
      <c r="O23" s="3">
        <v>30</v>
      </c>
      <c r="P23" s="3">
        <v>12</v>
      </c>
    </row>
    <row r="24" spans="1:16" x14ac:dyDescent="0.25">
      <c r="A24" s="2" t="s">
        <v>23</v>
      </c>
      <c r="B24" s="3">
        <v>30</v>
      </c>
      <c r="C24" s="3">
        <v>18</v>
      </c>
      <c r="D24" s="2">
        <f t="shared" ref="D24:D26" si="7">E23+$E$20</f>
        <v>54</v>
      </c>
      <c r="E24" s="2">
        <f t="shared" si="5"/>
        <v>84</v>
      </c>
      <c r="F24" s="4">
        <f>D23*2*PI()/C24</f>
        <v>7.6794487087750491</v>
      </c>
      <c r="G24" s="4">
        <f>D24*2*PI()/C24</f>
        <v>18.849555921538759</v>
      </c>
      <c r="H24" s="2">
        <f t="shared" si="6"/>
        <v>13.264502315156903</v>
      </c>
      <c r="I24" s="2">
        <f>360/C24</f>
        <v>20</v>
      </c>
      <c r="K24" s="3">
        <v>30</v>
      </c>
      <c r="L24" s="3">
        <v>18</v>
      </c>
      <c r="M24" s="3">
        <v>20</v>
      </c>
      <c r="N24" s="3">
        <v>18</v>
      </c>
      <c r="O24" s="3">
        <v>30</v>
      </c>
      <c r="P24" s="3">
        <v>12</v>
      </c>
    </row>
    <row r="25" spans="1:16" x14ac:dyDescent="0.25">
      <c r="A25" s="2" t="s">
        <v>18</v>
      </c>
      <c r="B25" s="3">
        <v>30</v>
      </c>
      <c r="C25" s="3">
        <v>1</v>
      </c>
      <c r="D25" s="2">
        <f t="shared" si="7"/>
        <v>86</v>
      </c>
      <c r="E25" s="2">
        <f t="shared" si="5"/>
        <v>116</v>
      </c>
      <c r="F25" s="4">
        <f>D24*2*PI()/C25</f>
        <v>339.29200658769764</v>
      </c>
      <c r="G25" s="4">
        <f>D25*2*PI()/C25</f>
        <v>540.3539364174444</v>
      </c>
      <c r="H25" s="2">
        <f t="shared" si="6"/>
        <v>439.82297150257102</v>
      </c>
      <c r="I25" s="2">
        <f>360/C25</f>
        <v>360</v>
      </c>
      <c r="K25" s="3">
        <v>30</v>
      </c>
      <c r="L25" s="3">
        <v>18</v>
      </c>
      <c r="M25" s="3">
        <v>45</v>
      </c>
      <c r="N25" s="3">
        <v>12</v>
      </c>
      <c r="O25" s="3">
        <v>45</v>
      </c>
      <c r="P25" s="3">
        <v>12</v>
      </c>
    </row>
    <row r="26" spans="1:16" x14ac:dyDescent="0.25">
      <c r="A26" s="2" t="s">
        <v>35</v>
      </c>
      <c r="B26" s="3">
        <v>20</v>
      </c>
      <c r="C26" s="3">
        <v>1</v>
      </c>
      <c r="D26" s="2">
        <f t="shared" si="7"/>
        <v>118</v>
      </c>
      <c r="E26" s="2">
        <f t="shared" si="5"/>
        <v>138</v>
      </c>
      <c r="F26" s="4">
        <f t="shared" ref="F26" si="8">D25*2*PI()/C26</f>
        <v>540.3539364174444</v>
      </c>
      <c r="G26" s="4">
        <f>D26*2*PI()/C26</f>
        <v>741.41586624719116</v>
      </c>
      <c r="H26" s="2">
        <f t="shared" si="6"/>
        <v>640.88490133231778</v>
      </c>
      <c r="I26" s="2">
        <f>360/C26</f>
        <v>360</v>
      </c>
      <c r="K26" s="3">
        <v>30</v>
      </c>
      <c r="L26" s="3">
        <v>4</v>
      </c>
      <c r="M26" s="3">
        <v>45</v>
      </c>
      <c r="N26" s="3">
        <v>18</v>
      </c>
      <c r="O26" s="3">
        <v>10</v>
      </c>
      <c r="P26" s="3">
        <v>4</v>
      </c>
    </row>
    <row r="27" spans="1:16" x14ac:dyDescent="0.25">
      <c r="K27">
        <f>SUM(K22:K25)</f>
        <v>110</v>
      </c>
      <c r="M27">
        <f t="shared" ref="L27:P27" si="9">SUM(M22:M25)</f>
        <v>115</v>
      </c>
      <c r="O27">
        <f t="shared" si="9"/>
        <v>125</v>
      </c>
    </row>
    <row r="28" spans="1:16" x14ac:dyDescent="0.25">
      <c r="A28" s="5" t="s">
        <v>32</v>
      </c>
      <c r="B28" s="5"/>
      <c r="C28" s="5" t="s">
        <v>29</v>
      </c>
      <c r="D28" s="5"/>
      <c r="E28">
        <v>2</v>
      </c>
      <c r="F28" s="5"/>
      <c r="G28" s="5"/>
      <c r="H28" s="5"/>
      <c r="I28" s="5"/>
    </row>
    <row r="29" spans="1:16" x14ac:dyDescent="0.25">
      <c r="A29" s="5"/>
      <c r="B29" s="5" t="s">
        <v>24</v>
      </c>
      <c r="C29" s="5" t="s">
        <v>13</v>
      </c>
      <c r="D29" s="5" t="s">
        <v>27</v>
      </c>
      <c r="E29" s="5" t="s">
        <v>28</v>
      </c>
      <c r="F29" s="5" t="s">
        <v>22</v>
      </c>
      <c r="G29" s="5" t="s">
        <v>20</v>
      </c>
      <c r="H29" s="5" t="s">
        <v>25</v>
      </c>
      <c r="I29" s="5" t="s">
        <v>26</v>
      </c>
    </row>
    <row r="30" spans="1:16" x14ac:dyDescent="0.25">
      <c r="A30" s="2" t="s">
        <v>19</v>
      </c>
      <c r="B30" s="3">
        <v>20</v>
      </c>
      <c r="C30" s="3">
        <v>1</v>
      </c>
      <c r="D30" s="2">
        <v>0</v>
      </c>
      <c r="E30" s="2">
        <f>D30+B30</f>
        <v>20</v>
      </c>
      <c r="F30" s="4">
        <v>0</v>
      </c>
      <c r="G30" s="4">
        <f>D30*2*PI()/C30</f>
        <v>0</v>
      </c>
      <c r="H30" s="2">
        <f>AVERAGE(F30:G30)</f>
        <v>0</v>
      </c>
      <c r="I30" s="2"/>
    </row>
    <row r="31" spans="1:16" x14ac:dyDescent="0.25">
      <c r="A31" s="2" t="s">
        <v>21</v>
      </c>
      <c r="B31" s="3">
        <v>30</v>
      </c>
      <c r="C31" s="3">
        <v>12</v>
      </c>
      <c r="D31" s="2">
        <f>E30+$E$20</f>
        <v>22</v>
      </c>
      <c r="E31" s="2">
        <f t="shared" ref="E31:E34" si="10">D31+B31</f>
        <v>52</v>
      </c>
      <c r="F31" s="4">
        <f>D30*2*PI()/C31</f>
        <v>0</v>
      </c>
      <c r="G31" s="4">
        <f>D31*2*PI()/C31</f>
        <v>11.519173063162574</v>
      </c>
      <c r="H31" s="2">
        <f t="shared" ref="H31:H34" si="11">AVERAGE(F31:G31)</f>
        <v>5.7595865315812871</v>
      </c>
      <c r="I31" s="2">
        <f>360/C31</f>
        <v>30</v>
      </c>
    </row>
    <row r="32" spans="1:16" x14ac:dyDescent="0.25">
      <c r="A32" s="2" t="s">
        <v>23</v>
      </c>
      <c r="B32" s="3">
        <v>20</v>
      </c>
      <c r="C32" s="3">
        <v>18</v>
      </c>
      <c r="D32" s="2">
        <f t="shared" ref="D32:D34" si="12">E31+$E$20</f>
        <v>54</v>
      </c>
      <c r="E32" s="2">
        <f t="shared" si="10"/>
        <v>74</v>
      </c>
      <c r="F32" s="4">
        <f>D31*2*PI()/C32</f>
        <v>7.6794487087750491</v>
      </c>
      <c r="G32" s="4">
        <f>D32*2*PI()/C32</f>
        <v>18.849555921538759</v>
      </c>
      <c r="H32" s="2">
        <f t="shared" si="11"/>
        <v>13.264502315156903</v>
      </c>
      <c r="I32" s="2">
        <f>360/C32</f>
        <v>20</v>
      </c>
      <c r="K32">
        <f>D30*2</f>
        <v>0</v>
      </c>
      <c r="L32">
        <f>E30*2</f>
        <v>40</v>
      </c>
    </row>
    <row r="33" spans="1:12" x14ac:dyDescent="0.25">
      <c r="A33" s="2" t="s">
        <v>18</v>
      </c>
      <c r="B33" s="3">
        <v>45</v>
      </c>
      <c r="C33" s="3">
        <v>12</v>
      </c>
      <c r="D33" s="2">
        <f t="shared" si="12"/>
        <v>76</v>
      </c>
      <c r="E33" s="2">
        <f t="shared" si="10"/>
        <v>121</v>
      </c>
      <c r="F33" s="4">
        <f>D32*2*PI()/C33</f>
        <v>28.274333882308138</v>
      </c>
      <c r="G33" s="4">
        <f>D33*2*PI()/C33</f>
        <v>39.79350694547071</v>
      </c>
      <c r="H33" s="2">
        <f t="shared" si="11"/>
        <v>34.033920413889426</v>
      </c>
      <c r="I33" s="2">
        <f>360/C33</f>
        <v>30</v>
      </c>
      <c r="K33">
        <f t="shared" ref="K33:L33" si="13">D31*2</f>
        <v>44</v>
      </c>
      <c r="L33">
        <f t="shared" si="13"/>
        <v>104</v>
      </c>
    </row>
    <row r="34" spans="1:12" x14ac:dyDescent="0.25">
      <c r="A34" s="2" t="s">
        <v>35</v>
      </c>
      <c r="B34" s="3">
        <v>45</v>
      </c>
      <c r="C34" s="3">
        <v>18</v>
      </c>
      <c r="D34" s="2">
        <f t="shared" si="12"/>
        <v>123</v>
      </c>
      <c r="E34" s="2">
        <f t="shared" si="10"/>
        <v>168</v>
      </c>
      <c r="F34" s="4">
        <f t="shared" ref="F34" si="14">D33*2*PI()/C34</f>
        <v>26.529004630313807</v>
      </c>
      <c r="G34" s="4">
        <f>D34*2*PI()/C34</f>
        <v>42.935099599060507</v>
      </c>
      <c r="H34" s="2">
        <f t="shared" si="11"/>
        <v>34.732052114687157</v>
      </c>
      <c r="I34" s="2">
        <f>360/C34</f>
        <v>20</v>
      </c>
      <c r="K34">
        <f t="shared" ref="K34:L34" si="15">D32*2</f>
        <v>108</v>
      </c>
      <c r="L34">
        <f t="shared" si="15"/>
        <v>148</v>
      </c>
    </row>
    <row r="35" spans="1:12" x14ac:dyDescent="0.25">
      <c r="K35">
        <f t="shared" ref="K35:L35" si="16">D33*2</f>
        <v>152</v>
      </c>
      <c r="L35">
        <f t="shared" si="16"/>
        <v>242</v>
      </c>
    </row>
    <row r="36" spans="1:12" x14ac:dyDescent="0.25">
      <c r="A36" s="5" t="s">
        <v>34</v>
      </c>
      <c r="B36" s="5"/>
      <c r="C36" s="5" t="s">
        <v>29</v>
      </c>
      <c r="D36" s="5"/>
      <c r="E36">
        <v>2</v>
      </c>
      <c r="F36" s="5"/>
      <c r="G36" s="5"/>
      <c r="H36" s="5"/>
      <c r="I36" s="5"/>
      <c r="K36">
        <f t="shared" ref="K36:L36" si="17">D34*2</f>
        <v>246</v>
      </c>
      <c r="L36">
        <f t="shared" si="17"/>
        <v>336</v>
      </c>
    </row>
    <row r="37" spans="1:12" x14ac:dyDescent="0.25">
      <c r="A37" s="5"/>
      <c r="B37" s="5" t="s">
        <v>24</v>
      </c>
      <c r="C37" s="5" t="s">
        <v>13</v>
      </c>
      <c r="D37" s="5" t="s">
        <v>27</v>
      </c>
      <c r="E37" s="5" t="s">
        <v>28</v>
      </c>
      <c r="F37" s="5" t="s">
        <v>22</v>
      </c>
      <c r="G37" s="5" t="s">
        <v>20</v>
      </c>
      <c r="H37" s="5" t="s">
        <v>25</v>
      </c>
      <c r="I37" s="5" t="s">
        <v>26</v>
      </c>
    </row>
    <row r="38" spans="1:12" x14ac:dyDescent="0.25">
      <c r="A38" s="2" t="s">
        <v>19</v>
      </c>
      <c r="B38" s="3">
        <v>20</v>
      </c>
      <c r="C38" s="3">
        <v>1</v>
      </c>
      <c r="D38" s="2">
        <v>0</v>
      </c>
      <c r="E38" s="2">
        <f>D38+B38</f>
        <v>20</v>
      </c>
      <c r="F38" s="4">
        <v>0</v>
      </c>
      <c r="G38" s="4">
        <f>D38*2*PI()/C38</f>
        <v>0</v>
      </c>
      <c r="H38" s="2">
        <f>AVERAGE(F38:G38)</f>
        <v>0</v>
      </c>
      <c r="I38" s="2"/>
    </row>
    <row r="39" spans="1:12" x14ac:dyDescent="0.25">
      <c r="A39" s="2" t="s">
        <v>21</v>
      </c>
      <c r="B39" s="3">
        <v>30</v>
      </c>
      <c r="C39" s="3">
        <v>12</v>
      </c>
      <c r="D39" s="2">
        <f>E38+$E$20</f>
        <v>22</v>
      </c>
      <c r="E39" s="2">
        <f t="shared" ref="E39:E42" si="18">D39+B39</f>
        <v>52</v>
      </c>
      <c r="F39" s="4">
        <f>D38*2*PI()/C39</f>
        <v>0</v>
      </c>
      <c r="G39" s="4">
        <f>D39*2*PI()/C39</f>
        <v>11.519173063162574</v>
      </c>
      <c r="H39" s="2">
        <f t="shared" ref="H39:H42" si="19">AVERAGE(F39:G39)</f>
        <v>5.7595865315812871</v>
      </c>
      <c r="I39" s="2">
        <f>360/C39</f>
        <v>30</v>
      </c>
    </row>
    <row r="40" spans="1:12" x14ac:dyDescent="0.25">
      <c r="A40" s="2" t="s">
        <v>23</v>
      </c>
      <c r="B40" s="3">
        <v>30</v>
      </c>
      <c r="C40" s="3">
        <v>12</v>
      </c>
      <c r="D40" s="2">
        <f t="shared" ref="D40:D42" si="20">E39+$E$20</f>
        <v>54</v>
      </c>
      <c r="E40" s="2">
        <f t="shared" si="18"/>
        <v>84</v>
      </c>
      <c r="F40" s="4">
        <f>D39*2*PI()/C40</f>
        <v>11.519173063162574</v>
      </c>
      <c r="G40" s="4">
        <f>D40*2*PI()/C40</f>
        <v>28.274333882308138</v>
      </c>
      <c r="H40" s="2">
        <f t="shared" si="19"/>
        <v>19.896753472735355</v>
      </c>
      <c r="I40" s="2">
        <f>360/C40</f>
        <v>30</v>
      </c>
    </row>
    <row r="41" spans="1:12" x14ac:dyDescent="0.25">
      <c r="A41" s="2" t="s">
        <v>18</v>
      </c>
      <c r="B41" s="3">
        <v>45</v>
      </c>
      <c r="C41" s="3">
        <v>12</v>
      </c>
      <c r="D41" s="2">
        <f t="shared" si="20"/>
        <v>86</v>
      </c>
      <c r="E41" s="2">
        <f t="shared" si="18"/>
        <v>131</v>
      </c>
      <c r="F41" s="4">
        <f>D40*2*PI()/C41</f>
        <v>28.274333882308138</v>
      </c>
      <c r="G41" s="4">
        <f>D41*2*PI()/C41</f>
        <v>45.0294947014537</v>
      </c>
      <c r="H41" s="2">
        <f t="shared" si="19"/>
        <v>36.651914291880921</v>
      </c>
      <c r="I41" s="2">
        <f>360/C41</f>
        <v>30</v>
      </c>
    </row>
    <row r="42" spans="1:12" x14ac:dyDescent="0.25">
      <c r="A42" s="2" t="s">
        <v>35</v>
      </c>
      <c r="B42" s="3">
        <v>5</v>
      </c>
      <c r="C42" s="3">
        <v>4</v>
      </c>
      <c r="D42" s="2">
        <f t="shared" si="20"/>
        <v>133</v>
      </c>
      <c r="E42" s="2">
        <f t="shared" si="18"/>
        <v>138</v>
      </c>
      <c r="F42" s="4">
        <f t="shared" ref="F42" si="21">D41*2*PI()/C42</f>
        <v>135.0884841043611</v>
      </c>
      <c r="G42" s="4">
        <f>D42*2*PI()/C42</f>
        <v>208.91591146372124</v>
      </c>
      <c r="H42" s="2">
        <f t="shared" si="19"/>
        <v>172.00219778404119</v>
      </c>
      <c r="I42" s="2">
        <f>360/C42</f>
        <v>90</v>
      </c>
    </row>
  </sheetData>
  <mergeCells count="4">
    <mergeCell ref="K20:L20"/>
    <mergeCell ref="M20:N20"/>
    <mergeCell ref="O20:P20"/>
    <mergeCell ref="K19: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2013-03-10T05:35:40Z</dcterms:modified>
</cp:coreProperties>
</file>