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ash\Documents\GitHub\CSC-Assessment\2020-2021\"/>
    </mc:Choice>
  </mc:AlternateContent>
  <bookViews>
    <workbookView xWindow="0" yWindow="0" windowWidth="20490" windowHeight="67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0" i="1" l="1"/>
  <c r="F30" i="1"/>
  <c r="G30" i="1"/>
  <c r="E30" i="1"/>
  <c r="F28" i="1" l="1"/>
  <c r="E28" i="1"/>
  <c r="D29" i="1"/>
  <c r="G27" i="1"/>
  <c r="G29" i="1" s="1"/>
  <c r="E3" i="1"/>
  <c r="E29" i="1"/>
  <c r="F29" i="1"/>
  <c r="F27" i="1"/>
  <c r="E27" i="1"/>
  <c r="G26" i="1"/>
  <c r="F26" i="1"/>
  <c r="E26" i="1"/>
  <c r="F25" i="1"/>
  <c r="E25" i="1"/>
  <c r="G24" i="1"/>
  <c r="F24" i="1"/>
  <c r="E23" i="1"/>
  <c r="F23" i="1"/>
  <c r="E22" i="1"/>
  <c r="F21" i="1"/>
  <c r="E20" i="1"/>
  <c r="G20" i="1"/>
  <c r="F20" i="1"/>
  <c r="F19" i="1"/>
  <c r="E19" i="1"/>
  <c r="E18" i="1"/>
  <c r="F18" i="1"/>
  <c r="F17" i="1"/>
  <c r="E17" i="1"/>
  <c r="E16" i="1"/>
  <c r="G16" i="1"/>
  <c r="F16" i="1"/>
  <c r="E15" i="1"/>
  <c r="G15" i="1"/>
  <c r="F15" i="1"/>
  <c r="E14" i="1"/>
  <c r="F14" i="1"/>
  <c r="E13" i="1"/>
  <c r="F13" i="1"/>
  <c r="E12" i="1"/>
  <c r="G12" i="1"/>
  <c r="F12" i="1"/>
  <c r="F11" i="1"/>
  <c r="E11" i="1"/>
  <c r="G10" i="1"/>
  <c r="F10" i="1"/>
  <c r="E10" i="1"/>
  <c r="F9" i="1"/>
  <c r="E9" i="1"/>
  <c r="F8" i="1"/>
  <c r="E8" i="1"/>
  <c r="E7" i="1"/>
  <c r="G7" i="1"/>
  <c r="F6" i="1"/>
  <c r="E6" i="1"/>
  <c r="E5" i="1"/>
  <c r="F5" i="1"/>
  <c r="E4" i="1" l="1"/>
  <c r="G4" i="1"/>
  <c r="F4" i="1"/>
  <c r="G3" i="1"/>
  <c r="F3" i="1"/>
</calcChain>
</file>

<file path=xl/sharedStrings.xml><?xml version="1.0" encoding="utf-8"?>
<sst xmlns="http://schemas.openxmlformats.org/spreadsheetml/2006/main" count="35" uniqueCount="35">
  <si>
    <t>Student ID number (must use numeric ID!)</t>
  </si>
  <si>
    <t xml:space="preserve">Semester (e.g. FA19) </t>
  </si>
  <si>
    <t>Course + Section (e.g. COM2150 01)</t>
  </si>
  <si>
    <t>Focus and Purpose</t>
  </si>
  <si>
    <t>Evidence and Support</t>
  </si>
  <si>
    <t>Organization</t>
  </si>
  <si>
    <t>Language</t>
  </si>
  <si>
    <t>F2020</t>
  </si>
  <si>
    <t>CSC4350</t>
  </si>
  <si>
    <t>K.Downing</t>
  </si>
  <si>
    <t>C, Galvin</t>
  </si>
  <si>
    <t>Bucher</t>
  </si>
  <si>
    <t>Becker</t>
  </si>
  <si>
    <t>Chen</t>
  </si>
  <si>
    <t>Escallante</t>
  </si>
  <si>
    <t>Galvin</t>
  </si>
  <si>
    <t>Gill</t>
  </si>
  <si>
    <t>Guandinao</t>
  </si>
  <si>
    <t>Gilson</t>
  </si>
  <si>
    <t>Gonzalez</t>
  </si>
  <si>
    <t>Guzmna</t>
  </si>
  <si>
    <t>Jaynes</t>
  </si>
  <si>
    <t>Konen</t>
  </si>
  <si>
    <t>Langys</t>
  </si>
  <si>
    <t>Lusting</t>
  </si>
  <si>
    <t>Pytel</t>
  </si>
  <si>
    <t>Rojas</t>
  </si>
  <si>
    <t>Sampath</t>
  </si>
  <si>
    <t>Skonning</t>
  </si>
  <si>
    <t>Smolucha</t>
  </si>
  <si>
    <t>Syed</t>
  </si>
  <si>
    <t>Thezan</t>
  </si>
  <si>
    <t>Valencik</t>
  </si>
  <si>
    <t>Vivanco</t>
  </si>
  <si>
    <t>Zipse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</si>
</sst>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wrapText="1"/>
    </xf>
    <xf numFmtId="49" fontId="2" fillId="0" borderId="0" xfId="1" applyNumberFormat="1" applyFont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B10" workbookViewId="0">
      <selection activeCell="D31" sqref="D31"/>
    </sheetView>
  </sheetViews>
  <sheetFormatPr defaultRowHeight="15" x14ac:dyDescent="0.25"/>
  <cols>
    <col min="1" max="1" width="20.7109375" customWidth="1"/>
    <col min="2" max="2" width="21" customWidth="1"/>
    <col min="3" max="3" width="17.7109375" customWidth="1"/>
    <col min="4" max="4" width="15.7109375" style="1" customWidth="1"/>
    <col min="5" max="5" width="15.7109375" customWidth="1"/>
    <col min="6" max="6" width="15.7109375" style="2" customWidth="1"/>
    <col min="7" max="7" width="14.42578125" customWidth="1"/>
  </cols>
  <sheetData>
    <row r="1" spans="1:7" s="3" customFormat="1" ht="51.75" customHeight="1" x14ac:dyDescent="0.25">
      <c r="A1" s="3" t="s">
        <v>1</v>
      </c>
      <c r="B1" s="3" t="s">
        <v>2</v>
      </c>
      <c r="C1" s="4" t="s">
        <v>0</v>
      </c>
      <c r="D1" s="5" t="s">
        <v>3</v>
      </c>
      <c r="E1" s="3" t="s">
        <v>4</v>
      </c>
      <c r="F1" s="6" t="s">
        <v>5</v>
      </c>
      <c r="G1" s="3" t="s">
        <v>6</v>
      </c>
    </row>
    <row r="2" spans="1:7" x14ac:dyDescent="0.25">
      <c r="A2" t="s">
        <v>7</v>
      </c>
      <c r="B2" t="s">
        <v>8</v>
      </c>
      <c r="E2" s="7"/>
      <c r="F2" s="7"/>
    </row>
    <row r="3" spans="1:7" x14ac:dyDescent="0.25">
      <c r="B3" t="s">
        <v>9</v>
      </c>
      <c r="D3" s="1">
        <v>95</v>
      </c>
      <c r="E3" s="7">
        <f>38.4/40</f>
        <v>0.96</v>
      </c>
      <c r="F3" s="7">
        <f>13.5/15</f>
        <v>0.9</v>
      </c>
      <c r="G3">
        <f>13.5/15</f>
        <v>0.9</v>
      </c>
    </row>
    <row r="4" spans="1:7" x14ac:dyDescent="0.25">
      <c r="B4" t="s">
        <v>10</v>
      </c>
      <c r="D4" s="1">
        <v>82</v>
      </c>
      <c r="E4">
        <f>34/40</f>
        <v>0.85</v>
      </c>
      <c r="F4" s="2">
        <f>13/15</f>
        <v>0.8666666666666667</v>
      </c>
      <c r="G4">
        <f>13/15</f>
        <v>0.8666666666666667</v>
      </c>
    </row>
    <row r="5" spans="1:7" x14ac:dyDescent="0.25">
      <c r="B5" t="s">
        <v>12</v>
      </c>
      <c r="D5" s="1">
        <v>85</v>
      </c>
      <c r="E5">
        <f>34/40</f>
        <v>0.85</v>
      </c>
      <c r="F5" s="2">
        <f>13.5/15</f>
        <v>0.9</v>
      </c>
      <c r="G5">
        <v>0.9</v>
      </c>
    </row>
    <row r="6" spans="1:7" x14ac:dyDescent="0.25">
      <c r="B6" t="s">
        <v>11</v>
      </c>
      <c r="D6" s="1">
        <v>61.2</v>
      </c>
      <c r="E6">
        <f>30/40</f>
        <v>0.75</v>
      </c>
      <c r="F6" s="2">
        <f>9/15</f>
        <v>0.6</v>
      </c>
      <c r="G6">
        <v>0.6</v>
      </c>
    </row>
    <row r="7" spans="1:7" x14ac:dyDescent="0.25">
      <c r="B7" t="s">
        <v>13</v>
      </c>
      <c r="D7" s="1">
        <v>89.7</v>
      </c>
      <c r="E7">
        <f>38/40</f>
        <v>0.95</v>
      </c>
      <c r="F7" s="2">
        <v>0.95</v>
      </c>
      <c r="G7">
        <f>14.25/15</f>
        <v>0.95</v>
      </c>
    </row>
    <row r="8" spans="1:7" x14ac:dyDescent="0.25">
      <c r="B8" t="s">
        <v>14</v>
      </c>
      <c r="D8" s="1">
        <v>78</v>
      </c>
      <c r="E8">
        <f>30/40</f>
        <v>0.75</v>
      </c>
      <c r="F8" s="2">
        <f>10.5/15</f>
        <v>0.7</v>
      </c>
      <c r="G8">
        <v>0.7</v>
      </c>
    </row>
    <row r="9" spans="1:7" x14ac:dyDescent="0.25">
      <c r="B9" t="s">
        <v>15</v>
      </c>
      <c r="D9" s="1">
        <v>96</v>
      </c>
      <c r="E9">
        <f>34/40</f>
        <v>0.85</v>
      </c>
      <c r="F9" s="2">
        <f>13/15</f>
        <v>0.8666666666666667</v>
      </c>
      <c r="G9">
        <v>0.86</v>
      </c>
    </row>
    <row r="10" spans="1:7" x14ac:dyDescent="0.25">
      <c r="B10" t="s">
        <v>17</v>
      </c>
      <c r="D10" s="1">
        <v>85.5</v>
      </c>
      <c r="E10">
        <f>30/40</f>
        <v>0.75</v>
      </c>
      <c r="F10" s="2">
        <f>13.5/15</f>
        <v>0.9</v>
      </c>
      <c r="G10">
        <f>13.5/15</f>
        <v>0.9</v>
      </c>
    </row>
    <row r="11" spans="1:7" x14ac:dyDescent="0.25">
      <c r="B11" t="s">
        <v>16</v>
      </c>
      <c r="D11" s="1">
        <v>91</v>
      </c>
      <c r="E11">
        <f>36/40</f>
        <v>0.9</v>
      </c>
      <c r="F11" s="2">
        <f>14/15</f>
        <v>0.93333333333333335</v>
      </c>
      <c r="G11">
        <v>0.93</v>
      </c>
    </row>
    <row r="12" spans="1:7" x14ac:dyDescent="0.25">
      <c r="B12" t="s">
        <v>18</v>
      </c>
      <c r="D12" s="1">
        <v>93</v>
      </c>
      <c r="E12">
        <f>30/40</f>
        <v>0.75</v>
      </c>
      <c r="F12" s="2">
        <f>14/15</f>
        <v>0.93333333333333335</v>
      </c>
      <c r="G12">
        <f>14/15</f>
        <v>0.93333333333333335</v>
      </c>
    </row>
    <row r="13" spans="1:7" x14ac:dyDescent="0.25">
      <c r="B13" t="s">
        <v>19</v>
      </c>
      <c r="D13" s="1">
        <v>81</v>
      </c>
      <c r="E13">
        <f>30/40</f>
        <v>0.75</v>
      </c>
      <c r="F13" s="2">
        <f>12.75/15</f>
        <v>0.85</v>
      </c>
      <c r="G13">
        <v>0.85</v>
      </c>
    </row>
    <row r="14" spans="1:7" x14ac:dyDescent="0.25">
      <c r="B14" t="s">
        <v>20</v>
      </c>
      <c r="D14" s="1">
        <v>95.2</v>
      </c>
      <c r="E14">
        <f>11.7/15</f>
        <v>0.77999999999999992</v>
      </c>
      <c r="F14" s="2">
        <f>13/15</f>
        <v>0.8666666666666667</v>
      </c>
      <c r="G14">
        <v>0.86599999999999999</v>
      </c>
    </row>
    <row r="15" spans="1:7" x14ac:dyDescent="0.25">
      <c r="B15" t="s">
        <v>21</v>
      </c>
      <c r="D15" s="1">
        <v>83</v>
      </c>
      <c r="E15">
        <f>32/40</f>
        <v>0.8</v>
      </c>
      <c r="F15" s="2">
        <f>11.75/15</f>
        <v>0.78333333333333333</v>
      </c>
      <c r="G15">
        <f>10/15</f>
        <v>0.66666666666666663</v>
      </c>
    </row>
    <row r="16" spans="1:7" x14ac:dyDescent="0.25">
      <c r="B16" t="s">
        <v>22</v>
      </c>
      <c r="D16" s="1">
        <v>89</v>
      </c>
      <c r="E16">
        <f>35/40</f>
        <v>0.875</v>
      </c>
      <c r="F16" s="2">
        <f>13/15</f>
        <v>0.8666666666666667</v>
      </c>
      <c r="G16">
        <f>11/15</f>
        <v>0.73333333333333328</v>
      </c>
    </row>
    <row r="17" spans="2:7" x14ac:dyDescent="0.25">
      <c r="B17" t="s">
        <v>23</v>
      </c>
      <c r="D17" s="1">
        <v>78</v>
      </c>
      <c r="E17">
        <f>11.25/15</f>
        <v>0.75</v>
      </c>
      <c r="F17" s="2">
        <f>10.5/15</f>
        <v>0.7</v>
      </c>
      <c r="G17">
        <v>0.7</v>
      </c>
    </row>
    <row r="18" spans="2:7" x14ac:dyDescent="0.25">
      <c r="B18" t="s">
        <v>24</v>
      </c>
      <c r="D18" s="1">
        <v>75</v>
      </c>
      <c r="E18">
        <f>32/40</f>
        <v>0.8</v>
      </c>
      <c r="F18" s="2">
        <f>10.5/15</f>
        <v>0.7</v>
      </c>
      <c r="G18">
        <v>0.7</v>
      </c>
    </row>
    <row r="19" spans="2:7" x14ac:dyDescent="0.25">
      <c r="B19" t="s">
        <v>25</v>
      </c>
      <c r="D19" s="1">
        <v>80.5</v>
      </c>
      <c r="E19">
        <f>32/40</f>
        <v>0.8</v>
      </c>
      <c r="F19" s="2">
        <f>12.75/15</f>
        <v>0.85</v>
      </c>
      <c r="G19">
        <v>0.85</v>
      </c>
    </row>
    <row r="20" spans="2:7" x14ac:dyDescent="0.25">
      <c r="B20" t="s">
        <v>26</v>
      </c>
      <c r="D20" s="1">
        <v>84</v>
      </c>
      <c r="E20">
        <f>32/40</f>
        <v>0.8</v>
      </c>
      <c r="F20" s="2">
        <f>12/15</f>
        <v>0.8</v>
      </c>
      <c r="G20">
        <f>12.5/15</f>
        <v>0.83333333333333337</v>
      </c>
    </row>
    <row r="21" spans="2:7" x14ac:dyDescent="0.25">
      <c r="B21" t="s">
        <v>27</v>
      </c>
      <c r="D21" s="1">
        <v>94.5</v>
      </c>
      <c r="E21">
        <v>1</v>
      </c>
      <c r="F21" s="2">
        <f>38/40</f>
        <v>0.95</v>
      </c>
      <c r="G21">
        <v>0.9</v>
      </c>
    </row>
    <row r="22" spans="2:7" x14ac:dyDescent="0.25">
      <c r="B22" t="s">
        <v>28</v>
      </c>
      <c r="D22" s="1">
        <v>86</v>
      </c>
      <c r="E22">
        <f>32/40</f>
        <v>0.8</v>
      </c>
      <c r="F22" s="2">
        <v>1</v>
      </c>
      <c r="G22">
        <v>1</v>
      </c>
    </row>
    <row r="23" spans="2:7" x14ac:dyDescent="0.25">
      <c r="B23" t="s">
        <v>29</v>
      </c>
      <c r="D23" s="1">
        <v>83.5</v>
      </c>
      <c r="E23">
        <f>35/40</f>
        <v>0.875</v>
      </c>
      <c r="F23" s="2">
        <f>10/15</f>
        <v>0.66666666666666663</v>
      </c>
      <c r="G23">
        <v>0.66666999999999998</v>
      </c>
    </row>
    <row r="24" spans="2:7" x14ac:dyDescent="0.25">
      <c r="B24" t="s">
        <v>30</v>
      </c>
      <c r="D24" s="1">
        <v>90</v>
      </c>
      <c r="E24">
        <v>0.95</v>
      </c>
      <c r="F24" s="2">
        <f>13/15</f>
        <v>0.8666666666666667</v>
      </c>
      <c r="G24">
        <f>13/16</f>
        <v>0.8125</v>
      </c>
    </row>
    <row r="25" spans="2:7" x14ac:dyDescent="0.25">
      <c r="B25" t="s">
        <v>31</v>
      </c>
      <c r="D25" s="1">
        <v>87</v>
      </c>
      <c r="E25">
        <f>36/40</f>
        <v>0.9</v>
      </c>
      <c r="F25" s="2">
        <f>12/15</f>
        <v>0.8</v>
      </c>
      <c r="G25">
        <v>0.8</v>
      </c>
    </row>
    <row r="26" spans="2:7" x14ac:dyDescent="0.25">
      <c r="B26" t="s">
        <v>32</v>
      </c>
      <c r="D26" s="1">
        <v>84</v>
      </c>
      <c r="E26">
        <f>33/40</f>
        <v>0.82499999999999996</v>
      </c>
      <c r="F26" s="2">
        <f>13/15</f>
        <v>0.8666666666666667</v>
      </c>
      <c r="G26">
        <f>13/15</f>
        <v>0.8666666666666667</v>
      </c>
    </row>
    <row r="27" spans="2:7" x14ac:dyDescent="0.25">
      <c r="B27" t="s">
        <v>33</v>
      </c>
      <c r="D27" s="1">
        <v>85</v>
      </c>
      <c r="E27">
        <f>33/50</f>
        <v>0.66</v>
      </c>
      <c r="F27" s="2">
        <f>14/15</f>
        <v>0.93333333333333335</v>
      </c>
      <c r="G27">
        <f>14.5/15</f>
        <v>0.96666666666666667</v>
      </c>
    </row>
    <row r="28" spans="2:7" x14ac:dyDescent="0.25">
      <c r="B28" t="s">
        <v>34</v>
      </c>
      <c r="D28" s="1">
        <v>88</v>
      </c>
      <c r="E28">
        <f>35.2/40</f>
        <v>0.88000000000000012</v>
      </c>
      <c r="F28" s="2">
        <f>13.35/15</f>
        <v>0.89</v>
      </c>
      <c r="G28">
        <v>0.9</v>
      </c>
    </row>
    <row r="29" spans="2:7" x14ac:dyDescent="0.25">
      <c r="D29" s="1">
        <f>AVERAGE(D3:D28)</f>
        <v>85.388461538461542</v>
      </c>
      <c r="E29" s="1">
        <f>AVERAGE(E3:E27)</f>
        <v>0.82899999999999996</v>
      </c>
      <c r="F29" s="1">
        <f>AVERAGE(F3:F27)</f>
        <v>0.84200000000000008</v>
      </c>
      <c r="G29" s="1">
        <f>AVERAGE(G3:G27)</f>
        <v>0.83007346666666659</v>
      </c>
    </row>
    <row r="30" spans="2:7" x14ac:dyDescent="0.25">
      <c r="D30" s="1">
        <f>5*0.85</f>
        <v>4.25</v>
      </c>
      <c r="E30">
        <f>5*E29</f>
        <v>4.1449999999999996</v>
      </c>
      <c r="F30">
        <f t="shared" ref="F30:G30" si="0">5*F29</f>
        <v>4.2100000000000009</v>
      </c>
      <c r="G30">
        <f t="shared" si="0"/>
        <v>4.1503673333333326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</dc:creator>
  <cp:lastModifiedBy>Administrator</cp:lastModifiedBy>
  <dcterms:created xsi:type="dcterms:W3CDTF">2015-01-15T17:53:50Z</dcterms:created>
  <dcterms:modified xsi:type="dcterms:W3CDTF">2021-05-28T15:03:21Z</dcterms:modified>
</cp:coreProperties>
</file>