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ybccn\Documents\Temp\"/>
    </mc:Choice>
  </mc:AlternateContent>
  <xr:revisionPtr revIDLastSave="0" documentId="13_ncr:1_{7F3027AC-77ED-4FC1-BD12-06DD9AB0A107}" xr6:coauthVersionLast="41" xr6:coauthVersionMax="41" xr10:uidLastSave="{00000000-0000-0000-0000-000000000000}"/>
  <bookViews>
    <workbookView xWindow="-120" yWindow="-120" windowWidth="19440" windowHeight="10440" activeTab="2" xr2:uid="{A2481C71-6370-428C-8AEB-9D57BA6F76D8}"/>
  </bookViews>
  <sheets>
    <sheet name="Sheet1" sheetId="1" r:id="rId1"/>
    <sheet name="Sheet2" sheetId="2" r:id="rId2"/>
    <sheet name="31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8" i="4" l="1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68" i="4"/>
  <c r="S153" i="4"/>
  <c r="P153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06" i="4"/>
  <c r="R106" i="4"/>
  <c r="P106" i="4"/>
  <c r="S101" i="4"/>
  <c r="P101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22" i="4"/>
  <c r="Q98" i="4"/>
  <c r="Q99" i="4"/>
  <c r="Q100" i="4"/>
  <c r="Q101" i="4"/>
  <c r="Q97" i="4"/>
  <c r="P197" i="4"/>
  <c r="P168" i="4"/>
  <c r="R97" i="4"/>
  <c r="P97" i="4"/>
  <c r="S77" i="4"/>
  <c r="R22" i="4"/>
  <c r="P77" i="4"/>
  <c r="P22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57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22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57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22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57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22" i="4"/>
  <c r="E3" i="4"/>
  <c r="F22" i="4" s="1"/>
  <c r="E4" i="4"/>
  <c r="F23" i="4" s="1"/>
  <c r="E5" i="4"/>
  <c r="F24" i="4" s="1"/>
  <c r="E6" i="4"/>
  <c r="F25" i="4" s="1"/>
  <c r="E7" i="4"/>
  <c r="E8" i="4"/>
  <c r="F26" i="4" s="1"/>
  <c r="E9" i="4"/>
  <c r="F28" i="4" s="1"/>
  <c r="E10" i="4"/>
  <c r="E11" i="4"/>
  <c r="F30" i="4" s="1"/>
  <c r="E12" i="4"/>
  <c r="F31" i="4" s="1"/>
  <c r="E13" i="4"/>
  <c r="F32" i="4" s="1"/>
  <c r="E14" i="4"/>
  <c r="F33" i="4" s="1"/>
  <c r="E15" i="4"/>
  <c r="E16" i="4"/>
  <c r="F34" i="4" s="1"/>
  <c r="E17" i="4"/>
  <c r="F36" i="4" s="1"/>
  <c r="E18" i="4"/>
  <c r="E19" i="4"/>
  <c r="F38" i="4" s="1"/>
  <c r="E20" i="4"/>
  <c r="F39" i="4" s="1"/>
  <c r="E21" i="4"/>
  <c r="F40" i="4" s="1"/>
  <c r="E22" i="4"/>
  <c r="F41" i="4" s="1"/>
  <c r="E23" i="4"/>
  <c r="E24" i="4"/>
  <c r="F42" i="4" s="1"/>
  <c r="E25" i="4"/>
  <c r="F37" i="4" s="1"/>
  <c r="E26" i="4"/>
  <c r="E27" i="4"/>
  <c r="F46" i="4" s="1"/>
  <c r="E28" i="4"/>
  <c r="F47" i="4" s="1"/>
  <c r="E29" i="4"/>
  <c r="F48" i="4" s="1"/>
  <c r="E30" i="4"/>
  <c r="F49" i="4" s="1"/>
  <c r="E31" i="4"/>
  <c r="E32" i="4"/>
  <c r="F50" i="4" s="1"/>
  <c r="E33" i="4"/>
  <c r="F52" i="4" s="1"/>
  <c r="E34" i="4"/>
  <c r="E35" i="4"/>
  <c r="F54" i="4" s="1"/>
  <c r="E36" i="4"/>
  <c r="F55" i="4" s="1"/>
  <c r="E37" i="4"/>
  <c r="F56" i="4" s="1"/>
  <c r="E38" i="4"/>
  <c r="F57" i="4" s="1"/>
  <c r="E39" i="4"/>
  <c r="E40" i="4"/>
  <c r="F58" i="4" s="1"/>
  <c r="E41" i="4"/>
  <c r="F60" i="4" s="1"/>
  <c r="E42" i="4"/>
  <c r="E43" i="4"/>
  <c r="F62" i="4" s="1"/>
  <c r="E44" i="4"/>
  <c r="F63" i="4" s="1"/>
  <c r="E45" i="4"/>
  <c r="F64" i="4" s="1"/>
  <c r="E46" i="4"/>
  <c r="F65" i="4" s="1"/>
  <c r="E47" i="4"/>
  <c r="E48" i="4"/>
  <c r="F66" i="4" s="1"/>
  <c r="E49" i="4"/>
  <c r="F61" i="4" s="1"/>
  <c r="E50" i="4"/>
  <c r="E51" i="4"/>
  <c r="F70" i="4" s="1"/>
  <c r="E52" i="4"/>
  <c r="F71" i="4" s="1"/>
  <c r="E53" i="4"/>
  <c r="F72" i="4" s="1"/>
  <c r="E54" i="4"/>
  <c r="F73" i="4" s="1"/>
  <c r="E55" i="4"/>
  <c r="E56" i="4"/>
  <c r="F74" i="4" s="1"/>
  <c r="E57" i="4"/>
  <c r="F76" i="4" s="1"/>
  <c r="E58" i="4"/>
  <c r="E59" i="4"/>
  <c r="F78" i="4" s="1"/>
  <c r="E60" i="4"/>
  <c r="F79" i="4" s="1"/>
  <c r="E61" i="4"/>
  <c r="F80" i="4" s="1"/>
  <c r="E62" i="4"/>
  <c r="F81" i="4" s="1"/>
  <c r="E63" i="4"/>
  <c r="E64" i="4"/>
  <c r="F82" i="4" s="1"/>
  <c r="E65" i="4"/>
  <c r="F84" i="4" s="1"/>
  <c r="E66" i="4"/>
  <c r="E67" i="4"/>
  <c r="F86" i="4" s="1"/>
  <c r="E68" i="4"/>
  <c r="F87" i="4" s="1"/>
  <c r="E69" i="4"/>
  <c r="F88" i="4" s="1"/>
  <c r="E70" i="4"/>
  <c r="F89" i="4" s="1"/>
  <c r="E71" i="4"/>
  <c r="E72" i="4"/>
  <c r="F90" i="4" s="1"/>
  <c r="E73" i="4"/>
  <c r="F92" i="4" s="1"/>
  <c r="E74" i="4"/>
  <c r="E75" i="4"/>
  <c r="F94" i="4" s="1"/>
  <c r="E76" i="4"/>
  <c r="F95" i="4" s="1"/>
  <c r="E77" i="4"/>
  <c r="F96" i="4" s="1"/>
  <c r="E78" i="4"/>
  <c r="F97" i="4" s="1"/>
  <c r="E79" i="4"/>
  <c r="E80" i="4"/>
  <c r="F98" i="4" s="1"/>
  <c r="E81" i="4"/>
  <c r="F93" i="4" s="1"/>
  <c r="E82" i="4"/>
  <c r="E83" i="4"/>
  <c r="F102" i="4" s="1"/>
  <c r="E84" i="4"/>
  <c r="F103" i="4" s="1"/>
  <c r="E85" i="4"/>
  <c r="F104" i="4" s="1"/>
  <c r="E86" i="4"/>
  <c r="F105" i="4" s="1"/>
  <c r="E87" i="4"/>
  <c r="E88" i="4"/>
  <c r="F106" i="4" s="1"/>
  <c r="E89" i="4"/>
  <c r="F101" i="4" s="1"/>
  <c r="E90" i="4"/>
  <c r="E91" i="4"/>
  <c r="F110" i="4" s="1"/>
  <c r="E92" i="4"/>
  <c r="F111" i="4" s="1"/>
  <c r="E93" i="4"/>
  <c r="F112" i="4" s="1"/>
  <c r="E94" i="4"/>
  <c r="F113" i="4" s="1"/>
  <c r="E95" i="4"/>
  <c r="E96" i="4"/>
  <c r="F114" i="4" s="1"/>
  <c r="E97" i="4"/>
  <c r="F116" i="4" s="1"/>
  <c r="E98" i="4"/>
  <c r="E99" i="4"/>
  <c r="F118" i="4" s="1"/>
  <c r="E100" i="4"/>
  <c r="F119" i="4" s="1"/>
  <c r="E101" i="4"/>
  <c r="F120" i="4" s="1"/>
  <c r="E102" i="4"/>
  <c r="F121" i="4" s="1"/>
  <c r="E103" i="4"/>
  <c r="E104" i="4"/>
  <c r="F122" i="4" s="1"/>
  <c r="E105" i="4"/>
  <c r="F124" i="4" s="1"/>
  <c r="E106" i="4"/>
  <c r="E107" i="4"/>
  <c r="F126" i="4" s="1"/>
  <c r="E108" i="4"/>
  <c r="F127" i="4" s="1"/>
  <c r="E109" i="4"/>
  <c r="F128" i="4" s="1"/>
  <c r="E110" i="4"/>
  <c r="F129" i="4" s="1"/>
  <c r="E111" i="4"/>
  <c r="E112" i="4"/>
  <c r="F130" i="4" s="1"/>
  <c r="E113" i="4"/>
  <c r="F125" i="4" s="1"/>
  <c r="E114" i="4"/>
  <c r="E115" i="4"/>
  <c r="F134" i="4" s="1"/>
  <c r="E116" i="4"/>
  <c r="F135" i="4" s="1"/>
  <c r="E117" i="4"/>
  <c r="F136" i="4" s="1"/>
  <c r="E118" i="4"/>
  <c r="F137" i="4" s="1"/>
  <c r="E119" i="4"/>
  <c r="F138" i="4" s="1"/>
  <c r="E120" i="4"/>
  <c r="F139" i="4" s="1"/>
  <c r="E121" i="4"/>
  <c r="F133" i="4" s="1"/>
  <c r="E122" i="4"/>
  <c r="E123" i="4"/>
  <c r="F142" i="4" s="1"/>
  <c r="E124" i="4"/>
  <c r="F143" i="4" s="1"/>
  <c r="E125" i="4"/>
  <c r="F144" i="4" s="1"/>
  <c r="E126" i="4"/>
  <c r="F145" i="4" s="1"/>
  <c r="E127" i="4"/>
  <c r="F146" i="4" s="1"/>
  <c r="E128" i="4"/>
  <c r="F147" i="4" s="1"/>
  <c r="E129" i="4"/>
  <c r="F148" i="4" s="1"/>
  <c r="E130" i="4"/>
  <c r="E131" i="4"/>
  <c r="F150" i="4" s="1"/>
  <c r="E132" i="4"/>
  <c r="F151" i="4" s="1"/>
  <c r="E133" i="4"/>
  <c r="F152" i="4" s="1"/>
  <c r="E134" i="4"/>
  <c r="F153" i="4" s="1"/>
  <c r="E135" i="4"/>
  <c r="F154" i="4" s="1"/>
  <c r="E136" i="4"/>
  <c r="F155" i="4" s="1"/>
  <c r="E137" i="4"/>
  <c r="F156" i="4" s="1"/>
  <c r="E138" i="4"/>
  <c r="E139" i="4"/>
  <c r="F158" i="4" s="1"/>
  <c r="E140" i="4"/>
  <c r="F159" i="4" s="1"/>
  <c r="E141" i="4"/>
  <c r="F160" i="4" s="1"/>
  <c r="E142" i="4"/>
  <c r="F161" i="4" s="1"/>
  <c r="E143" i="4"/>
  <c r="F162" i="4" s="1"/>
  <c r="E144" i="4"/>
  <c r="F163" i="4" s="1"/>
  <c r="E145" i="4"/>
  <c r="F164" i="4" s="1"/>
  <c r="E146" i="4"/>
  <c r="E147" i="4"/>
  <c r="F166" i="4" s="1"/>
  <c r="E148" i="4"/>
  <c r="F167" i="4" s="1"/>
  <c r="E149" i="4"/>
  <c r="F168" i="4" s="1"/>
  <c r="E150" i="4"/>
  <c r="F169" i="4" s="1"/>
  <c r="E151" i="4"/>
  <c r="F170" i="4" s="1"/>
  <c r="E152" i="4"/>
  <c r="F171" i="4" s="1"/>
  <c r="E153" i="4"/>
  <c r="F172" i="4" s="1"/>
  <c r="E154" i="4"/>
  <c r="E155" i="4"/>
  <c r="F174" i="4" s="1"/>
  <c r="E156" i="4"/>
  <c r="F175" i="4" s="1"/>
  <c r="E157" i="4"/>
  <c r="F176" i="4" s="1"/>
  <c r="E158" i="4"/>
  <c r="F177" i="4" s="1"/>
  <c r="E159" i="4"/>
  <c r="F178" i="4" s="1"/>
  <c r="E160" i="4"/>
  <c r="F179" i="4" s="1"/>
  <c r="E161" i="4"/>
  <c r="F173" i="4" s="1"/>
  <c r="E162" i="4"/>
  <c r="E163" i="4"/>
  <c r="F182" i="4" s="1"/>
  <c r="E164" i="4"/>
  <c r="F183" i="4" s="1"/>
  <c r="E165" i="4"/>
  <c r="F184" i="4" s="1"/>
  <c r="E166" i="4"/>
  <c r="F185" i="4" s="1"/>
  <c r="E167" i="4"/>
  <c r="F186" i="4" s="1"/>
  <c r="E168" i="4"/>
  <c r="F187" i="4" s="1"/>
  <c r="E169" i="4"/>
  <c r="F181" i="4" s="1"/>
  <c r="E170" i="4"/>
  <c r="E171" i="4"/>
  <c r="F190" i="4" s="1"/>
  <c r="E172" i="4"/>
  <c r="F191" i="4" s="1"/>
  <c r="E173" i="4"/>
  <c r="F192" i="4" s="1"/>
  <c r="E174" i="4"/>
  <c r="F193" i="4" s="1"/>
  <c r="E175" i="4"/>
  <c r="F194" i="4" s="1"/>
  <c r="E176" i="4"/>
  <c r="F195" i="4" s="1"/>
  <c r="E177" i="4"/>
  <c r="F196" i="4" s="1"/>
  <c r="E178" i="4"/>
  <c r="E179" i="4"/>
  <c r="E180" i="4"/>
  <c r="E181" i="4"/>
  <c r="E182" i="4"/>
  <c r="E183" i="4"/>
  <c r="E184" i="4"/>
  <c r="E185" i="4"/>
  <c r="F197" i="4" s="1"/>
  <c r="E186" i="4"/>
  <c r="E187" i="4"/>
  <c r="E188" i="4"/>
  <c r="E189" i="4"/>
  <c r="E190" i="4"/>
  <c r="E191" i="4"/>
  <c r="E192" i="4"/>
  <c r="E193" i="4"/>
  <c r="E194" i="4"/>
  <c r="E195" i="4"/>
  <c r="E196" i="4"/>
  <c r="E197" i="4"/>
  <c r="E2" i="4"/>
  <c r="F21" i="4" s="1"/>
  <c r="S197" i="4" l="1"/>
  <c r="F189" i="4"/>
  <c r="F157" i="4"/>
  <c r="F117" i="4"/>
  <c r="F77" i="4"/>
  <c r="F29" i="4"/>
  <c r="F188" i="4"/>
  <c r="F140" i="4"/>
  <c r="F108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65" i="4"/>
  <c r="F141" i="4"/>
  <c r="F45" i="4"/>
  <c r="F132" i="4"/>
  <c r="F100" i="4"/>
  <c r="F68" i="4"/>
  <c r="F44" i="4"/>
  <c r="F149" i="4"/>
  <c r="F109" i="4"/>
  <c r="F69" i="4"/>
  <c r="F85" i="4"/>
  <c r="F53" i="4"/>
  <c r="F180" i="4"/>
  <c r="Q22" i="1"/>
  <c r="K22" i="1"/>
  <c r="J22" i="1"/>
  <c r="I22" i="1"/>
  <c r="H22" i="1"/>
  <c r="G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F3" i="1"/>
  <c r="A6" i="2" l="1"/>
  <c r="B6" i="2"/>
  <c r="B5" i="2"/>
  <c r="A5" i="2"/>
  <c r="B2" i="2"/>
  <c r="C2" i="2" s="1"/>
</calcChain>
</file>

<file path=xl/sharedStrings.xml><?xml version="1.0" encoding="utf-8"?>
<sst xmlns="http://schemas.openxmlformats.org/spreadsheetml/2006/main" count="29" uniqueCount="24">
  <si>
    <t>TR</t>
  </si>
  <si>
    <t>N</t>
  </si>
  <si>
    <t>ATR</t>
  </si>
  <si>
    <t>All</t>
  </si>
  <si>
    <t>high</t>
  </si>
  <si>
    <t>low</t>
  </si>
  <si>
    <t>open</t>
  </si>
  <si>
    <t>close</t>
  </si>
  <si>
    <t>unit</t>
  </si>
  <si>
    <t>unit_money</t>
  </si>
  <si>
    <t>max_20</t>
  </si>
  <si>
    <t>min_20</t>
  </si>
  <si>
    <t>sell_line</t>
  </si>
  <si>
    <t>preClosePrice</t>
  </si>
  <si>
    <t>highestPrice</t>
  </si>
  <si>
    <t>lowestPrice</t>
  </si>
  <si>
    <t>max_55</t>
  </si>
  <si>
    <t>min_55</t>
  </si>
  <si>
    <t>solution 1</t>
  </si>
  <si>
    <t>solution 2</t>
  </si>
  <si>
    <t>sell_1</t>
  </si>
  <si>
    <t>sell_2</t>
  </si>
  <si>
    <t>solution_1_sim</t>
  </si>
  <si>
    <t>Force_sell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</si>
</sst>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617D-1FF8-4D5B-8190-77DE116CFBBC}">
  <dimension ref="A1:Q27"/>
  <sheetViews>
    <sheetView workbookViewId="0">
      <selection activeCell="J22" sqref="J22"/>
    </sheetView>
  </sheetViews>
  <sheetFormatPr defaultRowHeight="15" x14ac:dyDescent="0.25"/>
  <cols>
    <col min="1" max="1" width="10.140625" style="2" bestFit="1" customWidth="1"/>
  </cols>
  <sheetData>
    <row r="1" spans="1:13" x14ac:dyDescent="0.25"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>
        <v>200000</v>
      </c>
    </row>
    <row r="2" spans="1:13" x14ac:dyDescent="0.25">
      <c r="A2" s="2">
        <v>43727</v>
      </c>
      <c r="B2">
        <v>14.46</v>
      </c>
      <c r="C2">
        <v>14.2</v>
      </c>
      <c r="D2">
        <v>14.43</v>
      </c>
      <c r="E2">
        <v>14.44</v>
      </c>
    </row>
    <row r="3" spans="1:13" x14ac:dyDescent="0.25">
      <c r="A3" s="2">
        <v>43728</v>
      </c>
      <c r="B3">
        <v>14.95</v>
      </c>
      <c r="C3">
        <v>14.46</v>
      </c>
      <c r="D3">
        <v>14.48</v>
      </c>
      <c r="E3">
        <v>14.82</v>
      </c>
      <c r="F3">
        <f>MAX(B3-C3,ABS(B3-E2),ABS(C3-E2))</f>
        <v>0.50999999999999979</v>
      </c>
    </row>
    <row r="4" spans="1:13" x14ac:dyDescent="0.25">
      <c r="A4" s="2">
        <v>43731</v>
      </c>
      <c r="B4">
        <v>14.72</v>
      </c>
      <c r="C4">
        <v>14.31</v>
      </c>
      <c r="D4">
        <v>14.7</v>
      </c>
      <c r="E4">
        <v>14.44</v>
      </c>
      <c r="F4">
        <f>MAX(B4-C4,ABS(B4-E3),ABS(C4-E3))</f>
        <v>0.50999999999999979</v>
      </c>
    </row>
    <row r="5" spans="1:13" x14ac:dyDescent="0.25">
      <c r="A5" s="2">
        <v>43732</v>
      </c>
      <c r="B5">
        <v>14.45</v>
      </c>
      <c r="C5">
        <v>14.08</v>
      </c>
      <c r="D5">
        <v>14.26</v>
      </c>
      <c r="E5">
        <v>14.34</v>
      </c>
      <c r="F5">
        <f t="shared" ref="F5:F22" si="0">MAX(B5-C5,ABS(B5-E4),ABS(C5-E4))</f>
        <v>0.36999999999999922</v>
      </c>
    </row>
    <row r="6" spans="1:13" x14ac:dyDescent="0.25">
      <c r="A6" s="2">
        <v>43733</v>
      </c>
      <c r="B6">
        <v>14.48</v>
      </c>
      <c r="C6">
        <v>14.16</v>
      </c>
      <c r="D6">
        <v>14.27</v>
      </c>
      <c r="E6">
        <v>14.4</v>
      </c>
      <c r="F6">
        <f t="shared" si="0"/>
        <v>0.32000000000000028</v>
      </c>
    </row>
    <row r="7" spans="1:13" x14ac:dyDescent="0.25">
      <c r="A7" s="2">
        <v>43734</v>
      </c>
      <c r="B7">
        <v>14.75</v>
      </c>
      <c r="C7">
        <v>14.36</v>
      </c>
      <c r="D7">
        <v>14.4</v>
      </c>
      <c r="E7">
        <v>14.39</v>
      </c>
      <c r="F7">
        <f t="shared" si="0"/>
        <v>0.39000000000000057</v>
      </c>
    </row>
    <row r="8" spans="1:13" x14ac:dyDescent="0.25">
      <c r="A8" s="2">
        <v>43735</v>
      </c>
      <c r="B8">
        <v>14.55</v>
      </c>
      <c r="C8">
        <v>14.18</v>
      </c>
      <c r="D8">
        <v>14.44</v>
      </c>
      <c r="E8">
        <v>14.41</v>
      </c>
      <c r="F8">
        <f t="shared" si="0"/>
        <v>0.37000000000000099</v>
      </c>
    </row>
    <row r="9" spans="1:13" x14ac:dyDescent="0.25">
      <c r="A9" s="2">
        <v>43738</v>
      </c>
      <c r="B9">
        <v>14.52</v>
      </c>
      <c r="C9">
        <v>14.23</v>
      </c>
      <c r="D9">
        <v>14.38</v>
      </c>
      <c r="E9">
        <v>14.28</v>
      </c>
      <c r="F9">
        <f t="shared" si="0"/>
        <v>0.28999999999999915</v>
      </c>
    </row>
    <row r="10" spans="1:13" x14ac:dyDescent="0.25">
      <c r="A10" s="2">
        <v>43746</v>
      </c>
      <c r="B10">
        <v>14.68</v>
      </c>
      <c r="C10">
        <v>14.24</v>
      </c>
      <c r="D10">
        <v>14.24</v>
      </c>
      <c r="E10">
        <v>14.55</v>
      </c>
      <c r="F10">
        <f t="shared" si="0"/>
        <v>0.4399999999999995</v>
      </c>
    </row>
    <row r="11" spans="1:13" x14ac:dyDescent="0.25">
      <c r="A11" s="2">
        <v>43747</v>
      </c>
      <c r="B11">
        <v>14.5</v>
      </c>
      <c r="C11">
        <v>14.25</v>
      </c>
      <c r="D11">
        <v>14.49</v>
      </c>
      <c r="E11">
        <v>14.39</v>
      </c>
      <c r="F11">
        <f t="shared" si="0"/>
        <v>0.30000000000000071</v>
      </c>
    </row>
    <row r="12" spans="1:13" x14ac:dyDescent="0.25">
      <c r="A12" s="2">
        <v>43748</v>
      </c>
      <c r="B12">
        <v>14.48</v>
      </c>
      <c r="C12">
        <v>14.2</v>
      </c>
      <c r="D12">
        <v>14.4</v>
      </c>
      <c r="E12">
        <v>14.42</v>
      </c>
      <c r="F12">
        <f t="shared" si="0"/>
        <v>0.28000000000000114</v>
      </c>
    </row>
    <row r="13" spans="1:13" x14ac:dyDescent="0.25">
      <c r="A13" s="2">
        <v>43749</v>
      </c>
      <c r="B13">
        <v>14.86</v>
      </c>
      <c r="C13">
        <v>14.34</v>
      </c>
      <c r="D13">
        <v>14.42</v>
      </c>
      <c r="E13">
        <v>14.75</v>
      </c>
      <c r="F13">
        <f t="shared" si="0"/>
        <v>0.51999999999999957</v>
      </c>
    </row>
    <row r="14" spans="1:13" x14ac:dyDescent="0.25">
      <c r="A14" s="2">
        <v>43752</v>
      </c>
      <c r="B14">
        <v>14.93</v>
      </c>
      <c r="C14">
        <v>14.62</v>
      </c>
      <c r="D14">
        <v>14.85</v>
      </c>
      <c r="E14">
        <v>14.77</v>
      </c>
      <c r="F14">
        <f t="shared" si="0"/>
        <v>0.3100000000000005</v>
      </c>
    </row>
    <row r="15" spans="1:13" x14ac:dyDescent="0.25">
      <c r="A15" s="2">
        <v>43753</v>
      </c>
      <c r="B15">
        <v>15.1</v>
      </c>
      <c r="C15">
        <v>14.61</v>
      </c>
      <c r="D15">
        <v>14.7</v>
      </c>
      <c r="E15">
        <v>15.01</v>
      </c>
      <c r="F15">
        <f t="shared" si="0"/>
        <v>0.49000000000000021</v>
      </c>
    </row>
    <row r="16" spans="1:13" x14ac:dyDescent="0.25">
      <c r="A16" s="2">
        <v>43754</v>
      </c>
      <c r="B16">
        <v>15.15</v>
      </c>
      <c r="C16">
        <v>14.77</v>
      </c>
      <c r="D16">
        <v>15.1</v>
      </c>
      <c r="E16">
        <v>14.87</v>
      </c>
      <c r="F16">
        <f t="shared" si="0"/>
        <v>0.38000000000000078</v>
      </c>
    </row>
    <row r="17" spans="1:17" x14ac:dyDescent="0.25">
      <c r="A17" s="2">
        <v>43755</v>
      </c>
      <c r="B17">
        <v>14.96</v>
      </c>
      <c r="C17">
        <v>14.65</v>
      </c>
      <c r="D17">
        <v>14.83</v>
      </c>
      <c r="E17">
        <v>14.79</v>
      </c>
      <c r="F17">
        <f t="shared" si="0"/>
        <v>0.3100000000000005</v>
      </c>
    </row>
    <row r="18" spans="1:17" x14ac:dyDescent="0.25">
      <c r="A18" s="2">
        <v>43756</v>
      </c>
      <c r="B18">
        <v>14.84</v>
      </c>
      <c r="C18">
        <v>14.33</v>
      </c>
      <c r="D18">
        <v>14.77</v>
      </c>
      <c r="E18">
        <v>14.41</v>
      </c>
      <c r="F18">
        <f t="shared" si="0"/>
        <v>0.50999999999999979</v>
      </c>
    </row>
    <row r="19" spans="1:17" x14ac:dyDescent="0.25">
      <c r="A19" s="2">
        <v>43759</v>
      </c>
      <c r="B19">
        <v>14.54</v>
      </c>
      <c r="C19">
        <v>14.26</v>
      </c>
      <c r="D19">
        <v>14.39</v>
      </c>
      <c r="E19">
        <v>14.46</v>
      </c>
      <c r="F19">
        <f t="shared" si="0"/>
        <v>0.27999999999999936</v>
      </c>
    </row>
    <row r="20" spans="1:17" x14ac:dyDescent="0.25">
      <c r="A20" s="2">
        <v>43760</v>
      </c>
      <c r="B20">
        <v>14.52</v>
      </c>
      <c r="C20">
        <v>14.36</v>
      </c>
      <c r="D20">
        <v>14.48</v>
      </c>
      <c r="E20">
        <v>14.5</v>
      </c>
      <c r="F20">
        <f t="shared" si="0"/>
        <v>0.16000000000000014</v>
      </c>
    </row>
    <row r="21" spans="1:17" x14ac:dyDescent="0.25">
      <c r="A21" s="2">
        <v>43761</v>
      </c>
      <c r="B21">
        <v>14.54</v>
      </c>
      <c r="C21">
        <v>14.21</v>
      </c>
      <c r="D21">
        <v>14.54</v>
      </c>
      <c r="E21">
        <v>14.27</v>
      </c>
      <c r="F21">
        <f t="shared" si="0"/>
        <v>0.32999999999999829</v>
      </c>
    </row>
    <row r="22" spans="1:17" x14ac:dyDescent="0.25">
      <c r="A22" s="2">
        <v>43762</v>
      </c>
      <c r="B22">
        <v>14.29</v>
      </c>
      <c r="C22">
        <v>13.92</v>
      </c>
      <c r="D22">
        <v>14.27</v>
      </c>
      <c r="E22">
        <v>14.01</v>
      </c>
      <c r="F22">
        <f t="shared" si="0"/>
        <v>0.36999999999999922</v>
      </c>
      <c r="G22">
        <f>AVERAGE(F3:F22)</f>
        <v>0.372</v>
      </c>
      <c r="H22">
        <f>$M$1*0.01/G22</f>
        <v>5376.3440860215051</v>
      </c>
      <c r="I22">
        <f>H22*E22</f>
        <v>75322.580645161288</v>
      </c>
      <c r="J22">
        <f>MAX(B3:B22)</f>
        <v>15.15</v>
      </c>
      <c r="K22">
        <f>MIN(C3:C22)</f>
        <v>13.92</v>
      </c>
      <c r="Q22">
        <f>F22/E22</f>
        <v>2.6409707351891451E-2</v>
      </c>
    </row>
    <row r="23" spans="1:17" x14ac:dyDescent="0.25">
      <c r="A23" s="2">
        <v>43763</v>
      </c>
    </row>
    <row r="24" spans="1:17" x14ac:dyDescent="0.25">
      <c r="A24" s="2">
        <v>43764</v>
      </c>
    </row>
    <row r="25" spans="1:17" x14ac:dyDescent="0.25">
      <c r="A25" s="2">
        <v>43765</v>
      </c>
    </row>
    <row r="26" spans="1:17" x14ac:dyDescent="0.25">
      <c r="A26" s="2">
        <v>43766</v>
      </c>
    </row>
    <row r="27" spans="1:17" x14ac:dyDescent="0.25">
      <c r="A27" s="2">
        <v>43767</v>
      </c>
    </row>
  </sheetData>
  <conditionalFormatting sqref="B1:B1048576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01AB-58E5-4FB7-ADFE-963B31D20BDD}">
  <dimension ref="A1:D6"/>
  <sheetViews>
    <sheetView workbookViewId="0">
      <selection activeCell="A6" sqref="A6"/>
    </sheetView>
  </sheetViews>
  <sheetFormatPr defaultRowHeight="15" x14ac:dyDescent="0.25"/>
  <cols>
    <col min="4" max="4" width="10.140625" bestFit="1" customWidth="1"/>
  </cols>
  <sheetData>
    <row r="1" spans="1:4" x14ac:dyDescent="0.25">
      <c r="A1" t="s">
        <v>2</v>
      </c>
      <c r="B1">
        <v>1000</v>
      </c>
      <c r="C1">
        <v>5</v>
      </c>
    </row>
    <row r="2" spans="1:4" x14ac:dyDescent="0.25">
      <c r="A2" t="s">
        <v>3</v>
      </c>
      <c r="B2">
        <f>B1*100</f>
        <v>100000</v>
      </c>
      <c r="C2">
        <f>B2*C1</f>
        <v>500000</v>
      </c>
    </row>
    <row r="4" spans="1:4" x14ac:dyDescent="0.25">
      <c r="A4">
        <v>0.152</v>
      </c>
      <c r="B4">
        <v>4.7409999999999997</v>
      </c>
      <c r="D4" s="1">
        <v>200000</v>
      </c>
    </row>
    <row r="5" spans="1:4" x14ac:dyDescent="0.25">
      <c r="A5">
        <f>A4/0.0408</f>
        <v>3.725490196078431</v>
      </c>
      <c r="B5">
        <f>B4/0.0669</f>
        <v>70.866965620328841</v>
      </c>
    </row>
    <row r="6" spans="1:4" x14ac:dyDescent="0.25">
      <c r="A6" s="1">
        <f>$D$4*0.01/A4*A5</f>
        <v>49019.607843137252</v>
      </c>
      <c r="B6" s="1">
        <f>$D$4*0.01/B4*B5</f>
        <v>29895.366218236173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D8D2-9393-4584-A26B-39FD507F8B0A}">
  <dimension ref="A1:S197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P97" sqref="P97"/>
    </sheetView>
  </sheetViews>
  <sheetFormatPr defaultRowHeight="15" x14ac:dyDescent="0.25"/>
  <cols>
    <col min="1" max="1" width="10.7109375" style="2" bestFit="1" customWidth="1"/>
    <col min="2" max="2" width="13.42578125" bestFit="1" customWidth="1"/>
    <col min="3" max="3" width="12" bestFit="1" customWidth="1"/>
    <col min="4" max="4" width="11.42578125" bestFit="1" customWidth="1"/>
    <col min="16" max="16" width="14.5703125" bestFit="1" customWidth="1"/>
    <col min="17" max="17" width="10" style="3" bestFit="1" customWidth="1"/>
    <col min="18" max="18" width="10.42578125" style="1" bestFit="1" customWidth="1"/>
  </cols>
  <sheetData>
    <row r="1" spans="1:17" x14ac:dyDescent="0.25">
      <c r="A1" s="1">
        <v>200000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8</v>
      </c>
      <c r="H1" t="s">
        <v>10</v>
      </c>
      <c r="I1" t="s">
        <v>11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s="3" t="s">
        <v>23</v>
      </c>
    </row>
    <row r="2" spans="1:17" x14ac:dyDescent="0.25">
      <c r="A2" s="2">
        <v>43467</v>
      </c>
      <c r="B2" s="1">
        <v>8.34</v>
      </c>
      <c r="C2" s="1">
        <v>8.31</v>
      </c>
      <c r="D2" s="1">
        <v>7.95</v>
      </c>
      <c r="E2" s="1">
        <f>MAX(C2-D2,ABS(B2-C2),ABS(B2-D2))</f>
        <v>0.38999999999999968</v>
      </c>
    </row>
    <row r="3" spans="1:17" x14ac:dyDescent="0.25">
      <c r="A3" s="2">
        <v>43468</v>
      </c>
      <c r="B3" s="1">
        <v>8.0500000000000007</v>
      </c>
      <c r="C3" s="1">
        <v>8.11</v>
      </c>
      <c r="D3" s="1">
        <v>7.88</v>
      </c>
      <c r="E3" s="1">
        <f t="shared" ref="E3:E66" si="0">MAX(C3-D3,ABS(B3-C3),ABS(B3-D3))</f>
        <v>0.22999999999999954</v>
      </c>
    </row>
    <row r="4" spans="1:17" x14ac:dyDescent="0.25">
      <c r="A4" s="2">
        <v>43469</v>
      </c>
      <c r="B4" s="1">
        <v>7.93</v>
      </c>
      <c r="C4" s="1">
        <v>8.07</v>
      </c>
      <c r="D4" s="1">
        <v>7.77</v>
      </c>
      <c r="E4" s="1">
        <f t="shared" si="0"/>
        <v>0.30000000000000071</v>
      </c>
    </row>
    <row r="5" spans="1:17" x14ac:dyDescent="0.25">
      <c r="A5" s="2">
        <v>43472</v>
      </c>
      <c r="B5" s="1">
        <v>8.07</v>
      </c>
      <c r="C5" s="1">
        <v>8.17</v>
      </c>
      <c r="D5" s="1">
        <v>8.0299999999999994</v>
      </c>
      <c r="E5" s="1">
        <f t="shared" si="0"/>
        <v>0.14000000000000057</v>
      </c>
    </row>
    <row r="6" spans="1:17" x14ac:dyDescent="0.25">
      <c r="A6" s="2">
        <v>43473</v>
      </c>
      <c r="B6" s="1">
        <v>8.14</v>
      </c>
      <c r="C6" s="1">
        <v>8.16</v>
      </c>
      <c r="D6" s="1">
        <v>8.06</v>
      </c>
      <c r="E6" s="1">
        <f t="shared" si="0"/>
        <v>9.9999999999999645E-2</v>
      </c>
    </row>
    <row r="7" spans="1:17" x14ac:dyDescent="0.25">
      <c r="A7" s="2">
        <v>43474</v>
      </c>
      <c r="B7" s="1">
        <v>8.1</v>
      </c>
      <c r="C7" s="1">
        <v>8.25</v>
      </c>
      <c r="D7" s="1">
        <v>8.07</v>
      </c>
      <c r="E7" s="1">
        <f t="shared" si="0"/>
        <v>0.17999999999999972</v>
      </c>
    </row>
    <row r="8" spans="1:17" x14ac:dyDescent="0.25">
      <c r="A8" s="2">
        <v>43475</v>
      </c>
      <c r="B8" s="1">
        <v>8.11</v>
      </c>
      <c r="C8" s="1">
        <v>8.11</v>
      </c>
      <c r="D8" s="1">
        <v>8.02</v>
      </c>
      <c r="E8" s="1">
        <f t="shared" si="0"/>
        <v>8.9999999999999858E-2</v>
      </c>
    </row>
    <row r="9" spans="1:17" x14ac:dyDescent="0.25">
      <c r="A9" s="2">
        <v>43476</v>
      </c>
      <c r="B9" s="1">
        <v>8.0399999999999991</v>
      </c>
      <c r="C9" s="1">
        <v>8.1999999999999993</v>
      </c>
      <c r="D9" s="1">
        <v>8.06</v>
      </c>
      <c r="E9" s="1">
        <f t="shared" si="0"/>
        <v>0.16000000000000014</v>
      </c>
    </row>
    <row r="10" spans="1:17" x14ac:dyDescent="0.25">
      <c r="A10" s="2">
        <v>43479</v>
      </c>
      <c r="B10" s="1">
        <v>8.19</v>
      </c>
      <c r="C10" s="1">
        <v>8.3800000000000008</v>
      </c>
      <c r="D10" s="1">
        <v>8.15</v>
      </c>
      <c r="E10" s="1">
        <f t="shared" si="0"/>
        <v>0.23000000000000043</v>
      </c>
    </row>
    <row r="11" spans="1:17" x14ac:dyDescent="0.25">
      <c r="A11" s="2">
        <v>43480</v>
      </c>
      <c r="B11" s="1">
        <v>8.3800000000000008</v>
      </c>
      <c r="C11" s="1">
        <v>8.5500000000000007</v>
      </c>
      <c r="D11" s="1">
        <v>8.2799999999999994</v>
      </c>
      <c r="E11" s="1">
        <f t="shared" si="0"/>
        <v>0.27000000000000135</v>
      </c>
    </row>
    <row r="12" spans="1:17" x14ac:dyDescent="0.25">
      <c r="A12" s="2">
        <v>43481</v>
      </c>
      <c r="B12" s="1">
        <v>8.43</v>
      </c>
      <c r="C12" s="1">
        <v>8.52</v>
      </c>
      <c r="D12" s="1">
        <v>8.3800000000000008</v>
      </c>
      <c r="E12" s="1">
        <f t="shared" si="0"/>
        <v>0.13999999999999879</v>
      </c>
    </row>
    <row r="13" spans="1:17" x14ac:dyDescent="0.25">
      <c r="A13" s="2">
        <v>43482</v>
      </c>
      <c r="B13" s="1">
        <v>8.4700000000000006</v>
      </c>
      <c r="C13" s="1">
        <v>8.6</v>
      </c>
      <c r="D13" s="1">
        <v>8.4499999999999993</v>
      </c>
      <c r="E13" s="1">
        <f t="shared" si="0"/>
        <v>0.15000000000000036</v>
      </c>
    </row>
    <row r="14" spans="1:17" x14ac:dyDescent="0.25">
      <c r="A14" s="2">
        <v>43483</v>
      </c>
      <c r="B14" s="1">
        <v>8.5299999999999994</v>
      </c>
      <c r="C14" s="1">
        <v>8.69</v>
      </c>
      <c r="D14" s="1">
        <v>8.51</v>
      </c>
      <c r="E14" s="1">
        <f t="shared" si="0"/>
        <v>0.17999999999999972</v>
      </c>
    </row>
    <row r="15" spans="1:17" x14ac:dyDescent="0.25">
      <c r="A15" s="2">
        <v>43486</v>
      </c>
      <c r="B15" s="1">
        <v>8.64</v>
      </c>
      <c r="C15" s="1">
        <v>8.73</v>
      </c>
      <c r="D15" s="1">
        <v>8.58</v>
      </c>
      <c r="E15" s="1">
        <f t="shared" si="0"/>
        <v>0.15000000000000036</v>
      </c>
    </row>
    <row r="16" spans="1:17" x14ac:dyDescent="0.25">
      <c r="A16" s="2">
        <v>43487</v>
      </c>
      <c r="B16" s="1">
        <v>8.61</v>
      </c>
      <c r="C16" s="1">
        <v>8.67</v>
      </c>
      <c r="D16" s="1">
        <v>8.52</v>
      </c>
      <c r="E16" s="1">
        <f t="shared" si="0"/>
        <v>0.15000000000000036</v>
      </c>
    </row>
    <row r="17" spans="1:18" x14ac:dyDescent="0.25">
      <c r="A17" s="2">
        <v>43488</v>
      </c>
      <c r="B17" s="1">
        <v>8.5399999999999991</v>
      </c>
      <c r="C17" s="1">
        <v>8.7200000000000006</v>
      </c>
      <c r="D17" s="1">
        <v>8.6</v>
      </c>
      <c r="E17" s="1">
        <f t="shared" si="0"/>
        <v>0.18000000000000149</v>
      </c>
    </row>
    <row r="18" spans="1:18" x14ac:dyDescent="0.25">
      <c r="A18" s="2">
        <v>43489</v>
      </c>
      <c r="B18" s="1">
        <v>8.7100000000000009</v>
      </c>
      <c r="C18" s="1">
        <v>8.91</v>
      </c>
      <c r="D18" s="1">
        <v>8.7100000000000009</v>
      </c>
      <c r="E18" s="1">
        <f t="shared" si="0"/>
        <v>0.19999999999999929</v>
      </c>
    </row>
    <row r="19" spans="1:18" x14ac:dyDescent="0.25">
      <c r="A19" s="2">
        <v>43490</v>
      </c>
      <c r="B19" s="1">
        <v>8.86</v>
      </c>
      <c r="C19" s="1">
        <v>9.08</v>
      </c>
      <c r="D19" s="1">
        <v>8.86</v>
      </c>
      <c r="E19" s="1">
        <f t="shared" si="0"/>
        <v>0.22000000000000064</v>
      </c>
    </row>
    <row r="20" spans="1:18" x14ac:dyDescent="0.25">
      <c r="A20" s="2">
        <v>43493</v>
      </c>
      <c r="B20" s="1">
        <v>9.07</v>
      </c>
      <c r="C20" s="1">
        <v>9.17</v>
      </c>
      <c r="D20" s="1">
        <v>9.02</v>
      </c>
      <c r="E20" s="1">
        <f t="shared" si="0"/>
        <v>0.15000000000000036</v>
      </c>
    </row>
    <row r="21" spans="1:18" x14ac:dyDescent="0.25">
      <c r="A21" s="2">
        <v>43494</v>
      </c>
      <c r="B21" s="1">
        <v>9.08</v>
      </c>
      <c r="C21" s="1">
        <v>9.15</v>
      </c>
      <c r="D21" s="1">
        <v>8.8800000000000008</v>
      </c>
      <c r="E21" s="1">
        <f t="shared" si="0"/>
        <v>0.26999999999999957</v>
      </c>
      <c r="F21" s="1">
        <f>AVERAGE(E2:E21)</f>
        <v>0.19400000000000012</v>
      </c>
      <c r="H21" s="1"/>
    </row>
    <row r="22" spans="1:18" x14ac:dyDescent="0.25">
      <c r="A22" s="2">
        <v>43495</v>
      </c>
      <c r="B22" s="1">
        <v>9.14</v>
      </c>
      <c r="C22" s="1">
        <v>9.2899999999999991</v>
      </c>
      <c r="D22" s="1">
        <v>9.1</v>
      </c>
      <c r="E22" s="1">
        <f t="shared" si="0"/>
        <v>0.1899999999999995</v>
      </c>
      <c r="F22" s="1">
        <f t="shared" ref="F22:F85" si="1">AVERAGE(E3:E22)</f>
        <v>0.18400000000000011</v>
      </c>
      <c r="H22" s="1">
        <f>MAX(C2:C21)</f>
        <v>9.17</v>
      </c>
      <c r="I22" s="1">
        <f>MIN(D2:D21)</f>
        <v>7.77</v>
      </c>
      <c r="L22">
        <f>IF(C22&gt;H22,1,0)</f>
        <v>1</v>
      </c>
      <c r="N22">
        <f>IF(D22&lt;I22,1,0)</f>
        <v>0</v>
      </c>
      <c r="P22" s="1">
        <f>AVERAGE(C22,H22)</f>
        <v>9.23</v>
      </c>
      <c r="Q22" s="3">
        <f>IF(D22&lt;($P$22-2*F22),1,0)</f>
        <v>0</v>
      </c>
      <c r="R22" s="1">
        <f>$A$1*0.01/F22</f>
        <v>10869.565217391299</v>
      </c>
    </row>
    <row r="23" spans="1:18" x14ac:dyDescent="0.25">
      <c r="A23" s="2">
        <v>43496</v>
      </c>
      <c r="B23" s="1">
        <v>9.1199999999999992</v>
      </c>
      <c r="C23" s="1">
        <v>9.34</v>
      </c>
      <c r="D23" s="1">
        <v>9.02</v>
      </c>
      <c r="E23" s="1">
        <f t="shared" si="0"/>
        <v>0.32000000000000028</v>
      </c>
      <c r="F23" s="1">
        <f t="shared" si="1"/>
        <v>0.18850000000000017</v>
      </c>
      <c r="H23" s="1">
        <f t="shared" ref="H23:H86" si="2">MAX(C3:C22)</f>
        <v>9.2899999999999991</v>
      </c>
      <c r="I23" s="1">
        <f t="shared" ref="I23:I86" si="3">MIN(D3:D22)</f>
        <v>7.77</v>
      </c>
      <c r="L23">
        <f t="shared" ref="L23:L86" si="4">IF(C23&gt;H23,1,0)</f>
        <v>1</v>
      </c>
      <c r="N23">
        <f t="shared" ref="N23:N86" si="5">IF(D23&lt;I23,1,0)</f>
        <v>0</v>
      </c>
      <c r="Q23" s="3">
        <f t="shared" ref="Q23:Q76" si="6">IF(D23&lt;($P$22-2*F23),1,0)</f>
        <v>0</v>
      </c>
    </row>
    <row r="24" spans="1:18" x14ac:dyDescent="0.25">
      <c r="A24" s="2">
        <v>43497</v>
      </c>
      <c r="B24" s="1">
        <v>9.1199999999999992</v>
      </c>
      <c r="C24" s="1">
        <v>9.48</v>
      </c>
      <c r="D24" s="1">
        <v>9.1999999999999993</v>
      </c>
      <c r="E24" s="1">
        <f t="shared" si="0"/>
        <v>0.36000000000000121</v>
      </c>
      <c r="F24" s="1">
        <f t="shared" si="1"/>
        <v>0.19150000000000017</v>
      </c>
      <c r="H24" s="1">
        <f t="shared" si="2"/>
        <v>9.34</v>
      </c>
      <c r="I24" s="1">
        <f t="shared" si="3"/>
        <v>7.77</v>
      </c>
      <c r="L24">
        <f t="shared" si="4"/>
        <v>1</v>
      </c>
      <c r="N24">
        <f t="shared" si="5"/>
        <v>0</v>
      </c>
      <c r="Q24" s="3">
        <f t="shared" si="6"/>
        <v>0</v>
      </c>
    </row>
    <row r="25" spans="1:18" x14ac:dyDescent="0.25">
      <c r="A25" s="2">
        <v>43507</v>
      </c>
      <c r="B25" s="1">
        <v>9.48</v>
      </c>
      <c r="C25" s="1">
        <v>9.61</v>
      </c>
      <c r="D25" s="1">
        <v>9.41</v>
      </c>
      <c r="E25" s="1">
        <f t="shared" si="0"/>
        <v>0.19999999999999929</v>
      </c>
      <c r="F25" s="1">
        <f t="shared" si="1"/>
        <v>0.19450000000000012</v>
      </c>
      <c r="H25" s="1">
        <f t="shared" si="2"/>
        <v>9.48</v>
      </c>
      <c r="I25" s="1">
        <f t="shared" si="3"/>
        <v>8.02</v>
      </c>
      <c r="L25">
        <f t="shared" si="4"/>
        <v>1</v>
      </c>
      <c r="N25">
        <f t="shared" si="5"/>
        <v>0</v>
      </c>
      <c r="Q25" s="3">
        <f t="shared" si="6"/>
        <v>0</v>
      </c>
    </row>
    <row r="26" spans="1:18" x14ac:dyDescent="0.25">
      <c r="A26" s="2">
        <v>43508</v>
      </c>
      <c r="B26" s="1">
        <v>9.48</v>
      </c>
      <c r="C26" s="1">
        <v>9.7799999999999994</v>
      </c>
      <c r="D26" s="1">
        <v>9.4499999999999993</v>
      </c>
      <c r="E26" s="1">
        <f t="shared" si="0"/>
        <v>0.33000000000000007</v>
      </c>
      <c r="F26" s="1">
        <f t="shared" si="1"/>
        <v>0.20600000000000013</v>
      </c>
      <c r="H26" s="1">
        <f t="shared" si="2"/>
        <v>9.61</v>
      </c>
      <c r="I26" s="1">
        <f t="shared" si="3"/>
        <v>8.02</v>
      </c>
      <c r="L26">
        <f t="shared" si="4"/>
        <v>1</v>
      </c>
      <c r="N26">
        <f t="shared" si="5"/>
        <v>0</v>
      </c>
      <c r="Q26" s="3">
        <f t="shared" si="6"/>
        <v>0</v>
      </c>
    </row>
    <row r="27" spans="1:18" x14ac:dyDescent="0.25">
      <c r="A27" s="2">
        <v>43509</v>
      </c>
      <c r="B27" s="1">
        <v>9.6999999999999993</v>
      </c>
      <c r="C27" s="1">
        <v>9.82</v>
      </c>
      <c r="D27" s="1">
        <v>9.61</v>
      </c>
      <c r="E27" s="1">
        <f t="shared" si="0"/>
        <v>0.21000000000000085</v>
      </c>
      <c r="F27" s="1">
        <f t="shared" si="1"/>
        <v>0.20750000000000018</v>
      </c>
      <c r="H27" s="1">
        <f t="shared" si="2"/>
        <v>9.7799999999999994</v>
      </c>
      <c r="I27" s="1">
        <f t="shared" si="3"/>
        <v>8.02</v>
      </c>
      <c r="L27">
        <f t="shared" si="4"/>
        <v>1</v>
      </c>
      <c r="N27">
        <f t="shared" si="5"/>
        <v>0</v>
      </c>
      <c r="Q27" s="3">
        <f t="shared" si="6"/>
        <v>0</v>
      </c>
    </row>
    <row r="28" spans="1:18" x14ac:dyDescent="0.25">
      <c r="A28" s="2">
        <v>43510</v>
      </c>
      <c r="B28" s="1">
        <v>9.76</v>
      </c>
      <c r="C28" s="1">
        <v>9.82</v>
      </c>
      <c r="D28" s="1">
        <v>9.68</v>
      </c>
      <c r="E28" s="1">
        <f t="shared" si="0"/>
        <v>0.14000000000000057</v>
      </c>
      <c r="F28" s="1">
        <f t="shared" si="1"/>
        <v>0.21000000000000024</v>
      </c>
      <c r="H28" s="1">
        <f t="shared" si="2"/>
        <v>9.82</v>
      </c>
      <c r="I28" s="1">
        <f t="shared" si="3"/>
        <v>8.02</v>
      </c>
      <c r="L28">
        <f t="shared" si="4"/>
        <v>0</v>
      </c>
      <c r="N28">
        <f t="shared" si="5"/>
        <v>0</v>
      </c>
      <c r="Q28" s="3">
        <f t="shared" si="6"/>
        <v>0</v>
      </c>
    </row>
    <row r="29" spans="1:18" x14ac:dyDescent="0.25">
      <c r="A29" s="2">
        <v>43511</v>
      </c>
      <c r="B29" s="1">
        <v>9.75</v>
      </c>
      <c r="C29" s="1">
        <v>9.75</v>
      </c>
      <c r="D29" s="1">
        <v>9.44</v>
      </c>
      <c r="E29" s="1">
        <f t="shared" si="0"/>
        <v>0.3100000000000005</v>
      </c>
      <c r="F29" s="1">
        <f t="shared" si="1"/>
        <v>0.21750000000000025</v>
      </c>
      <c r="H29" s="1">
        <f t="shared" si="2"/>
        <v>9.82</v>
      </c>
      <c r="I29" s="1">
        <f t="shared" si="3"/>
        <v>8.06</v>
      </c>
      <c r="L29">
        <f t="shared" si="4"/>
        <v>0</v>
      </c>
      <c r="N29">
        <f t="shared" si="5"/>
        <v>0</v>
      </c>
      <c r="Q29" s="3">
        <f t="shared" si="6"/>
        <v>0</v>
      </c>
    </row>
    <row r="30" spans="1:18" x14ac:dyDescent="0.25">
      <c r="A30" s="2">
        <v>43514</v>
      </c>
      <c r="B30" s="1">
        <v>9.4600000000000009</v>
      </c>
      <c r="C30" s="1">
        <v>9.94</v>
      </c>
      <c r="D30" s="1">
        <v>9.52</v>
      </c>
      <c r="E30" s="1">
        <f t="shared" si="0"/>
        <v>0.47999999999999865</v>
      </c>
      <c r="F30" s="1">
        <f t="shared" si="1"/>
        <v>0.23000000000000015</v>
      </c>
      <c r="H30" s="1">
        <f t="shared" si="2"/>
        <v>9.82</v>
      </c>
      <c r="I30" s="1">
        <f t="shared" si="3"/>
        <v>8.15</v>
      </c>
      <c r="L30">
        <f t="shared" si="4"/>
        <v>1</v>
      </c>
      <c r="N30">
        <f t="shared" si="5"/>
        <v>0</v>
      </c>
      <c r="Q30" s="3">
        <f t="shared" si="6"/>
        <v>0</v>
      </c>
    </row>
    <row r="31" spans="1:18" x14ac:dyDescent="0.25">
      <c r="A31" s="2">
        <v>43515</v>
      </c>
      <c r="B31" s="1">
        <v>9.91</v>
      </c>
      <c r="C31" s="1">
        <v>9.92</v>
      </c>
      <c r="D31" s="1">
        <v>9.57</v>
      </c>
      <c r="E31" s="1">
        <f t="shared" si="0"/>
        <v>0.34999999999999964</v>
      </c>
      <c r="F31" s="1">
        <f t="shared" si="1"/>
        <v>0.23400000000000007</v>
      </c>
      <c r="H31" s="1">
        <f t="shared" si="2"/>
        <v>9.94</v>
      </c>
      <c r="I31" s="1">
        <f t="shared" si="3"/>
        <v>8.2799999999999994</v>
      </c>
      <c r="L31">
        <f t="shared" si="4"/>
        <v>0</v>
      </c>
      <c r="N31">
        <f t="shared" si="5"/>
        <v>0</v>
      </c>
      <c r="Q31" s="3">
        <f t="shared" si="6"/>
        <v>0</v>
      </c>
    </row>
    <row r="32" spans="1:18" x14ac:dyDescent="0.25">
      <c r="A32" s="2">
        <v>43516</v>
      </c>
      <c r="B32" s="1">
        <v>9.61</v>
      </c>
      <c r="C32" s="1">
        <v>9.8800000000000008</v>
      </c>
      <c r="D32" s="1">
        <v>9.6</v>
      </c>
      <c r="E32" s="1">
        <f t="shared" si="0"/>
        <v>0.28000000000000114</v>
      </c>
      <c r="F32" s="1">
        <f t="shared" si="1"/>
        <v>0.24100000000000019</v>
      </c>
      <c r="H32" s="1">
        <f t="shared" si="2"/>
        <v>9.94</v>
      </c>
      <c r="I32" s="1">
        <f t="shared" si="3"/>
        <v>8.3800000000000008</v>
      </c>
      <c r="L32">
        <f t="shared" si="4"/>
        <v>0</v>
      </c>
      <c r="N32">
        <f t="shared" si="5"/>
        <v>0</v>
      </c>
      <c r="Q32" s="3">
        <f t="shared" si="6"/>
        <v>0</v>
      </c>
    </row>
    <row r="33" spans="1:17" x14ac:dyDescent="0.25">
      <c r="A33" s="2">
        <v>43517</v>
      </c>
      <c r="B33" s="1">
        <v>9.69</v>
      </c>
      <c r="C33" s="1">
        <v>9.9</v>
      </c>
      <c r="D33" s="1">
        <v>9.51</v>
      </c>
      <c r="E33" s="1">
        <f t="shared" si="0"/>
        <v>0.39000000000000057</v>
      </c>
      <c r="F33" s="1">
        <f t="shared" si="1"/>
        <v>0.25300000000000022</v>
      </c>
      <c r="H33" s="1">
        <f t="shared" si="2"/>
        <v>9.94</v>
      </c>
      <c r="I33" s="1">
        <f t="shared" si="3"/>
        <v>8.4499999999999993</v>
      </c>
      <c r="L33">
        <f t="shared" si="4"/>
        <v>0</v>
      </c>
      <c r="N33">
        <f t="shared" si="5"/>
        <v>0</v>
      </c>
      <c r="Q33" s="3">
        <f t="shared" si="6"/>
        <v>0</v>
      </c>
    </row>
    <row r="34" spans="1:17" x14ac:dyDescent="0.25">
      <c r="A34" s="2">
        <v>43518</v>
      </c>
      <c r="B34" s="1">
        <v>9.75</v>
      </c>
      <c r="C34" s="1">
        <v>10.45</v>
      </c>
      <c r="D34" s="1">
        <v>9.6199999999999992</v>
      </c>
      <c r="E34" s="1">
        <f t="shared" si="0"/>
        <v>0.83000000000000007</v>
      </c>
      <c r="F34" s="1">
        <f t="shared" si="1"/>
        <v>0.2855000000000002</v>
      </c>
      <c r="H34" s="1">
        <f t="shared" si="2"/>
        <v>9.94</v>
      </c>
      <c r="I34" s="1">
        <f t="shared" si="3"/>
        <v>8.51</v>
      </c>
      <c r="L34">
        <f t="shared" si="4"/>
        <v>1</v>
      </c>
      <c r="N34">
        <f t="shared" si="5"/>
        <v>0</v>
      </c>
      <c r="Q34" s="3">
        <f t="shared" si="6"/>
        <v>0</v>
      </c>
    </row>
    <row r="35" spans="1:17" x14ac:dyDescent="0.25">
      <c r="A35" s="2">
        <v>43521</v>
      </c>
      <c r="B35" s="1">
        <v>10.36</v>
      </c>
      <c r="C35" s="1">
        <v>11.16</v>
      </c>
      <c r="D35" s="1">
        <v>10.45</v>
      </c>
      <c r="E35" s="1">
        <f t="shared" si="0"/>
        <v>0.80000000000000071</v>
      </c>
      <c r="F35" s="1">
        <f t="shared" si="1"/>
        <v>0.31800000000000023</v>
      </c>
      <c r="H35" s="1">
        <f t="shared" si="2"/>
        <v>10.45</v>
      </c>
      <c r="I35" s="1">
        <f t="shared" si="3"/>
        <v>8.52</v>
      </c>
      <c r="L35">
        <f t="shared" si="4"/>
        <v>1</v>
      </c>
      <c r="N35">
        <f t="shared" si="5"/>
        <v>0</v>
      </c>
      <c r="Q35" s="3">
        <f t="shared" si="6"/>
        <v>0</v>
      </c>
    </row>
    <row r="36" spans="1:17" x14ac:dyDescent="0.25">
      <c r="A36" s="2">
        <v>43522</v>
      </c>
      <c r="B36" s="1">
        <v>10.92</v>
      </c>
      <c r="C36" s="1">
        <v>11.1</v>
      </c>
      <c r="D36" s="1">
        <v>10.75</v>
      </c>
      <c r="E36" s="1">
        <f t="shared" si="0"/>
        <v>0.34999999999999964</v>
      </c>
      <c r="F36" s="1">
        <f t="shared" si="1"/>
        <v>0.32800000000000018</v>
      </c>
      <c r="H36" s="1">
        <f t="shared" si="2"/>
        <v>11.16</v>
      </c>
      <c r="I36" s="1">
        <f t="shared" si="3"/>
        <v>8.52</v>
      </c>
      <c r="L36">
        <f t="shared" si="4"/>
        <v>0</v>
      </c>
      <c r="N36">
        <f t="shared" si="5"/>
        <v>0</v>
      </c>
      <c r="Q36" s="3">
        <f t="shared" si="6"/>
        <v>0</v>
      </c>
    </row>
    <row r="37" spans="1:17" x14ac:dyDescent="0.25">
      <c r="A37" s="2">
        <v>43523</v>
      </c>
      <c r="B37" s="1">
        <v>10.8</v>
      </c>
      <c r="C37" s="1">
        <v>10.88</v>
      </c>
      <c r="D37" s="1">
        <v>10.36</v>
      </c>
      <c r="E37" s="1">
        <f t="shared" si="0"/>
        <v>0.52000000000000135</v>
      </c>
      <c r="F37" s="1">
        <f t="shared" si="1"/>
        <v>0.3450000000000002</v>
      </c>
      <c r="H37" s="1">
        <f t="shared" si="2"/>
        <v>11.16</v>
      </c>
      <c r="I37" s="1">
        <f t="shared" si="3"/>
        <v>8.6</v>
      </c>
      <c r="L37">
        <f t="shared" si="4"/>
        <v>0</v>
      </c>
      <c r="N37">
        <f t="shared" si="5"/>
        <v>0</v>
      </c>
      <c r="Q37" s="3">
        <f t="shared" si="6"/>
        <v>0</v>
      </c>
    </row>
    <row r="38" spans="1:17" x14ac:dyDescent="0.25">
      <c r="A38" s="2">
        <v>43524</v>
      </c>
      <c r="B38" s="1">
        <v>10.4</v>
      </c>
      <c r="C38" s="1">
        <v>10.56</v>
      </c>
      <c r="D38" s="1">
        <v>10.33</v>
      </c>
      <c r="E38" s="1">
        <f t="shared" si="0"/>
        <v>0.23000000000000043</v>
      </c>
      <c r="F38" s="1">
        <f t="shared" si="1"/>
        <v>0.34650000000000025</v>
      </c>
      <c r="H38" s="1">
        <f t="shared" si="2"/>
        <v>11.16</v>
      </c>
      <c r="I38" s="1">
        <f t="shared" si="3"/>
        <v>8.7100000000000009</v>
      </c>
      <c r="L38">
        <f t="shared" si="4"/>
        <v>0</v>
      </c>
      <c r="N38">
        <f t="shared" si="5"/>
        <v>0</v>
      </c>
      <c r="Q38" s="3">
        <f t="shared" si="6"/>
        <v>0</v>
      </c>
    </row>
    <row r="39" spans="1:17" x14ac:dyDescent="0.25">
      <c r="A39" s="2">
        <v>43525</v>
      </c>
      <c r="B39" s="1">
        <v>10.39</v>
      </c>
      <c r="C39" s="1">
        <v>10.75</v>
      </c>
      <c r="D39" s="1">
        <v>10.36</v>
      </c>
      <c r="E39" s="1">
        <f t="shared" si="0"/>
        <v>0.39000000000000057</v>
      </c>
      <c r="F39" s="1">
        <f t="shared" si="1"/>
        <v>0.35500000000000026</v>
      </c>
      <c r="H39" s="1">
        <f t="shared" si="2"/>
        <v>11.16</v>
      </c>
      <c r="I39" s="1">
        <f t="shared" si="3"/>
        <v>8.86</v>
      </c>
      <c r="L39">
        <f t="shared" si="4"/>
        <v>0</v>
      </c>
      <c r="N39">
        <f t="shared" si="5"/>
        <v>0</v>
      </c>
      <c r="Q39" s="3">
        <f t="shared" si="6"/>
        <v>0</v>
      </c>
    </row>
    <row r="40" spans="1:17" x14ac:dyDescent="0.25">
      <c r="A40" s="2">
        <v>43528</v>
      </c>
      <c r="B40" s="1">
        <v>10.72</v>
      </c>
      <c r="C40" s="1">
        <v>11.79</v>
      </c>
      <c r="D40" s="1">
        <v>10.93</v>
      </c>
      <c r="E40" s="1">
        <f t="shared" si="0"/>
        <v>1.0699999999999985</v>
      </c>
      <c r="F40" s="1">
        <f t="shared" si="1"/>
        <v>0.40100000000000013</v>
      </c>
      <c r="H40" s="1">
        <f t="shared" si="2"/>
        <v>11.16</v>
      </c>
      <c r="I40" s="1">
        <f t="shared" si="3"/>
        <v>8.8800000000000008</v>
      </c>
      <c r="L40">
        <f t="shared" si="4"/>
        <v>1</v>
      </c>
      <c r="N40">
        <f t="shared" si="5"/>
        <v>0</v>
      </c>
      <c r="Q40" s="3">
        <f t="shared" si="6"/>
        <v>0</v>
      </c>
    </row>
    <row r="41" spans="1:17" x14ac:dyDescent="0.25">
      <c r="A41" s="2">
        <v>43529</v>
      </c>
      <c r="B41" s="1">
        <v>11.54</v>
      </c>
      <c r="C41" s="1">
        <v>11.72</v>
      </c>
      <c r="D41" s="1">
        <v>11.28</v>
      </c>
      <c r="E41" s="1">
        <f t="shared" si="0"/>
        <v>0.44000000000000128</v>
      </c>
      <c r="F41" s="1">
        <f t="shared" si="1"/>
        <v>0.40950000000000025</v>
      </c>
      <c r="H41" s="1">
        <f t="shared" si="2"/>
        <v>11.79</v>
      </c>
      <c r="I41" s="1">
        <f t="shared" si="3"/>
        <v>8.8800000000000008</v>
      </c>
      <c r="L41">
        <f t="shared" si="4"/>
        <v>0</v>
      </c>
      <c r="N41">
        <f t="shared" si="5"/>
        <v>0</v>
      </c>
      <c r="Q41" s="3">
        <f t="shared" si="6"/>
        <v>0</v>
      </c>
    </row>
    <row r="42" spans="1:17" x14ac:dyDescent="0.25">
      <c r="A42" s="2">
        <v>43530</v>
      </c>
      <c r="B42" s="1">
        <v>11.48</v>
      </c>
      <c r="C42" s="1">
        <v>11.63</v>
      </c>
      <c r="D42" s="1">
        <v>11.3</v>
      </c>
      <c r="E42" s="1">
        <f t="shared" si="0"/>
        <v>0.33000000000000007</v>
      </c>
      <c r="F42" s="1">
        <f t="shared" si="1"/>
        <v>0.41650000000000026</v>
      </c>
      <c r="H42" s="1">
        <f t="shared" si="2"/>
        <v>11.79</v>
      </c>
      <c r="I42" s="1">
        <f t="shared" si="3"/>
        <v>9.02</v>
      </c>
      <c r="L42">
        <f t="shared" si="4"/>
        <v>0</v>
      </c>
      <c r="N42">
        <f t="shared" si="5"/>
        <v>0</v>
      </c>
      <c r="Q42" s="3">
        <f t="shared" si="6"/>
        <v>0</v>
      </c>
    </row>
    <row r="43" spans="1:17" x14ac:dyDescent="0.25">
      <c r="A43" s="2">
        <v>43531</v>
      </c>
      <c r="B43" s="1">
        <v>11.57</v>
      </c>
      <c r="C43" s="1">
        <v>11.51</v>
      </c>
      <c r="D43" s="1">
        <v>11.06</v>
      </c>
      <c r="E43" s="1">
        <f t="shared" si="0"/>
        <v>0.50999999999999979</v>
      </c>
      <c r="F43" s="1">
        <f t="shared" si="1"/>
        <v>0.42600000000000027</v>
      </c>
      <c r="H43" s="1">
        <f t="shared" si="2"/>
        <v>11.79</v>
      </c>
      <c r="I43" s="1">
        <f t="shared" si="3"/>
        <v>9.02</v>
      </c>
      <c r="L43">
        <f t="shared" si="4"/>
        <v>0</v>
      </c>
      <c r="N43">
        <f t="shared" si="5"/>
        <v>0</v>
      </c>
      <c r="Q43" s="3">
        <f t="shared" si="6"/>
        <v>0</v>
      </c>
    </row>
    <row r="44" spans="1:17" x14ac:dyDescent="0.25">
      <c r="A44" s="2">
        <v>43532</v>
      </c>
      <c r="B44" s="1">
        <v>11.22</v>
      </c>
      <c r="C44" s="1">
        <v>11.55</v>
      </c>
      <c r="D44" s="1">
        <v>10.78</v>
      </c>
      <c r="E44" s="1">
        <f t="shared" si="0"/>
        <v>0.77000000000000135</v>
      </c>
      <c r="F44" s="1">
        <f t="shared" si="1"/>
        <v>0.44650000000000023</v>
      </c>
      <c r="H44" s="1">
        <f t="shared" si="2"/>
        <v>11.79</v>
      </c>
      <c r="I44" s="1">
        <f t="shared" si="3"/>
        <v>9.1999999999999993</v>
      </c>
      <c r="L44">
        <f t="shared" si="4"/>
        <v>0</v>
      </c>
      <c r="N44">
        <f t="shared" si="5"/>
        <v>0</v>
      </c>
      <c r="Q44" s="3">
        <f t="shared" si="6"/>
        <v>0</v>
      </c>
    </row>
    <row r="45" spans="1:17" x14ac:dyDescent="0.25">
      <c r="A45" s="2">
        <v>43535</v>
      </c>
      <c r="B45" s="1">
        <v>11.08</v>
      </c>
      <c r="C45" s="1">
        <v>11.26</v>
      </c>
      <c r="D45" s="1">
        <v>10.84</v>
      </c>
      <c r="E45" s="1">
        <f t="shared" si="0"/>
        <v>0.41999999999999993</v>
      </c>
      <c r="F45" s="1">
        <f t="shared" si="1"/>
        <v>0.4575000000000003</v>
      </c>
      <c r="H45" s="1">
        <f t="shared" si="2"/>
        <v>11.79</v>
      </c>
      <c r="I45" s="1">
        <f t="shared" si="3"/>
        <v>9.41</v>
      </c>
      <c r="L45">
        <f t="shared" si="4"/>
        <v>0</v>
      </c>
      <c r="N45">
        <f t="shared" si="5"/>
        <v>0</v>
      </c>
      <c r="Q45" s="3">
        <f t="shared" si="6"/>
        <v>0</v>
      </c>
    </row>
    <row r="46" spans="1:17" x14ac:dyDescent="0.25">
      <c r="A46" s="2">
        <v>43536</v>
      </c>
      <c r="B46" s="1">
        <v>11.18</v>
      </c>
      <c r="C46" s="1">
        <v>11.83</v>
      </c>
      <c r="D46" s="1">
        <v>11.27</v>
      </c>
      <c r="E46" s="1">
        <f t="shared" si="0"/>
        <v>0.65000000000000036</v>
      </c>
      <c r="F46" s="1">
        <f t="shared" si="1"/>
        <v>0.47350000000000031</v>
      </c>
      <c r="H46" s="1">
        <f t="shared" si="2"/>
        <v>11.79</v>
      </c>
      <c r="I46" s="1">
        <f t="shared" si="3"/>
        <v>9.44</v>
      </c>
      <c r="L46">
        <f t="shared" si="4"/>
        <v>1</v>
      </c>
      <c r="N46">
        <f t="shared" si="5"/>
        <v>0</v>
      </c>
      <c r="Q46" s="3">
        <f t="shared" si="6"/>
        <v>0</v>
      </c>
    </row>
    <row r="47" spans="1:17" x14ac:dyDescent="0.25">
      <c r="A47" s="2">
        <v>43537</v>
      </c>
      <c r="B47" s="1">
        <v>11.76</v>
      </c>
      <c r="C47" s="1">
        <v>11.91</v>
      </c>
      <c r="D47" s="1">
        <v>11.44</v>
      </c>
      <c r="E47" s="1">
        <f t="shared" si="0"/>
        <v>0.47000000000000064</v>
      </c>
      <c r="F47" s="1">
        <f t="shared" si="1"/>
        <v>0.48650000000000027</v>
      </c>
      <c r="H47" s="1">
        <f t="shared" si="2"/>
        <v>11.83</v>
      </c>
      <c r="I47" s="1">
        <f t="shared" si="3"/>
        <v>9.44</v>
      </c>
      <c r="L47">
        <f t="shared" si="4"/>
        <v>1</v>
      </c>
      <c r="N47">
        <f t="shared" si="5"/>
        <v>0</v>
      </c>
      <c r="Q47" s="3">
        <f t="shared" si="6"/>
        <v>0</v>
      </c>
    </row>
    <row r="48" spans="1:17" x14ac:dyDescent="0.25">
      <c r="A48" s="2">
        <v>43538</v>
      </c>
      <c r="B48" s="1">
        <v>11.51</v>
      </c>
      <c r="C48" s="1">
        <v>11.95</v>
      </c>
      <c r="D48" s="1">
        <v>11.35</v>
      </c>
      <c r="E48" s="1">
        <f t="shared" si="0"/>
        <v>0.59999999999999964</v>
      </c>
      <c r="F48" s="1">
        <f t="shared" si="1"/>
        <v>0.50950000000000029</v>
      </c>
      <c r="H48" s="1">
        <f t="shared" si="2"/>
        <v>11.91</v>
      </c>
      <c r="I48" s="1">
        <f t="shared" si="3"/>
        <v>9.44</v>
      </c>
      <c r="L48">
        <f t="shared" si="4"/>
        <v>1</v>
      </c>
      <c r="N48">
        <f t="shared" si="5"/>
        <v>0</v>
      </c>
      <c r="Q48" s="3">
        <f t="shared" si="6"/>
        <v>0</v>
      </c>
    </row>
    <row r="49" spans="1:17" x14ac:dyDescent="0.25">
      <c r="A49" s="2">
        <v>43539</v>
      </c>
      <c r="B49" s="1">
        <v>11.66</v>
      </c>
      <c r="C49" s="1">
        <v>12.55</v>
      </c>
      <c r="D49" s="1">
        <v>11.7</v>
      </c>
      <c r="E49" s="1">
        <f t="shared" si="0"/>
        <v>0.89000000000000057</v>
      </c>
      <c r="F49" s="1">
        <f t="shared" si="1"/>
        <v>0.5385000000000002</v>
      </c>
      <c r="H49" s="1">
        <f t="shared" si="2"/>
        <v>11.95</v>
      </c>
      <c r="I49" s="1">
        <f t="shared" si="3"/>
        <v>9.44</v>
      </c>
      <c r="L49">
        <f t="shared" si="4"/>
        <v>1</v>
      </c>
      <c r="N49">
        <f t="shared" si="5"/>
        <v>0</v>
      </c>
      <c r="Q49" s="3">
        <f t="shared" si="6"/>
        <v>0</v>
      </c>
    </row>
    <row r="50" spans="1:17" x14ac:dyDescent="0.25">
      <c r="A50" s="2">
        <v>43542</v>
      </c>
      <c r="B50" s="1">
        <v>12.38</v>
      </c>
      <c r="C50" s="1">
        <v>13.1</v>
      </c>
      <c r="D50" s="1">
        <v>12.4</v>
      </c>
      <c r="E50" s="1">
        <f t="shared" si="0"/>
        <v>0.71999999999999886</v>
      </c>
      <c r="F50" s="1">
        <f t="shared" si="1"/>
        <v>0.55050000000000021</v>
      </c>
      <c r="H50" s="1">
        <f t="shared" si="2"/>
        <v>12.55</v>
      </c>
      <c r="I50" s="1">
        <f t="shared" si="3"/>
        <v>9.51</v>
      </c>
      <c r="L50">
        <f t="shared" si="4"/>
        <v>1</v>
      </c>
      <c r="N50">
        <f t="shared" si="5"/>
        <v>0</v>
      </c>
      <c r="Q50" s="3">
        <f t="shared" si="6"/>
        <v>0</v>
      </c>
    </row>
    <row r="51" spans="1:17" x14ac:dyDescent="0.25">
      <c r="A51" s="2">
        <v>43543</v>
      </c>
      <c r="B51" s="1">
        <v>12.99</v>
      </c>
      <c r="C51" s="1">
        <v>13.09</v>
      </c>
      <c r="D51" s="1">
        <v>12.71</v>
      </c>
      <c r="E51" s="1">
        <f t="shared" si="0"/>
        <v>0.37999999999999901</v>
      </c>
      <c r="F51" s="1">
        <f t="shared" si="1"/>
        <v>0.55200000000000027</v>
      </c>
      <c r="H51" s="1">
        <f t="shared" si="2"/>
        <v>13.1</v>
      </c>
      <c r="I51" s="1">
        <f t="shared" si="3"/>
        <v>9.51</v>
      </c>
      <c r="L51">
        <f t="shared" si="4"/>
        <v>0</v>
      </c>
      <c r="N51">
        <f t="shared" si="5"/>
        <v>0</v>
      </c>
      <c r="Q51" s="3">
        <f t="shared" si="6"/>
        <v>0</v>
      </c>
    </row>
    <row r="52" spans="1:17" x14ac:dyDescent="0.25">
      <c r="A52" s="2">
        <v>43544</v>
      </c>
      <c r="B52" s="1">
        <v>12.8</v>
      </c>
      <c r="C52" s="1">
        <v>13.47</v>
      </c>
      <c r="D52" s="1">
        <v>12.66</v>
      </c>
      <c r="E52" s="1">
        <f t="shared" si="0"/>
        <v>0.8100000000000005</v>
      </c>
      <c r="F52" s="1">
        <f t="shared" si="1"/>
        <v>0.57850000000000024</v>
      </c>
      <c r="H52" s="1">
        <f t="shared" si="2"/>
        <v>13.1</v>
      </c>
      <c r="I52" s="1">
        <f t="shared" si="3"/>
        <v>9.51</v>
      </c>
      <c r="L52">
        <f t="shared" si="4"/>
        <v>1</v>
      </c>
      <c r="N52">
        <f t="shared" si="5"/>
        <v>0</v>
      </c>
      <c r="Q52" s="3">
        <f t="shared" si="6"/>
        <v>0</v>
      </c>
    </row>
    <row r="53" spans="1:17" x14ac:dyDescent="0.25">
      <c r="A53" s="2">
        <v>43545</v>
      </c>
      <c r="B53" s="1">
        <v>13.1</v>
      </c>
      <c r="C53" s="1">
        <v>13.49</v>
      </c>
      <c r="D53" s="1">
        <v>12.91</v>
      </c>
      <c r="E53" s="1">
        <f t="shared" si="0"/>
        <v>0.58000000000000007</v>
      </c>
      <c r="F53" s="1">
        <f t="shared" si="1"/>
        <v>0.58800000000000019</v>
      </c>
      <c r="H53" s="1">
        <f t="shared" si="2"/>
        <v>13.47</v>
      </c>
      <c r="I53" s="1">
        <f t="shared" si="3"/>
        <v>9.51</v>
      </c>
      <c r="L53">
        <f t="shared" si="4"/>
        <v>1</v>
      </c>
      <c r="N53">
        <f t="shared" si="5"/>
        <v>0</v>
      </c>
      <c r="Q53" s="3">
        <f t="shared" si="6"/>
        <v>0</v>
      </c>
    </row>
    <row r="54" spans="1:17" x14ac:dyDescent="0.25">
      <c r="A54" s="2">
        <v>43546</v>
      </c>
      <c r="B54" s="1">
        <v>13.12</v>
      </c>
      <c r="C54" s="1">
        <v>13.39</v>
      </c>
      <c r="D54" s="1">
        <v>12.68</v>
      </c>
      <c r="E54" s="1">
        <f t="shared" si="0"/>
        <v>0.71000000000000085</v>
      </c>
      <c r="F54" s="1">
        <f t="shared" si="1"/>
        <v>0.58200000000000018</v>
      </c>
      <c r="H54" s="1">
        <f t="shared" si="2"/>
        <v>13.49</v>
      </c>
      <c r="I54" s="1">
        <f t="shared" si="3"/>
        <v>9.6199999999999992</v>
      </c>
      <c r="L54">
        <f t="shared" si="4"/>
        <v>0</v>
      </c>
      <c r="N54">
        <f t="shared" si="5"/>
        <v>0</v>
      </c>
      <c r="Q54" s="3">
        <f t="shared" si="6"/>
        <v>0</v>
      </c>
    </row>
    <row r="55" spans="1:17" x14ac:dyDescent="0.25">
      <c r="A55" s="2">
        <v>43549</v>
      </c>
      <c r="B55" s="1">
        <v>12.87</v>
      </c>
      <c r="C55" s="1">
        <v>12.73</v>
      </c>
      <c r="D55" s="1">
        <v>12.26</v>
      </c>
      <c r="E55" s="1">
        <f t="shared" si="0"/>
        <v>0.60999999999999943</v>
      </c>
      <c r="F55" s="1">
        <f t="shared" si="1"/>
        <v>0.57250000000000012</v>
      </c>
      <c r="H55" s="1">
        <f t="shared" si="2"/>
        <v>13.49</v>
      </c>
      <c r="I55" s="1">
        <f t="shared" si="3"/>
        <v>10.33</v>
      </c>
      <c r="L55">
        <f t="shared" si="4"/>
        <v>0</v>
      </c>
      <c r="N55">
        <f t="shared" si="5"/>
        <v>0</v>
      </c>
      <c r="Q55" s="3">
        <f t="shared" si="6"/>
        <v>0</v>
      </c>
    </row>
    <row r="56" spans="1:17" x14ac:dyDescent="0.25">
      <c r="A56" s="2">
        <v>43550</v>
      </c>
      <c r="B56" s="1">
        <v>12.31</v>
      </c>
      <c r="C56" s="1">
        <v>12.46</v>
      </c>
      <c r="D56" s="1">
        <v>11.88</v>
      </c>
      <c r="E56" s="1">
        <f t="shared" si="0"/>
        <v>0.58000000000000007</v>
      </c>
      <c r="F56" s="1">
        <f t="shared" si="1"/>
        <v>0.58400000000000019</v>
      </c>
      <c r="H56" s="1">
        <f t="shared" si="2"/>
        <v>13.49</v>
      </c>
      <c r="I56" s="1">
        <f t="shared" si="3"/>
        <v>10.33</v>
      </c>
      <c r="L56">
        <f t="shared" si="4"/>
        <v>0</v>
      </c>
      <c r="N56">
        <f t="shared" si="5"/>
        <v>0</v>
      </c>
      <c r="Q56" s="3">
        <f t="shared" si="6"/>
        <v>0</v>
      </c>
    </row>
    <row r="57" spans="1:17" x14ac:dyDescent="0.25">
      <c r="A57" s="2">
        <v>43551</v>
      </c>
      <c r="B57" s="1">
        <v>12.09</v>
      </c>
      <c r="C57" s="1">
        <v>12.4</v>
      </c>
      <c r="D57" s="1">
        <v>11.97</v>
      </c>
      <c r="E57" s="1">
        <f t="shared" si="0"/>
        <v>0.42999999999999972</v>
      </c>
      <c r="F57" s="1">
        <f t="shared" si="1"/>
        <v>0.57950000000000013</v>
      </c>
      <c r="H57" s="1">
        <f t="shared" si="2"/>
        <v>13.49</v>
      </c>
      <c r="I57" s="1">
        <f t="shared" si="3"/>
        <v>10.33</v>
      </c>
      <c r="J57" s="1">
        <f>MAX(C2:C56)</f>
        <v>13.49</v>
      </c>
      <c r="K57" s="1">
        <f>MIN(D2:D56)</f>
        <v>7.77</v>
      </c>
      <c r="L57">
        <f t="shared" si="4"/>
        <v>0</v>
      </c>
      <c r="M57">
        <f>IF(C57&gt;J57,1,0)</f>
        <v>0</v>
      </c>
      <c r="N57">
        <f t="shared" si="5"/>
        <v>0</v>
      </c>
      <c r="O57">
        <f>IF(D57&lt;K57,1,0)</f>
        <v>0</v>
      </c>
      <c r="Q57" s="3">
        <f t="shared" si="6"/>
        <v>0</v>
      </c>
    </row>
    <row r="58" spans="1:17" x14ac:dyDescent="0.25">
      <c r="A58" s="2">
        <v>43552</v>
      </c>
      <c r="B58" s="1">
        <v>12.3</v>
      </c>
      <c r="C58" s="1">
        <v>12.26</v>
      </c>
      <c r="D58" s="1">
        <v>12.01</v>
      </c>
      <c r="E58" s="1">
        <f t="shared" si="0"/>
        <v>0.29000000000000092</v>
      </c>
      <c r="F58" s="1">
        <f t="shared" si="1"/>
        <v>0.58250000000000013</v>
      </c>
      <c r="H58" s="1">
        <f t="shared" si="2"/>
        <v>13.49</v>
      </c>
      <c r="I58" s="1">
        <f t="shared" si="3"/>
        <v>10.33</v>
      </c>
      <c r="J58" s="1">
        <f t="shared" ref="J58:J121" si="7">MAX(C3:C57)</f>
        <v>13.49</v>
      </c>
      <c r="K58" s="1">
        <f t="shared" ref="K58:K121" si="8">MIN(D3:D57)</f>
        <v>7.77</v>
      </c>
      <c r="L58">
        <f t="shared" si="4"/>
        <v>0</v>
      </c>
      <c r="M58">
        <f t="shared" ref="M58:M121" si="9">IF(C58&gt;J58,1,0)</f>
        <v>0</v>
      </c>
      <c r="N58">
        <f t="shared" si="5"/>
        <v>0</v>
      </c>
      <c r="O58">
        <f t="shared" ref="O58:O121" si="10">IF(D58&lt;K58,1,0)</f>
        <v>0</v>
      </c>
      <c r="Q58" s="3">
        <f t="shared" si="6"/>
        <v>0</v>
      </c>
    </row>
    <row r="59" spans="1:17" x14ac:dyDescent="0.25">
      <c r="A59" s="2">
        <v>43553</v>
      </c>
      <c r="B59" s="1">
        <v>12.06</v>
      </c>
      <c r="C59" s="1">
        <v>12.83</v>
      </c>
      <c r="D59" s="1">
        <v>12</v>
      </c>
      <c r="E59" s="1">
        <f t="shared" si="0"/>
        <v>0.83000000000000007</v>
      </c>
      <c r="F59" s="1">
        <f t="shared" si="1"/>
        <v>0.60450000000000004</v>
      </c>
      <c r="H59" s="1">
        <f t="shared" si="2"/>
        <v>13.49</v>
      </c>
      <c r="I59" s="1">
        <f t="shared" si="3"/>
        <v>10.36</v>
      </c>
      <c r="J59" s="1">
        <f t="shared" si="7"/>
        <v>13.49</v>
      </c>
      <c r="K59" s="1">
        <f t="shared" si="8"/>
        <v>7.77</v>
      </c>
      <c r="L59">
        <f t="shared" si="4"/>
        <v>0</v>
      </c>
      <c r="M59">
        <f t="shared" si="9"/>
        <v>0</v>
      </c>
      <c r="N59">
        <f t="shared" si="5"/>
        <v>0</v>
      </c>
      <c r="O59">
        <f t="shared" si="10"/>
        <v>0</v>
      </c>
      <c r="Q59" s="3">
        <f t="shared" si="6"/>
        <v>0</v>
      </c>
    </row>
    <row r="60" spans="1:17" x14ac:dyDescent="0.25">
      <c r="A60" s="2">
        <v>43556</v>
      </c>
      <c r="B60" s="1">
        <v>12.78</v>
      </c>
      <c r="C60" s="1">
        <v>13.28</v>
      </c>
      <c r="D60" s="1">
        <v>12.8</v>
      </c>
      <c r="E60" s="1">
        <f t="shared" si="0"/>
        <v>0.5</v>
      </c>
      <c r="F60" s="1">
        <f t="shared" si="1"/>
        <v>0.57600000000000018</v>
      </c>
      <c r="H60" s="1">
        <f t="shared" si="2"/>
        <v>13.49</v>
      </c>
      <c r="I60" s="1">
        <f t="shared" si="3"/>
        <v>10.78</v>
      </c>
      <c r="J60" s="1">
        <f t="shared" si="7"/>
        <v>13.49</v>
      </c>
      <c r="K60" s="1">
        <f t="shared" si="8"/>
        <v>8.02</v>
      </c>
      <c r="L60">
        <f t="shared" si="4"/>
        <v>0</v>
      </c>
      <c r="M60">
        <f t="shared" si="9"/>
        <v>0</v>
      </c>
      <c r="N60">
        <f t="shared" si="5"/>
        <v>0</v>
      </c>
      <c r="O60">
        <f t="shared" si="10"/>
        <v>0</v>
      </c>
      <c r="Q60" s="3">
        <f t="shared" si="6"/>
        <v>0</v>
      </c>
    </row>
    <row r="61" spans="1:17" x14ac:dyDescent="0.25">
      <c r="A61" s="2">
        <v>43557</v>
      </c>
      <c r="B61" s="1">
        <v>12.95</v>
      </c>
      <c r="C61" s="1">
        <v>13.14</v>
      </c>
      <c r="D61" s="1">
        <v>12.52</v>
      </c>
      <c r="E61" s="1">
        <f t="shared" si="0"/>
        <v>0.62000000000000099</v>
      </c>
      <c r="F61" s="1">
        <f t="shared" si="1"/>
        <v>0.58500000000000019</v>
      </c>
      <c r="H61" s="1">
        <f t="shared" si="2"/>
        <v>13.49</v>
      </c>
      <c r="I61" s="1">
        <f t="shared" si="3"/>
        <v>10.78</v>
      </c>
      <c r="J61" s="1">
        <f t="shared" si="7"/>
        <v>13.49</v>
      </c>
      <c r="K61" s="1">
        <f t="shared" si="8"/>
        <v>8.02</v>
      </c>
      <c r="L61">
        <f t="shared" si="4"/>
        <v>0</v>
      </c>
      <c r="M61">
        <f t="shared" si="9"/>
        <v>0</v>
      </c>
      <c r="N61">
        <f t="shared" si="5"/>
        <v>0</v>
      </c>
      <c r="O61">
        <f t="shared" si="10"/>
        <v>0</v>
      </c>
      <c r="Q61" s="3">
        <f t="shared" si="6"/>
        <v>0</v>
      </c>
    </row>
    <row r="62" spans="1:17" x14ac:dyDescent="0.25">
      <c r="A62" s="2">
        <v>43558</v>
      </c>
      <c r="B62" s="1">
        <v>12.63</v>
      </c>
      <c r="C62" s="1">
        <v>12.97</v>
      </c>
      <c r="D62" s="1">
        <v>12.56</v>
      </c>
      <c r="E62" s="1">
        <f t="shared" si="0"/>
        <v>0.41000000000000014</v>
      </c>
      <c r="F62" s="1">
        <f t="shared" si="1"/>
        <v>0.58900000000000019</v>
      </c>
      <c r="H62" s="1">
        <f t="shared" si="2"/>
        <v>13.49</v>
      </c>
      <c r="I62" s="1">
        <f t="shared" si="3"/>
        <v>10.78</v>
      </c>
      <c r="J62" s="1">
        <f t="shared" si="7"/>
        <v>13.49</v>
      </c>
      <c r="K62" s="1">
        <f t="shared" si="8"/>
        <v>8.02</v>
      </c>
      <c r="L62">
        <f t="shared" si="4"/>
        <v>0</v>
      </c>
      <c r="M62">
        <f t="shared" si="9"/>
        <v>0</v>
      </c>
      <c r="N62">
        <f t="shared" si="5"/>
        <v>0</v>
      </c>
      <c r="O62">
        <f t="shared" si="10"/>
        <v>0</v>
      </c>
      <c r="Q62" s="3">
        <f t="shared" si="6"/>
        <v>0</v>
      </c>
    </row>
    <row r="63" spans="1:17" x14ac:dyDescent="0.25">
      <c r="A63" s="2">
        <v>43559</v>
      </c>
      <c r="B63" s="1">
        <v>12.92</v>
      </c>
      <c r="C63" s="1">
        <v>13.64</v>
      </c>
      <c r="D63" s="1">
        <v>12.97</v>
      </c>
      <c r="E63" s="1">
        <f t="shared" si="0"/>
        <v>0.72000000000000064</v>
      </c>
      <c r="F63" s="1">
        <f t="shared" si="1"/>
        <v>0.59950000000000014</v>
      </c>
      <c r="H63" s="1">
        <f t="shared" si="2"/>
        <v>13.49</v>
      </c>
      <c r="I63" s="1">
        <f t="shared" si="3"/>
        <v>10.78</v>
      </c>
      <c r="J63" s="1">
        <f t="shared" si="7"/>
        <v>13.49</v>
      </c>
      <c r="K63" s="1">
        <f t="shared" si="8"/>
        <v>8.02</v>
      </c>
      <c r="L63">
        <f t="shared" si="4"/>
        <v>1</v>
      </c>
      <c r="M63">
        <f t="shared" si="9"/>
        <v>1</v>
      </c>
      <c r="N63">
        <f t="shared" si="5"/>
        <v>0</v>
      </c>
      <c r="O63">
        <f t="shared" si="10"/>
        <v>0</v>
      </c>
      <c r="Q63" s="3">
        <f t="shared" si="6"/>
        <v>0</v>
      </c>
    </row>
    <row r="64" spans="1:17" x14ac:dyDescent="0.25">
      <c r="A64" s="2">
        <v>43563</v>
      </c>
      <c r="B64" s="1">
        <v>13.36</v>
      </c>
      <c r="C64" s="1">
        <v>13.88</v>
      </c>
      <c r="D64" s="1">
        <v>13.37</v>
      </c>
      <c r="E64" s="1">
        <f t="shared" si="0"/>
        <v>0.52000000000000135</v>
      </c>
      <c r="F64" s="1">
        <f t="shared" si="1"/>
        <v>0.58700000000000019</v>
      </c>
      <c r="H64" s="1">
        <f t="shared" si="2"/>
        <v>13.64</v>
      </c>
      <c r="I64" s="1">
        <f t="shared" si="3"/>
        <v>10.78</v>
      </c>
      <c r="J64" s="1">
        <f t="shared" si="7"/>
        <v>13.64</v>
      </c>
      <c r="K64" s="1">
        <f t="shared" si="8"/>
        <v>8.06</v>
      </c>
      <c r="L64">
        <f t="shared" si="4"/>
        <v>1</v>
      </c>
      <c r="M64">
        <f t="shared" si="9"/>
        <v>1</v>
      </c>
      <c r="N64">
        <f t="shared" si="5"/>
        <v>0</v>
      </c>
      <c r="O64">
        <f t="shared" si="10"/>
        <v>0</v>
      </c>
      <c r="Q64" s="3">
        <f t="shared" si="6"/>
        <v>0</v>
      </c>
    </row>
    <row r="65" spans="1:19" x14ac:dyDescent="0.25">
      <c r="A65" s="2">
        <v>43564</v>
      </c>
      <c r="B65" s="1">
        <v>13.8</v>
      </c>
      <c r="C65" s="1">
        <v>13.75</v>
      </c>
      <c r="D65" s="1">
        <v>13.38</v>
      </c>
      <c r="E65" s="1">
        <f t="shared" si="0"/>
        <v>0.41999999999999993</v>
      </c>
      <c r="F65" s="1">
        <f t="shared" si="1"/>
        <v>0.58700000000000019</v>
      </c>
      <c r="H65" s="1">
        <f t="shared" si="2"/>
        <v>13.88</v>
      </c>
      <c r="I65" s="1">
        <f t="shared" si="3"/>
        <v>10.84</v>
      </c>
      <c r="J65" s="1">
        <f t="shared" si="7"/>
        <v>13.88</v>
      </c>
      <c r="K65" s="1">
        <f t="shared" si="8"/>
        <v>8.15</v>
      </c>
      <c r="L65">
        <f t="shared" si="4"/>
        <v>0</v>
      </c>
      <c r="M65">
        <f t="shared" si="9"/>
        <v>0</v>
      </c>
      <c r="N65">
        <f t="shared" si="5"/>
        <v>0</v>
      </c>
      <c r="O65">
        <f t="shared" si="10"/>
        <v>0</v>
      </c>
      <c r="Q65" s="3">
        <f t="shared" si="6"/>
        <v>0</v>
      </c>
    </row>
    <row r="66" spans="1:19" x14ac:dyDescent="0.25">
      <c r="A66" s="2">
        <v>43565</v>
      </c>
      <c r="B66" s="1">
        <v>13.56</v>
      </c>
      <c r="C66" s="1">
        <v>14.06</v>
      </c>
      <c r="D66" s="1">
        <v>13.2</v>
      </c>
      <c r="E66" s="1">
        <f t="shared" si="0"/>
        <v>0.86000000000000121</v>
      </c>
      <c r="F66" s="1">
        <f t="shared" si="1"/>
        <v>0.59750000000000025</v>
      </c>
      <c r="H66" s="1">
        <f t="shared" si="2"/>
        <v>13.88</v>
      </c>
      <c r="I66" s="1">
        <f t="shared" si="3"/>
        <v>11.27</v>
      </c>
      <c r="J66" s="1">
        <f t="shared" si="7"/>
        <v>13.88</v>
      </c>
      <c r="K66" s="1">
        <f t="shared" si="8"/>
        <v>8.2799999999999994</v>
      </c>
      <c r="L66">
        <f t="shared" si="4"/>
        <v>1</v>
      </c>
      <c r="M66">
        <f t="shared" si="9"/>
        <v>1</v>
      </c>
      <c r="N66">
        <f t="shared" si="5"/>
        <v>0</v>
      </c>
      <c r="O66">
        <f t="shared" si="10"/>
        <v>0</v>
      </c>
      <c r="Q66" s="3">
        <f t="shared" si="6"/>
        <v>0</v>
      </c>
    </row>
    <row r="67" spans="1:19" x14ac:dyDescent="0.25">
      <c r="A67" s="2">
        <v>43566</v>
      </c>
      <c r="B67" s="1">
        <v>14</v>
      </c>
      <c r="C67" s="1">
        <v>13.95</v>
      </c>
      <c r="D67" s="1">
        <v>13.16</v>
      </c>
      <c r="E67" s="1">
        <f t="shared" ref="E67:E130" si="11">MAX(C67-D67,ABS(B67-C67),ABS(B67-D67))</f>
        <v>0.83999999999999986</v>
      </c>
      <c r="F67" s="1">
        <f t="shared" si="1"/>
        <v>0.61600000000000021</v>
      </c>
      <c r="H67" s="1">
        <f t="shared" si="2"/>
        <v>14.06</v>
      </c>
      <c r="I67" s="1">
        <f t="shared" si="3"/>
        <v>11.35</v>
      </c>
      <c r="J67" s="1">
        <f t="shared" si="7"/>
        <v>14.06</v>
      </c>
      <c r="K67" s="1">
        <f t="shared" si="8"/>
        <v>8.3800000000000008</v>
      </c>
      <c r="L67">
        <f t="shared" si="4"/>
        <v>0</v>
      </c>
      <c r="M67">
        <f t="shared" si="9"/>
        <v>0</v>
      </c>
      <c r="N67">
        <f t="shared" si="5"/>
        <v>0</v>
      </c>
      <c r="O67">
        <f t="shared" si="10"/>
        <v>0</v>
      </c>
      <c r="Q67" s="3">
        <f t="shared" si="6"/>
        <v>0</v>
      </c>
    </row>
    <row r="68" spans="1:19" x14ac:dyDescent="0.25">
      <c r="A68" s="2">
        <v>43567</v>
      </c>
      <c r="B68" s="1">
        <v>13.18</v>
      </c>
      <c r="C68" s="1">
        <v>13.31</v>
      </c>
      <c r="D68" s="1">
        <v>12.8</v>
      </c>
      <c r="E68" s="1">
        <f t="shared" si="11"/>
        <v>0.50999999999999979</v>
      </c>
      <c r="F68" s="1">
        <f t="shared" si="1"/>
        <v>0.61150000000000015</v>
      </c>
      <c r="H68" s="1">
        <f t="shared" si="2"/>
        <v>14.06</v>
      </c>
      <c r="I68" s="1">
        <f t="shared" si="3"/>
        <v>11.35</v>
      </c>
      <c r="J68" s="1">
        <f t="shared" si="7"/>
        <v>14.06</v>
      </c>
      <c r="K68" s="1">
        <f t="shared" si="8"/>
        <v>8.4499999999999993</v>
      </c>
      <c r="L68">
        <f t="shared" si="4"/>
        <v>0</v>
      </c>
      <c r="M68">
        <f t="shared" si="9"/>
        <v>0</v>
      </c>
      <c r="N68">
        <f t="shared" si="5"/>
        <v>0</v>
      </c>
      <c r="O68">
        <f t="shared" si="10"/>
        <v>0</v>
      </c>
      <c r="Q68" s="3">
        <f t="shared" si="6"/>
        <v>0</v>
      </c>
    </row>
    <row r="69" spans="1:19" x14ac:dyDescent="0.25">
      <c r="A69" s="2">
        <v>43570</v>
      </c>
      <c r="B69" s="1">
        <v>12.98</v>
      </c>
      <c r="C69" s="1">
        <v>13.8</v>
      </c>
      <c r="D69" s="1">
        <v>12.79</v>
      </c>
      <c r="E69" s="1">
        <f t="shared" si="11"/>
        <v>1.0100000000000016</v>
      </c>
      <c r="F69" s="1">
        <f t="shared" si="1"/>
        <v>0.61750000000000027</v>
      </c>
      <c r="H69" s="1">
        <f t="shared" si="2"/>
        <v>14.06</v>
      </c>
      <c r="I69" s="1">
        <f t="shared" si="3"/>
        <v>11.7</v>
      </c>
      <c r="J69" s="1">
        <f t="shared" si="7"/>
        <v>14.06</v>
      </c>
      <c r="K69" s="1">
        <f t="shared" si="8"/>
        <v>8.51</v>
      </c>
      <c r="L69">
        <f t="shared" si="4"/>
        <v>0</v>
      </c>
      <c r="M69">
        <f t="shared" si="9"/>
        <v>0</v>
      </c>
      <c r="N69">
        <f t="shared" si="5"/>
        <v>0</v>
      </c>
      <c r="O69">
        <f t="shared" si="10"/>
        <v>0</v>
      </c>
      <c r="Q69" s="3">
        <f t="shared" si="6"/>
        <v>0</v>
      </c>
    </row>
    <row r="70" spans="1:19" x14ac:dyDescent="0.25">
      <c r="A70" s="2">
        <v>43571</v>
      </c>
      <c r="B70" s="1">
        <v>12.87</v>
      </c>
      <c r="C70" s="1">
        <v>13.24</v>
      </c>
      <c r="D70" s="1">
        <v>12.72</v>
      </c>
      <c r="E70" s="1">
        <f t="shared" si="11"/>
        <v>0.51999999999999957</v>
      </c>
      <c r="F70" s="1">
        <f t="shared" si="1"/>
        <v>0.60750000000000026</v>
      </c>
      <c r="H70" s="1">
        <f t="shared" si="2"/>
        <v>14.06</v>
      </c>
      <c r="I70" s="1">
        <f t="shared" si="3"/>
        <v>11.88</v>
      </c>
      <c r="J70" s="1">
        <f t="shared" si="7"/>
        <v>14.06</v>
      </c>
      <c r="K70" s="1">
        <f t="shared" si="8"/>
        <v>8.52</v>
      </c>
      <c r="L70">
        <f t="shared" si="4"/>
        <v>0</v>
      </c>
      <c r="M70">
        <f t="shared" si="9"/>
        <v>0</v>
      </c>
      <c r="N70">
        <f t="shared" si="5"/>
        <v>0</v>
      </c>
      <c r="O70">
        <f t="shared" si="10"/>
        <v>0</v>
      </c>
      <c r="Q70" s="3">
        <f t="shared" si="6"/>
        <v>0</v>
      </c>
    </row>
    <row r="71" spans="1:19" x14ac:dyDescent="0.25">
      <c r="A71" s="2">
        <v>43572</v>
      </c>
      <c r="B71" s="1">
        <v>13.22</v>
      </c>
      <c r="C71" s="1">
        <v>13.27</v>
      </c>
      <c r="D71" s="1">
        <v>12.98</v>
      </c>
      <c r="E71" s="1">
        <f t="shared" si="11"/>
        <v>0.28999999999999915</v>
      </c>
      <c r="F71" s="1">
        <f t="shared" si="1"/>
        <v>0.60300000000000031</v>
      </c>
      <c r="H71" s="1">
        <f t="shared" si="2"/>
        <v>14.06</v>
      </c>
      <c r="I71" s="1">
        <f t="shared" si="3"/>
        <v>11.88</v>
      </c>
      <c r="J71" s="1">
        <f t="shared" si="7"/>
        <v>14.06</v>
      </c>
      <c r="K71" s="1">
        <f t="shared" si="8"/>
        <v>8.52</v>
      </c>
      <c r="L71">
        <f t="shared" si="4"/>
        <v>0</v>
      </c>
      <c r="M71">
        <f t="shared" si="9"/>
        <v>0</v>
      </c>
      <c r="N71">
        <f t="shared" si="5"/>
        <v>0</v>
      </c>
      <c r="O71">
        <f t="shared" si="10"/>
        <v>0</v>
      </c>
      <c r="Q71" s="3">
        <f t="shared" si="6"/>
        <v>0</v>
      </c>
    </row>
    <row r="72" spans="1:19" x14ac:dyDescent="0.25">
      <c r="A72" s="2">
        <v>43573</v>
      </c>
      <c r="B72" s="1">
        <v>13.11</v>
      </c>
      <c r="C72" s="1">
        <v>13.4</v>
      </c>
      <c r="D72" s="1">
        <v>12.98</v>
      </c>
      <c r="E72" s="1">
        <f t="shared" si="11"/>
        <v>0.41999999999999993</v>
      </c>
      <c r="F72" s="1">
        <f t="shared" si="1"/>
        <v>0.58350000000000024</v>
      </c>
      <c r="H72" s="1">
        <f t="shared" si="2"/>
        <v>14.06</v>
      </c>
      <c r="I72" s="1">
        <f t="shared" si="3"/>
        <v>11.88</v>
      </c>
      <c r="J72" s="1">
        <f t="shared" si="7"/>
        <v>14.06</v>
      </c>
      <c r="K72" s="1">
        <f t="shared" si="8"/>
        <v>8.6</v>
      </c>
      <c r="L72">
        <f t="shared" si="4"/>
        <v>0</v>
      </c>
      <c r="M72">
        <f t="shared" si="9"/>
        <v>0</v>
      </c>
      <c r="N72">
        <f t="shared" si="5"/>
        <v>0</v>
      </c>
      <c r="O72">
        <f t="shared" si="10"/>
        <v>0</v>
      </c>
      <c r="Q72" s="3">
        <f t="shared" si="6"/>
        <v>0</v>
      </c>
    </row>
    <row r="73" spans="1:19" x14ac:dyDescent="0.25">
      <c r="A73" s="2">
        <v>43574</v>
      </c>
      <c r="B73" s="1">
        <v>13.16</v>
      </c>
      <c r="C73" s="1">
        <v>13.22</v>
      </c>
      <c r="D73" s="1">
        <v>12.81</v>
      </c>
      <c r="E73" s="1">
        <f t="shared" si="11"/>
        <v>0.41000000000000014</v>
      </c>
      <c r="F73" s="1">
        <f t="shared" si="1"/>
        <v>0.57500000000000029</v>
      </c>
      <c r="H73" s="1">
        <f t="shared" si="2"/>
        <v>14.06</v>
      </c>
      <c r="I73" s="1">
        <f t="shared" si="3"/>
        <v>11.88</v>
      </c>
      <c r="J73" s="1">
        <f t="shared" si="7"/>
        <v>14.06</v>
      </c>
      <c r="K73" s="1">
        <f t="shared" si="8"/>
        <v>8.7100000000000009</v>
      </c>
      <c r="L73">
        <f t="shared" si="4"/>
        <v>0</v>
      </c>
      <c r="M73">
        <f t="shared" si="9"/>
        <v>0</v>
      </c>
      <c r="N73">
        <f t="shared" si="5"/>
        <v>0</v>
      </c>
      <c r="O73">
        <f t="shared" si="10"/>
        <v>0</v>
      </c>
      <c r="Q73" s="3">
        <f t="shared" si="6"/>
        <v>0</v>
      </c>
    </row>
    <row r="74" spans="1:19" x14ac:dyDescent="0.25">
      <c r="A74" s="2">
        <v>43577</v>
      </c>
      <c r="B74" s="1">
        <v>13.13</v>
      </c>
      <c r="C74" s="1">
        <v>13.15</v>
      </c>
      <c r="D74" s="1">
        <v>12.12</v>
      </c>
      <c r="E74" s="1">
        <f t="shared" si="11"/>
        <v>1.0300000000000011</v>
      </c>
      <c r="F74" s="1">
        <f t="shared" si="1"/>
        <v>0.5910000000000003</v>
      </c>
      <c r="H74" s="1">
        <f t="shared" si="2"/>
        <v>14.06</v>
      </c>
      <c r="I74" s="1">
        <f t="shared" si="3"/>
        <v>11.88</v>
      </c>
      <c r="J74" s="1">
        <f t="shared" si="7"/>
        <v>14.06</v>
      </c>
      <c r="K74" s="1">
        <f t="shared" si="8"/>
        <v>8.86</v>
      </c>
      <c r="L74">
        <f t="shared" si="4"/>
        <v>0</v>
      </c>
      <c r="M74">
        <f t="shared" si="9"/>
        <v>0</v>
      </c>
      <c r="N74">
        <f t="shared" si="5"/>
        <v>0</v>
      </c>
      <c r="O74">
        <f t="shared" si="10"/>
        <v>0</v>
      </c>
      <c r="Q74" s="3">
        <f t="shared" si="6"/>
        <v>0</v>
      </c>
    </row>
    <row r="75" spans="1:19" x14ac:dyDescent="0.25">
      <c r="A75" s="2">
        <v>43578</v>
      </c>
      <c r="B75" s="1">
        <v>12.19</v>
      </c>
      <c r="C75" s="1">
        <v>12.45</v>
      </c>
      <c r="D75" s="1">
        <v>12.18</v>
      </c>
      <c r="E75" s="1">
        <f t="shared" si="11"/>
        <v>0.26999999999999957</v>
      </c>
      <c r="F75" s="1">
        <f t="shared" si="1"/>
        <v>0.57400000000000029</v>
      </c>
      <c r="H75" s="1">
        <f t="shared" si="2"/>
        <v>14.06</v>
      </c>
      <c r="I75" s="1">
        <f t="shared" si="3"/>
        <v>11.88</v>
      </c>
      <c r="J75" s="1">
        <f t="shared" si="7"/>
        <v>14.06</v>
      </c>
      <c r="K75" s="1">
        <f t="shared" si="8"/>
        <v>8.8800000000000008</v>
      </c>
      <c r="L75">
        <f t="shared" si="4"/>
        <v>0</v>
      </c>
      <c r="M75">
        <f t="shared" si="9"/>
        <v>0</v>
      </c>
      <c r="N75">
        <f t="shared" si="5"/>
        <v>0</v>
      </c>
      <c r="O75">
        <f t="shared" si="10"/>
        <v>0</v>
      </c>
      <c r="Q75" s="3">
        <f t="shared" si="6"/>
        <v>0</v>
      </c>
    </row>
    <row r="76" spans="1:19" x14ac:dyDescent="0.25">
      <c r="A76" s="2">
        <v>43579</v>
      </c>
      <c r="B76" s="1">
        <v>12.29</v>
      </c>
      <c r="C76" s="1">
        <v>12.43</v>
      </c>
      <c r="D76" s="1">
        <v>12.02</v>
      </c>
      <c r="E76" s="1">
        <f t="shared" si="11"/>
        <v>0.41000000000000014</v>
      </c>
      <c r="F76" s="1">
        <f t="shared" si="1"/>
        <v>0.56550000000000034</v>
      </c>
      <c r="H76" s="1">
        <f t="shared" si="2"/>
        <v>14.06</v>
      </c>
      <c r="I76" s="1">
        <f t="shared" si="3"/>
        <v>11.88</v>
      </c>
      <c r="J76" s="1">
        <f t="shared" si="7"/>
        <v>14.06</v>
      </c>
      <c r="K76" s="1">
        <f t="shared" si="8"/>
        <v>8.8800000000000008</v>
      </c>
      <c r="L76">
        <f t="shared" si="4"/>
        <v>0</v>
      </c>
      <c r="M76">
        <f t="shared" si="9"/>
        <v>0</v>
      </c>
      <c r="N76">
        <f t="shared" si="5"/>
        <v>0</v>
      </c>
      <c r="O76">
        <f t="shared" si="10"/>
        <v>0</v>
      </c>
      <c r="Q76" s="3">
        <f t="shared" si="6"/>
        <v>0</v>
      </c>
    </row>
    <row r="77" spans="1:19" x14ac:dyDescent="0.25">
      <c r="A77" s="2">
        <v>43580</v>
      </c>
      <c r="B77" s="1">
        <v>12.33</v>
      </c>
      <c r="C77" s="1">
        <v>12.34</v>
      </c>
      <c r="D77" s="1">
        <v>11.85</v>
      </c>
      <c r="E77" s="1">
        <f t="shared" si="11"/>
        <v>0.49000000000000021</v>
      </c>
      <c r="F77" s="1">
        <f t="shared" si="1"/>
        <v>0.56850000000000034</v>
      </c>
      <c r="H77" s="1">
        <f t="shared" si="2"/>
        <v>14.06</v>
      </c>
      <c r="I77" s="1">
        <f t="shared" si="3"/>
        <v>11.97</v>
      </c>
      <c r="J77" s="1">
        <f t="shared" si="7"/>
        <v>14.06</v>
      </c>
      <c r="K77" s="1">
        <f t="shared" si="8"/>
        <v>9.02</v>
      </c>
      <c r="L77">
        <f t="shared" si="4"/>
        <v>0</v>
      </c>
      <c r="M77">
        <f t="shared" si="9"/>
        <v>0</v>
      </c>
      <c r="N77">
        <f t="shared" si="5"/>
        <v>1</v>
      </c>
      <c r="O77">
        <f t="shared" si="10"/>
        <v>0</v>
      </c>
      <c r="P77" s="1">
        <f>AVERAGE(D77,I77)</f>
        <v>11.91</v>
      </c>
      <c r="S77">
        <f>R22*(P77-P22)</f>
        <v>29130.434782608678</v>
      </c>
    </row>
    <row r="78" spans="1:19" x14ac:dyDescent="0.25">
      <c r="A78" s="2">
        <v>43581</v>
      </c>
      <c r="B78" s="1">
        <v>11.88</v>
      </c>
      <c r="C78" s="1">
        <v>12.06</v>
      </c>
      <c r="D78" s="1">
        <v>11.84</v>
      </c>
      <c r="E78" s="1">
        <f t="shared" si="11"/>
        <v>0.22000000000000064</v>
      </c>
      <c r="F78" s="1">
        <f t="shared" si="1"/>
        <v>0.56500000000000028</v>
      </c>
      <c r="H78" s="1">
        <f t="shared" si="2"/>
        <v>14.06</v>
      </c>
      <c r="I78" s="1">
        <f t="shared" si="3"/>
        <v>11.85</v>
      </c>
      <c r="J78" s="1">
        <f t="shared" si="7"/>
        <v>14.06</v>
      </c>
      <c r="K78" s="1">
        <f t="shared" si="8"/>
        <v>9.02</v>
      </c>
      <c r="L78">
        <f t="shared" si="4"/>
        <v>0</v>
      </c>
      <c r="M78">
        <f t="shared" si="9"/>
        <v>0</v>
      </c>
      <c r="N78">
        <f t="shared" si="5"/>
        <v>1</v>
      </c>
      <c r="O78">
        <f t="shared" si="10"/>
        <v>0</v>
      </c>
    </row>
    <row r="79" spans="1:19" x14ac:dyDescent="0.25">
      <c r="A79" s="2">
        <v>43584</v>
      </c>
      <c r="B79" s="1">
        <v>11.92</v>
      </c>
      <c r="C79" s="1">
        <v>12.48</v>
      </c>
      <c r="D79" s="1">
        <v>12.03</v>
      </c>
      <c r="E79" s="1">
        <f t="shared" si="11"/>
        <v>0.5600000000000005</v>
      </c>
      <c r="F79" s="1">
        <f t="shared" si="1"/>
        <v>0.55150000000000032</v>
      </c>
      <c r="H79" s="1">
        <f t="shared" si="2"/>
        <v>14.06</v>
      </c>
      <c r="I79" s="1">
        <f t="shared" si="3"/>
        <v>11.84</v>
      </c>
      <c r="J79" s="1">
        <f t="shared" si="7"/>
        <v>14.06</v>
      </c>
      <c r="K79" s="1">
        <f t="shared" si="8"/>
        <v>9.1999999999999993</v>
      </c>
      <c r="L79">
        <f t="shared" si="4"/>
        <v>0</v>
      </c>
      <c r="M79">
        <f t="shared" si="9"/>
        <v>0</v>
      </c>
      <c r="N79">
        <f t="shared" si="5"/>
        <v>0</v>
      </c>
      <c r="O79">
        <f t="shared" si="10"/>
        <v>0</v>
      </c>
    </row>
    <row r="80" spans="1:19" x14ac:dyDescent="0.25">
      <c r="A80" s="2">
        <v>43585</v>
      </c>
      <c r="B80" s="1">
        <v>12.3</v>
      </c>
      <c r="C80" s="1">
        <v>12.53</v>
      </c>
      <c r="D80" s="1">
        <v>12.07</v>
      </c>
      <c r="E80" s="1">
        <f t="shared" si="11"/>
        <v>0.45999999999999908</v>
      </c>
      <c r="F80" s="1">
        <f t="shared" si="1"/>
        <v>0.54950000000000032</v>
      </c>
      <c r="H80" s="1">
        <f t="shared" si="2"/>
        <v>14.06</v>
      </c>
      <c r="I80" s="1">
        <f t="shared" si="3"/>
        <v>11.84</v>
      </c>
      <c r="J80" s="1">
        <f t="shared" si="7"/>
        <v>14.06</v>
      </c>
      <c r="K80" s="1">
        <f t="shared" si="8"/>
        <v>9.41</v>
      </c>
      <c r="L80">
        <f t="shared" si="4"/>
        <v>0</v>
      </c>
      <c r="M80">
        <f t="shared" si="9"/>
        <v>0</v>
      </c>
      <c r="N80">
        <f t="shared" si="5"/>
        <v>0</v>
      </c>
      <c r="O80">
        <f t="shared" si="10"/>
        <v>0</v>
      </c>
    </row>
    <row r="81" spans="1:15" x14ac:dyDescent="0.25">
      <c r="A81" s="2">
        <v>43591</v>
      </c>
      <c r="B81" s="1">
        <v>12.25</v>
      </c>
      <c r="C81" s="1">
        <v>11.87</v>
      </c>
      <c r="D81" s="1">
        <v>11.17</v>
      </c>
      <c r="E81" s="1">
        <f t="shared" si="11"/>
        <v>1.08</v>
      </c>
      <c r="F81" s="1">
        <f t="shared" si="1"/>
        <v>0.57250000000000023</v>
      </c>
      <c r="H81" s="1">
        <f t="shared" si="2"/>
        <v>14.06</v>
      </c>
      <c r="I81" s="1">
        <f t="shared" si="3"/>
        <v>11.84</v>
      </c>
      <c r="J81" s="1">
        <f t="shared" si="7"/>
        <v>14.06</v>
      </c>
      <c r="K81" s="1">
        <f t="shared" si="8"/>
        <v>9.44</v>
      </c>
      <c r="L81">
        <f t="shared" si="4"/>
        <v>0</v>
      </c>
      <c r="M81">
        <f t="shared" si="9"/>
        <v>0</v>
      </c>
      <c r="N81">
        <f t="shared" si="5"/>
        <v>1</v>
      </c>
      <c r="O81">
        <f t="shared" si="10"/>
        <v>0</v>
      </c>
    </row>
    <row r="82" spans="1:15" x14ac:dyDescent="0.25">
      <c r="A82" s="2">
        <v>43592</v>
      </c>
      <c r="B82" s="1">
        <v>11.4</v>
      </c>
      <c r="C82" s="1">
        <v>12.13</v>
      </c>
      <c r="D82" s="1">
        <v>11.66</v>
      </c>
      <c r="E82" s="1">
        <f t="shared" si="11"/>
        <v>0.73000000000000043</v>
      </c>
      <c r="F82" s="1">
        <f t="shared" si="1"/>
        <v>0.58850000000000025</v>
      </c>
      <c r="H82" s="1">
        <f t="shared" si="2"/>
        <v>14.06</v>
      </c>
      <c r="I82" s="1">
        <f t="shared" si="3"/>
        <v>11.17</v>
      </c>
      <c r="J82" s="1">
        <f t="shared" si="7"/>
        <v>14.06</v>
      </c>
      <c r="K82" s="1">
        <f t="shared" si="8"/>
        <v>9.44</v>
      </c>
      <c r="L82">
        <f t="shared" si="4"/>
        <v>0</v>
      </c>
      <c r="M82">
        <f t="shared" si="9"/>
        <v>0</v>
      </c>
      <c r="N82">
        <f t="shared" si="5"/>
        <v>0</v>
      </c>
      <c r="O82">
        <f t="shared" si="10"/>
        <v>0</v>
      </c>
    </row>
    <row r="83" spans="1:15" x14ac:dyDescent="0.25">
      <c r="A83" s="2">
        <v>43593</v>
      </c>
      <c r="B83" s="1">
        <v>12.12</v>
      </c>
      <c r="C83" s="1">
        <v>12.21</v>
      </c>
      <c r="D83" s="1">
        <v>11.78</v>
      </c>
      <c r="E83" s="1">
        <f t="shared" si="11"/>
        <v>0.43000000000000149</v>
      </c>
      <c r="F83" s="1">
        <f t="shared" si="1"/>
        <v>0.57400000000000029</v>
      </c>
      <c r="H83" s="1">
        <f t="shared" si="2"/>
        <v>14.06</v>
      </c>
      <c r="I83" s="1">
        <f t="shared" si="3"/>
        <v>11.17</v>
      </c>
      <c r="J83" s="1">
        <f t="shared" si="7"/>
        <v>14.06</v>
      </c>
      <c r="K83" s="1">
        <f t="shared" si="8"/>
        <v>9.44</v>
      </c>
      <c r="L83">
        <f t="shared" si="4"/>
        <v>0</v>
      </c>
      <c r="M83">
        <f t="shared" si="9"/>
        <v>0</v>
      </c>
      <c r="N83">
        <f t="shared" si="5"/>
        <v>0</v>
      </c>
      <c r="O83">
        <f t="shared" si="10"/>
        <v>0</v>
      </c>
    </row>
    <row r="84" spans="1:15" x14ac:dyDescent="0.25">
      <c r="A84" s="2">
        <v>43594</v>
      </c>
      <c r="B84" s="1">
        <v>11.85</v>
      </c>
      <c r="C84" s="1">
        <v>12.02</v>
      </c>
      <c r="D84" s="1">
        <v>11.61</v>
      </c>
      <c r="E84" s="1">
        <f t="shared" si="11"/>
        <v>0.41000000000000014</v>
      </c>
      <c r="F84" s="1">
        <f t="shared" si="1"/>
        <v>0.56850000000000023</v>
      </c>
      <c r="H84" s="1">
        <f t="shared" si="2"/>
        <v>14.06</v>
      </c>
      <c r="I84" s="1">
        <f t="shared" si="3"/>
        <v>11.17</v>
      </c>
      <c r="J84" s="1">
        <f t="shared" si="7"/>
        <v>14.06</v>
      </c>
      <c r="K84" s="1">
        <f t="shared" si="8"/>
        <v>9.44</v>
      </c>
      <c r="L84">
        <f t="shared" si="4"/>
        <v>0</v>
      </c>
      <c r="M84">
        <f t="shared" si="9"/>
        <v>0</v>
      </c>
      <c r="N84">
        <f t="shared" si="5"/>
        <v>0</v>
      </c>
      <c r="O84">
        <f t="shared" si="10"/>
        <v>0</v>
      </c>
    </row>
    <row r="85" spans="1:15" x14ac:dyDescent="0.25">
      <c r="A85" s="2">
        <v>43595</v>
      </c>
      <c r="B85" s="1">
        <v>11.86</v>
      </c>
      <c r="C85" s="1">
        <v>12.45</v>
      </c>
      <c r="D85" s="1">
        <v>11.72</v>
      </c>
      <c r="E85" s="1">
        <f t="shared" si="11"/>
        <v>0.72999999999999865</v>
      </c>
      <c r="F85" s="1">
        <f t="shared" si="1"/>
        <v>0.58400000000000019</v>
      </c>
      <c r="H85" s="1">
        <f t="shared" si="2"/>
        <v>14.06</v>
      </c>
      <c r="I85" s="1">
        <f t="shared" si="3"/>
        <v>11.17</v>
      </c>
      <c r="J85" s="1">
        <f t="shared" si="7"/>
        <v>14.06</v>
      </c>
      <c r="K85" s="1">
        <f t="shared" si="8"/>
        <v>9.51</v>
      </c>
      <c r="L85">
        <f t="shared" si="4"/>
        <v>0</v>
      </c>
      <c r="M85">
        <f t="shared" si="9"/>
        <v>0</v>
      </c>
      <c r="N85">
        <f t="shared" si="5"/>
        <v>0</v>
      </c>
      <c r="O85">
        <f t="shared" si="10"/>
        <v>0</v>
      </c>
    </row>
    <row r="86" spans="1:15" x14ac:dyDescent="0.25">
      <c r="A86" s="2">
        <v>43598</v>
      </c>
      <c r="B86" s="1">
        <v>12.45</v>
      </c>
      <c r="C86" s="1">
        <v>12.36</v>
      </c>
      <c r="D86" s="1">
        <v>12.09</v>
      </c>
      <c r="E86" s="1">
        <f t="shared" si="11"/>
        <v>0.35999999999999943</v>
      </c>
      <c r="F86" s="1">
        <f t="shared" ref="F86:F149" si="12">AVERAGE(E67:E86)</f>
        <v>0.55900000000000005</v>
      </c>
      <c r="H86" s="1">
        <f t="shared" si="2"/>
        <v>14.06</v>
      </c>
      <c r="I86" s="1">
        <f t="shared" si="3"/>
        <v>11.17</v>
      </c>
      <c r="J86" s="1">
        <f t="shared" si="7"/>
        <v>14.06</v>
      </c>
      <c r="K86" s="1">
        <f t="shared" si="8"/>
        <v>9.51</v>
      </c>
      <c r="L86">
        <f t="shared" si="4"/>
        <v>0</v>
      </c>
      <c r="M86">
        <f t="shared" si="9"/>
        <v>0</v>
      </c>
      <c r="N86">
        <f t="shared" si="5"/>
        <v>0</v>
      </c>
      <c r="O86">
        <f t="shared" si="10"/>
        <v>0</v>
      </c>
    </row>
    <row r="87" spans="1:15" x14ac:dyDescent="0.25">
      <c r="A87" s="2">
        <v>43599</v>
      </c>
      <c r="B87" s="1">
        <v>12.21</v>
      </c>
      <c r="C87" s="1">
        <v>12.2</v>
      </c>
      <c r="D87" s="1">
        <v>11.87</v>
      </c>
      <c r="E87" s="1">
        <f t="shared" si="11"/>
        <v>0.34000000000000163</v>
      </c>
      <c r="F87" s="1">
        <f t="shared" si="12"/>
        <v>0.53400000000000014</v>
      </c>
      <c r="H87" s="1">
        <f t="shared" ref="H87:H150" si="13">MAX(C67:C86)</f>
        <v>13.95</v>
      </c>
      <c r="I87" s="1">
        <f t="shared" ref="I87:I150" si="14">MIN(D67:D86)</f>
        <v>11.17</v>
      </c>
      <c r="J87" s="1">
        <f t="shared" si="7"/>
        <v>14.06</v>
      </c>
      <c r="K87" s="1">
        <f t="shared" si="8"/>
        <v>9.51</v>
      </c>
      <c r="L87">
        <f t="shared" ref="L87:L150" si="15">IF(C87&gt;H87,1,0)</f>
        <v>0</v>
      </c>
      <c r="M87">
        <f t="shared" si="9"/>
        <v>0</v>
      </c>
      <c r="N87">
        <f t="shared" ref="N87:N150" si="16">IF(D87&lt;I87,1,0)</f>
        <v>0</v>
      </c>
      <c r="O87">
        <f t="shared" si="10"/>
        <v>0</v>
      </c>
    </row>
    <row r="88" spans="1:15" x14ac:dyDescent="0.25">
      <c r="A88" s="2">
        <v>43600</v>
      </c>
      <c r="B88" s="1">
        <v>11.96</v>
      </c>
      <c r="C88" s="1">
        <v>12.24</v>
      </c>
      <c r="D88" s="1">
        <v>11.89</v>
      </c>
      <c r="E88" s="1">
        <f t="shared" si="11"/>
        <v>0.34999999999999964</v>
      </c>
      <c r="F88" s="1">
        <f t="shared" si="12"/>
        <v>0.52600000000000013</v>
      </c>
      <c r="H88" s="1">
        <f t="shared" si="13"/>
        <v>13.8</v>
      </c>
      <c r="I88" s="1">
        <f t="shared" si="14"/>
        <v>11.17</v>
      </c>
      <c r="J88" s="1">
        <f t="shared" si="7"/>
        <v>14.06</v>
      </c>
      <c r="K88" s="1">
        <f t="shared" si="8"/>
        <v>9.51</v>
      </c>
      <c r="L88">
        <f t="shared" si="15"/>
        <v>0</v>
      </c>
      <c r="M88">
        <f t="shared" si="9"/>
        <v>0</v>
      </c>
      <c r="N88">
        <f t="shared" si="16"/>
        <v>0</v>
      </c>
      <c r="O88">
        <f t="shared" si="10"/>
        <v>0</v>
      </c>
    </row>
    <row r="89" spans="1:15" x14ac:dyDescent="0.25">
      <c r="A89" s="2">
        <v>43601</v>
      </c>
      <c r="B89" s="1">
        <v>12.14</v>
      </c>
      <c r="C89" s="1">
        <v>12.19</v>
      </c>
      <c r="D89" s="1">
        <v>12.04</v>
      </c>
      <c r="E89" s="1">
        <f t="shared" si="11"/>
        <v>0.15000000000000036</v>
      </c>
      <c r="F89" s="1">
        <f t="shared" si="12"/>
        <v>0.4830000000000001</v>
      </c>
      <c r="H89" s="1">
        <f t="shared" si="13"/>
        <v>13.8</v>
      </c>
      <c r="I89" s="1">
        <f t="shared" si="14"/>
        <v>11.17</v>
      </c>
      <c r="J89" s="1">
        <f t="shared" si="7"/>
        <v>14.06</v>
      </c>
      <c r="K89" s="1">
        <f t="shared" si="8"/>
        <v>9.6199999999999992</v>
      </c>
      <c r="L89">
        <f t="shared" si="15"/>
        <v>0</v>
      </c>
      <c r="M89">
        <f t="shared" si="9"/>
        <v>0</v>
      </c>
      <c r="N89">
        <f t="shared" si="16"/>
        <v>0</v>
      </c>
      <c r="O89">
        <f t="shared" si="10"/>
        <v>0</v>
      </c>
    </row>
    <row r="90" spans="1:15" x14ac:dyDescent="0.25">
      <c r="A90" s="2">
        <v>43602</v>
      </c>
      <c r="B90" s="1">
        <v>12.15</v>
      </c>
      <c r="C90" s="1">
        <v>12.15</v>
      </c>
      <c r="D90" s="1">
        <v>11.65</v>
      </c>
      <c r="E90" s="1">
        <f t="shared" si="11"/>
        <v>0.5</v>
      </c>
      <c r="F90" s="1">
        <f t="shared" si="12"/>
        <v>0.4820000000000001</v>
      </c>
      <c r="H90" s="1">
        <f t="shared" si="13"/>
        <v>13.4</v>
      </c>
      <c r="I90" s="1">
        <f t="shared" si="14"/>
        <v>11.17</v>
      </c>
      <c r="J90" s="1">
        <f t="shared" si="7"/>
        <v>14.06</v>
      </c>
      <c r="K90" s="1">
        <f t="shared" si="8"/>
        <v>10.33</v>
      </c>
      <c r="L90">
        <f t="shared" si="15"/>
        <v>0</v>
      </c>
      <c r="M90">
        <f t="shared" si="9"/>
        <v>0</v>
      </c>
      <c r="N90">
        <f t="shared" si="16"/>
        <v>0</v>
      </c>
      <c r="O90">
        <f t="shared" si="10"/>
        <v>0</v>
      </c>
    </row>
    <row r="91" spans="1:15" x14ac:dyDescent="0.25">
      <c r="A91" s="2">
        <v>43605</v>
      </c>
      <c r="B91" s="1">
        <v>11.7</v>
      </c>
      <c r="C91" s="1">
        <v>11.7</v>
      </c>
      <c r="D91" s="1">
        <v>11.43</v>
      </c>
      <c r="E91" s="1">
        <f t="shared" si="11"/>
        <v>0.26999999999999957</v>
      </c>
      <c r="F91" s="1">
        <f t="shared" si="12"/>
        <v>0.48100000000000015</v>
      </c>
      <c r="H91" s="1">
        <f t="shared" si="13"/>
        <v>13.4</v>
      </c>
      <c r="I91" s="1">
        <f t="shared" si="14"/>
        <v>11.17</v>
      </c>
      <c r="J91" s="1">
        <f t="shared" si="7"/>
        <v>14.06</v>
      </c>
      <c r="K91" s="1">
        <f t="shared" si="8"/>
        <v>10.33</v>
      </c>
      <c r="L91">
        <f t="shared" si="15"/>
        <v>0</v>
      </c>
      <c r="M91">
        <f t="shared" si="9"/>
        <v>0</v>
      </c>
      <c r="N91">
        <f t="shared" si="16"/>
        <v>0</v>
      </c>
      <c r="O91">
        <f t="shared" si="10"/>
        <v>0</v>
      </c>
    </row>
    <row r="92" spans="1:15" x14ac:dyDescent="0.25">
      <c r="A92" s="2">
        <v>43606</v>
      </c>
      <c r="B92" s="1">
        <v>11.59</v>
      </c>
      <c r="C92" s="1">
        <v>12.01</v>
      </c>
      <c r="D92" s="1">
        <v>11.58</v>
      </c>
      <c r="E92" s="1">
        <f t="shared" si="11"/>
        <v>0.42999999999999972</v>
      </c>
      <c r="F92" s="1">
        <f t="shared" si="12"/>
        <v>0.48150000000000015</v>
      </c>
      <c r="H92" s="1">
        <f t="shared" si="13"/>
        <v>13.4</v>
      </c>
      <c r="I92" s="1">
        <f t="shared" si="14"/>
        <v>11.17</v>
      </c>
      <c r="J92" s="1">
        <f t="shared" si="7"/>
        <v>14.06</v>
      </c>
      <c r="K92" s="1">
        <f t="shared" si="8"/>
        <v>10.33</v>
      </c>
      <c r="L92">
        <f t="shared" si="15"/>
        <v>0</v>
      </c>
      <c r="M92">
        <f t="shared" si="9"/>
        <v>0</v>
      </c>
      <c r="N92">
        <f t="shared" si="16"/>
        <v>0</v>
      </c>
      <c r="O92">
        <f t="shared" si="10"/>
        <v>0</v>
      </c>
    </row>
    <row r="93" spans="1:15" x14ac:dyDescent="0.25">
      <c r="A93" s="2">
        <v>43607</v>
      </c>
      <c r="B93" s="1">
        <v>11.89</v>
      </c>
      <c r="C93" s="1">
        <v>12.06</v>
      </c>
      <c r="D93" s="1">
        <v>11.87</v>
      </c>
      <c r="E93" s="1">
        <f t="shared" si="11"/>
        <v>0.19000000000000128</v>
      </c>
      <c r="F93" s="1">
        <f t="shared" si="12"/>
        <v>0.4705000000000002</v>
      </c>
      <c r="H93" s="1">
        <f t="shared" si="13"/>
        <v>13.22</v>
      </c>
      <c r="I93" s="1">
        <f t="shared" si="14"/>
        <v>11.17</v>
      </c>
      <c r="J93" s="1">
        <f t="shared" si="7"/>
        <v>14.06</v>
      </c>
      <c r="K93" s="1">
        <f t="shared" si="8"/>
        <v>10.33</v>
      </c>
      <c r="L93">
        <f t="shared" si="15"/>
        <v>0</v>
      </c>
      <c r="M93">
        <f t="shared" si="9"/>
        <v>0</v>
      </c>
      <c r="N93">
        <f t="shared" si="16"/>
        <v>0</v>
      </c>
      <c r="O93">
        <f t="shared" si="10"/>
        <v>0</v>
      </c>
    </row>
    <row r="94" spans="1:15" x14ac:dyDescent="0.25">
      <c r="A94" s="2">
        <v>43608</v>
      </c>
      <c r="B94" s="1">
        <v>11.95</v>
      </c>
      <c r="C94" s="1">
        <v>12.08</v>
      </c>
      <c r="D94" s="1">
        <v>11.82</v>
      </c>
      <c r="E94" s="1">
        <f t="shared" si="11"/>
        <v>0.25999999999999979</v>
      </c>
      <c r="F94" s="1">
        <f t="shared" si="12"/>
        <v>0.43200000000000011</v>
      </c>
      <c r="H94" s="1">
        <f t="shared" si="13"/>
        <v>13.15</v>
      </c>
      <c r="I94" s="1">
        <f t="shared" si="14"/>
        <v>11.17</v>
      </c>
      <c r="J94" s="1">
        <f t="shared" si="7"/>
        <v>14.06</v>
      </c>
      <c r="K94" s="1">
        <f t="shared" si="8"/>
        <v>10.36</v>
      </c>
      <c r="L94">
        <f t="shared" si="15"/>
        <v>0</v>
      </c>
      <c r="M94">
        <f t="shared" si="9"/>
        <v>0</v>
      </c>
      <c r="N94">
        <f t="shared" si="16"/>
        <v>0</v>
      </c>
      <c r="O94">
        <f t="shared" si="10"/>
        <v>0</v>
      </c>
    </row>
    <row r="95" spans="1:15" x14ac:dyDescent="0.25">
      <c r="A95" s="2">
        <v>43609</v>
      </c>
      <c r="B95" s="1">
        <v>11.9</v>
      </c>
      <c r="C95" s="1">
        <v>12.09</v>
      </c>
      <c r="D95" s="1">
        <v>11.87</v>
      </c>
      <c r="E95" s="1">
        <f t="shared" si="11"/>
        <v>0.22000000000000064</v>
      </c>
      <c r="F95" s="1">
        <f t="shared" si="12"/>
        <v>0.42950000000000016</v>
      </c>
      <c r="H95" s="1">
        <f t="shared" si="13"/>
        <v>12.53</v>
      </c>
      <c r="I95" s="1">
        <f t="shared" si="14"/>
        <v>11.17</v>
      </c>
      <c r="J95" s="1">
        <f t="shared" si="7"/>
        <v>14.06</v>
      </c>
      <c r="K95" s="1">
        <f t="shared" si="8"/>
        <v>10.78</v>
      </c>
      <c r="L95">
        <f t="shared" si="15"/>
        <v>0</v>
      </c>
      <c r="M95">
        <f t="shared" si="9"/>
        <v>0</v>
      </c>
      <c r="N95">
        <f t="shared" si="16"/>
        <v>0</v>
      </c>
      <c r="O95">
        <f t="shared" si="10"/>
        <v>0</v>
      </c>
    </row>
    <row r="96" spans="1:15" x14ac:dyDescent="0.25">
      <c r="A96" s="2">
        <v>43612</v>
      </c>
      <c r="B96" s="1">
        <v>12.03</v>
      </c>
      <c r="C96" s="1">
        <v>12.37</v>
      </c>
      <c r="D96" s="1">
        <v>11.97</v>
      </c>
      <c r="E96" s="1">
        <f t="shared" si="11"/>
        <v>0.39999999999999858</v>
      </c>
      <c r="F96" s="1">
        <f t="shared" si="12"/>
        <v>0.4290000000000001</v>
      </c>
      <c r="H96" s="1">
        <f t="shared" si="13"/>
        <v>12.53</v>
      </c>
      <c r="I96" s="1">
        <f t="shared" si="14"/>
        <v>11.17</v>
      </c>
      <c r="J96" s="1">
        <f t="shared" si="7"/>
        <v>14.06</v>
      </c>
      <c r="K96" s="1">
        <f t="shared" si="8"/>
        <v>10.78</v>
      </c>
      <c r="L96">
        <f t="shared" si="15"/>
        <v>0</v>
      </c>
      <c r="M96">
        <f t="shared" si="9"/>
        <v>0</v>
      </c>
      <c r="N96">
        <f t="shared" si="16"/>
        <v>0</v>
      </c>
      <c r="O96">
        <f t="shared" si="10"/>
        <v>0</v>
      </c>
    </row>
    <row r="97" spans="1:19" x14ac:dyDescent="0.25">
      <c r="A97" s="2">
        <v>43613</v>
      </c>
      <c r="B97" s="1">
        <v>12.31</v>
      </c>
      <c r="C97" s="1">
        <v>12.84</v>
      </c>
      <c r="D97" s="1">
        <v>12.31</v>
      </c>
      <c r="E97" s="1">
        <f t="shared" si="11"/>
        <v>0.52999999999999936</v>
      </c>
      <c r="F97" s="1">
        <f t="shared" si="12"/>
        <v>0.43100000000000005</v>
      </c>
      <c r="H97" s="1">
        <f t="shared" si="13"/>
        <v>12.53</v>
      </c>
      <c r="I97" s="1">
        <f t="shared" si="14"/>
        <v>11.17</v>
      </c>
      <c r="J97" s="1">
        <f t="shared" si="7"/>
        <v>14.06</v>
      </c>
      <c r="K97" s="1">
        <f t="shared" si="8"/>
        <v>10.78</v>
      </c>
      <c r="L97">
        <f t="shared" si="15"/>
        <v>1</v>
      </c>
      <c r="M97">
        <f t="shared" si="9"/>
        <v>0</v>
      </c>
      <c r="N97">
        <f t="shared" si="16"/>
        <v>0</v>
      </c>
      <c r="O97">
        <f t="shared" si="10"/>
        <v>0</v>
      </c>
      <c r="P97" s="1">
        <f>AVERAGE(C97,H97)</f>
        <v>12.684999999999999</v>
      </c>
      <c r="Q97" s="3">
        <f>IF(D97&lt;($P$97-2*F97),1,0)</f>
        <v>0</v>
      </c>
      <c r="R97" s="1">
        <f>(A1+S77)*0.01/F97</f>
        <v>5316.2513870674866</v>
      </c>
    </row>
    <row r="98" spans="1:19" x14ac:dyDescent="0.25">
      <c r="A98" s="2">
        <v>43614</v>
      </c>
      <c r="B98" s="1">
        <v>12.65</v>
      </c>
      <c r="C98" s="1">
        <v>12.7</v>
      </c>
      <c r="D98" s="1">
        <v>12.46</v>
      </c>
      <c r="E98" s="1">
        <f t="shared" si="11"/>
        <v>0.23999999999999844</v>
      </c>
      <c r="F98" s="1">
        <f t="shared" si="12"/>
        <v>0.43199999999999994</v>
      </c>
      <c r="H98" s="1">
        <f t="shared" si="13"/>
        <v>12.84</v>
      </c>
      <c r="I98" s="1">
        <f t="shared" si="14"/>
        <v>11.17</v>
      </c>
      <c r="J98" s="1">
        <f t="shared" si="7"/>
        <v>14.06</v>
      </c>
      <c r="K98" s="1">
        <f t="shared" si="8"/>
        <v>10.78</v>
      </c>
      <c r="L98">
        <f t="shared" si="15"/>
        <v>0</v>
      </c>
      <c r="M98">
        <f t="shared" si="9"/>
        <v>0</v>
      </c>
      <c r="N98">
        <f t="shared" si="16"/>
        <v>0</v>
      </c>
      <c r="O98">
        <f t="shared" si="10"/>
        <v>0</v>
      </c>
      <c r="Q98" s="3">
        <f t="shared" ref="Q98:Q152" si="17">IF(D98&lt;($P$97-2*F98),1,0)</f>
        <v>0</v>
      </c>
    </row>
    <row r="99" spans="1:19" x14ac:dyDescent="0.25">
      <c r="A99" s="2">
        <v>43615</v>
      </c>
      <c r="B99" s="1">
        <v>12.58</v>
      </c>
      <c r="C99" s="1">
        <v>12.56</v>
      </c>
      <c r="D99" s="1">
        <v>12.16</v>
      </c>
      <c r="E99" s="1">
        <f t="shared" si="11"/>
        <v>0.41999999999999993</v>
      </c>
      <c r="F99" s="1">
        <f t="shared" si="12"/>
        <v>0.42499999999999993</v>
      </c>
      <c r="H99" s="1">
        <f t="shared" si="13"/>
        <v>12.84</v>
      </c>
      <c r="I99" s="1">
        <f t="shared" si="14"/>
        <v>11.17</v>
      </c>
      <c r="J99" s="1">
        <f t="shared" si="7"/>
        <v>14.06</v>
      </c>
      <c r="K99" s="1">
        <f t="shared" si="8"/>
        <v>10.78</v>
      </c>
      <c r="L99">
        <f t="shared" si="15"/>
        <v>0</v>
      </c>
      <c r="M99">
        <f t="shared" si="9"/>
        <v>0</v>
      </c>
      <c r="N99">
        <f t="shared" si="16"/>
        <v>0</v>
      </c>
      <c r="O99">
        <f t="shared" si="10"/>
        <v>0</v>
      </c>
      <c r="Q99" s="3">
        <f t="shared" si="17"/>
        <v>0</v>
      </c>
    </row>
    <row r="100" spans="1:19" x14ac:dyDescent="0.25">
      <c r="A100" s="2">
        <v>43616</v>
      </c>
      <c r="B100" s="1">
        <v>12.35</v>
      </c>
      <c r="C100" s="1">
        <v>12.27</v>
      </c>
      <c r="D100" s="1">
        <v>11.9</v>
      </c>
      <c r="E100" s="1">
        <f t="shared" si="11"/>
        <v>0.44999999999999929</v>
      </c>
      <c r="F100" s="1">
        <f t="shared" si="12"/>
        <v>0.42449999999999993</v>
      </c>
      <c r="H100" s="1">
        <f t="shared" si="13"/>
        <v>12.84</v>
      </c>
      <c r="I100" s="1">
        <f t="shared" si="14"/>
        <v>11.17</v>
      </c>
      <c r="J100" s="1">
        <f t="shared" si="7"/>
        <v>14.06</v>
      </c>
      <c r="K100" s="1">
        <f t="shared" si="8"/>
        <v>10.84</v>
      </c>
      <c r="L100">
        <f t="shared" si="15"/>
        <v>0</v>
      </c>
      <c r="M100">
        <f t="shared" si="9"/>
        <v>0</v>
      </c>
      <c r="N100">
        <f t="shared" si="16"/>
        <v>0</v>
      </c>
      <c r="O100">
        <f t="shared" si="10"/>
        <v>0</v>
      </c>
      <c r="Q100" s="3">
        <f t="shared" si="17"/>
        <v>0</v>
      </c>
    </row>
    <row r="101" spans="1:19" x14ac:dyDescent="0.25">
      <c r="A101" s="2">
        <v>43619</v>
      </c>
      <c r="B101" s="1">
        <v>12.07</v>
      </c>
      <c r="C101" s="1">
        <v>12.18</v>
      </c>
      <c r="D101" s="1">
        <v>11.9</v>
      </c>
      <c r="E101" s="1">
        <f t="shared" si="11"/>
        <v>0.27999999999999936</v>
      </c>
      <c r="F101" s="1">
        <f t="shared" si="12"/>
        <v>0.3844999999999999</v>
      </c>
      <c r="H101" s="1">
        <f t="shared" si="13"/>
        <v>12.84</v>
      </c>
      <c r="I101" s="1">
        <f t="shared" si="14"/>
        <v>11.17</v>
      </c>
      <c r="J101" s="1">
        <f t="shared" si="7"/>
        <v>14.06</v>
      </c>
      <c r="K101" s="1">
        <f t="shared" si="8"/>
        <v>11.17</v>
      </c>
      <c r="L101">
        <f t="shared" si="15"/>
        <v>0</v>
      </c>
      <c r="M101">
        <f t="shared" si="9"/>
        <v>0</v>
      </c>
      <c r="N101">
        <f t="shared" si="16"/>
        <v>0</v>
      </c>
      <c r="O101">
        <f t="shared" si="10"/>
        <v>0</v>
      </c>
      <c r="P101">
        <f>AVERAGE(D101,P97-2*F101)</f>
        <v>11.907999999999999</v>
      </c>
      <c r="Q101" s="3">
        <f t="shared" si="17"/>
        <v>1</v>
      </c>
      <c r="S101">
        <f>R97*(P101-P97)</f>
        <v>-4130.7273277514332</v>
      </c>
    </row>
    <row r="102" spans="1:19" x14ac:dyDescent="0.25">
      <c r="A102" s="2">
        <v>43620</v>
      </c>
      <c r="B102" s="1">
        <v>11.96</v>
      </c>
      <c r="C102" s="1">
        <v>12.03</v>
      </c>
      <c r="D102" s="1">
        <v>11.65</v>
      </c>
      <c r="E102" s="1">
        <f t="shared" si="11"/>
        <v>0.37999999999999901</v>
      </c>
      <c r="F102" s="1">
        <f t="shared" si="12"/>
        <v>0.36699999999999983</v>
      </c>
      <c r="H102" s="1">
        <f t="shared" si="13"/>
        <v>12.84</v>
      </c>
      <c r="I102" s="1">
        <f t="shared" si="14"/>
        <v>11.43</v>
      </c>
      <c r="J102" s="1">
        <f t="shared" si="7"/>
        <v>14.06</v>
      </c>
      <c r="K102" s="1">
        <f t="shared" si="8"/>
        <v>11.17</v>
      </c>
      <c r="L102">
        <f t="shared" si="15"/>
        <v>0</v>
      </c>
      <c r="M102">
        <f t="shared" si="9"/>
        <v>0</v>
      </c>
      <c r="N102">
        <f t="shared" si="16"/>
        <v>0</v>
      </c>
      <c r="O102">
        <f t="shared" si="10"/>
        <v>0</v>
      </c>
    </row>
    <row r="103" spans="1:19" x14ac:dyDescent="0.25">
      <c r="A103" s="2">
        <v>43621</v>
      </c>
      <c r="B103" s="1">
        <v>11.97</v>
      </c>
      <c r="C103" s="1">
        <v>12.23</v>
      </c>
      <c r="D103" s="1">
        <v>12.04</v>
      </c>
      <c r="E103" s="1">
        <f t="shared" si="11"/>
        <v>0.25999999999999979</v>
      </c>
      <c r="F103" s="1">
        <f t="shared" si="12"/>
        <v>0.35849999999999971</v>
      </c>
      <c r="H103" s="1">
        <f t="shared" si="13"/>
        <v>12.84</v>
      </c>
      <c r="I103" s="1">
        <f t="shared" si="14"/>
        <v>11.43</v>
      </c>
      <c r="J103" s="1">
        <f t="shared" si="7"/>
        <v>14.06</v>
      </c>
      <c r="K103" s="1">
        <f t="shared" si="8"/>
        <v>11.17</v>
      </c>
      <c r="L103">
        <f t="shared" si="15"/>
        <v>0</v>
      </c>
      <c r="M103">
        <f t="shared" si="9"/>
        <v>0</v>
      </c>
      <c r="N103">
        <f t="shared" si="16"/>
        <v>0</v>
      </c>
      <c r="O103">
        <f t="shared" si="10"/>
        <v>0</v>
      </c>
    </row>
    <row r="104" spans="1:19" x14ac:dyDescent="0.25">
      <c r="A104" s="2">
        <v>43622</v>
      </c>
      <c r="B104" s="1">
        <v>12.09</v>
      </c>
      <c r="C104" s="1">
        <v>12.19</v>
      </c>
      <c r="D104" s="1">
        <v>11.95</v>
      </c>
      <c r="E104" s="1">
        <f t="shared" si="11"/>
        <v>0.24000000000000021</v>
      </c>
      <c r="F104" s="1">
        <f t="shared" si="12"/>
        <v>0.34999999999999976</v>
      </c>
      <c r="H104" s="1">
        <f t="shared" si="13"/>
        <v>12.84</v>
      </c>
      <c r="I104" s="1">
        <f t="shared" si="14"/>
        <v>11.43</v>
      </c>
      <c r="J104" s="1">
        <f t="shared" si="7"/>
        <v>14.06</v>
      </c>
      <c r="K104" s="1">
        <f t="shared" si="8"/>
        <v>11.17</v>
      </c>
      <c r="L104">
        <f t="shared" si="15"/>
        <v>0</v>
      </c>
      <c r="M104">
        <f t="shared" si="9"/>
        <v>0</v>
      </c>
      <c r="N104">
        <f t="shared" si="16"/>
        <v>0</v>
      </c>
      <c r="O104">
        <f t="shared" si="10"/>
        <v>0</v>
      </c>
    </row>
    <row r="105" spans="1:19" x14ac:dyDescent="0.25">
      <c r="A105" s="2">
        <v>43626</v>
      </c>
      <c r="B105" s="1">
        <v>11.95</v>
      </c>
      <c r="C105" s="1">
        <v>12.33</v>
      </c>
      <c r="D105" s="1">
        <v>11.98</v>
      </c>
      <c r="E105" s="1">
        <f t="shared" si="11"/>
        <v>0.38000000000000078</v>
      </c>
      <c r="F105" s="1">
        <f t="shared" si="12"/>
        <v>0.33249999999999985</v>
      </c>
      <c r="H105" s="1">
        <f t="shared" si="13"/>
        <v>12.84</v>
      </c>
      <c r="I105" s="1">
        <f t="shared" si="14"/>
        <v>11.43</v>
      </c>
      <c r="J105" s="1">
        <f t="shared" si="7"/>
        <v>14.06</v>
      </c>
      <c r="K105" s="1">
        <f t="shared" si="8"/>
        <v>11.17</v>
      </c>
      <c r="L105">
        <f t="shared" si="15"/>
        <v>0</v>
      </c>
      <c r="M105">
        <f t="shared" si="9"/>
        <v>0</v>
      </c>
      <c r="N105">
        <f t="shared" si="16"/>
        <v>0</v>
      </c>
      <c r="O105">
        <f t="shared" si="10"/>
        <v>0</v>
      </c>
    </row>
    <row r="106" spans="1:19" x14ac:dyDescent="0.25">
      <c r="A106" s="2">
        <v>43627</v>
      </c>
      <c r="B106" s="1">
        <v>12.21</v>
      </c>
      <c r="C106" s="1">
        <v>12.93</v>
      </c>
      <c r="D106" s="1">
        <v>12.37</v>
      </c>
      <c r="E106" s="1">
        <f t="shared" si="11"/>
        <v>0.71999999999999886</v>
      </c>
      <c r="F106" s="1">
        <f t="shared" si="12"/>
        <v>0.35049999999999981</v>
      </c>
      <c r="H106" s="1">
        <f t="shared" si="13"/>
        <v>12.84</v>
      </c>
      <c r="I106" s="1">
        <f t="shared" si="14"/>
        <v>11.43</v>
      </c>
      <c r="J106" s="1">
        <f t="shared" si="7"/>
        <v>14.06</v>
      </c>
      <c r="K106" s="1">
        <f t="shared" si="8"/>
        <v>11.17</v>
      </c>
      <c r="L106">
        <f t="shared" si="15"/>
        <v>1</v>
      </c>
      <c r="M106">
        <f t="shared" si="9"/>
        <v>0</v>
      </c>
      <c r="N106">
        <f t="shared" si="16"/>
        <v>0</v>
      </c>
      <c r="O106">
        <f t="shared" si="10"/>
        <v>0</v>
      </c>
      <c r="P106" s="1">
        <f>AVERAGE(C106,H106)</f>
        <v>12.885</v>
      </c>
      <c r="Q106" s="3">
        <f>IF(D106&lt;($P$106-2*F106),1,0)</f>
        <v>0</v>
      </c>
      <c r="R106" s="1">
        <f>(A1+S77+S101)*0.01/F106</f>
        <v>6419.3925094110518</v>
      </c>
    </row>
    <row r="107" spans="1:19" x14ac:dyDescent="0.25">
      <c r="A107" s="2">
        <v>43628</v>
      </c>
      <c r="B107" s="1">
        <v>12.92</v>
      </c>
      <c r="C107" s="1">
        <v>13.18</v>
      </c>
      <c r="D107" s="1">
        <v>12.81</v>
      </c>
      <c r="E107" s="1">
        <f t="shared" si="11"/>
        <v>0.36999999999999922</v>
      </c>
      <c r="F107" s="1">
        <f t="shared" si="12"/>
        <v>0.3519999999999997</v>
      </c>
      <c r="H107" s="1">
        <f t="shared" si="13"/>
        <v>12.93</v>
      </c>
      <c r="I107" s="1">
        <f t="shared" si="14"/>
        <v>11.43</v>
      </c>
      <c r="J107" s="1">
        <f t="shared" si="7"/>
        <v>14.06</v>
      </c>
      <c r="K107" s="1">
        <f t="shared" si="8"/>
        <v>11.17</v>
      </c>
      <c r="L107">
        <f t="shared" si="15"/>
        <v>1</v>
      </c>
      <c r="M107">
        <f t="shared" si="9"/>
        <v>0</v>
      </c>
      <c r="N107">
        <f t="shared" si="16"/>
        <v>0</v>
      </c>
      <c r="O107">
        <f t="shared" si="10"/>
        <v>0</v>
      </c>
      <c r="Q107" s="3">
        <f t="shared" ref="Q107:Q152" si="18">IF(D107&lt;($P$106-2*F107),1,0)</f>
        <v>0</v>
      </c>
    </row>
    <row r="108" spans="1:19" x14ac:dyDescent="0.25">
      <c r="A108" s="2">
        <v>43629</v>
      </c>
      <c r="B108" s="1">
        <v>12.9</v>
      </c>
      <c r="C108" s="1">
        <v>13.08</v>
      </c>
      <c r="D108" s="1">
        <v>12.76</v>
      </c>
      <c r="E108" s="1">
        <f t="shared" si="11"/>
        <v>0.32000000000000028</v>
      </c>
      <c r="F108" s="1">
        <f t="shared" si="12"/>
        <v>0.3504999999999997</v>
      </c>
      <c r="H108" s="1">
        <f t="shared" si="13"/>
        <v>13.18</v>
      </c>
      <c r="I108" s="1">
        <f t="shared" si="14"/>
        <v>11.43</v>
      </c>
      <c r="J108" s="1">
        <f t="shared" si="7"/>
        <v>14.06</v>
      </c>
      <c r="K108" s="1">
        <f t="shared" si="8"/>
        <v>11.17</v>
      </c>
      <c r="L108">
        <f t="shared" si="15"/>
        <v>0</v>
      </c>
      <c r="M108">
        <f t="shared" si="9"/>
        <v>0</v>
      </c>
      <c r="N108">
        <f t="shared" si="16"/>
        <v>0</v>
      </c>
      <c r="O108">
        <f t="shared" si="10"/>
        <v>0</v>
      </c>
      <c r="Q108" s="3">
        <f t="shared" si="18"/>
        <v>0</v>
      </c>
    </row>
    <row r="109" spans="1:19" x14ac:dyDescent="0.25">
      <c r="A109" s="2">
        <v>43630</v>
      </c>
      <c r="B109" s="1">
        <v>12.95</v>
      </c>
      <c r="C109" s="1">
        <v>13.05</v>
      </c>
      <c r="D109" s="1">
        <v>12.74</v>
      </c>
      <c r="E109" s="1">
        <f t="shared" si="11"/>
        <v>0.3100000000000005</v>
      </c>
      <c r="F109" s="1">
        <f t="shared" si="12"/>
        <v>0.35849999999999971</v>
      </c>
      <c r="H109" s="1">
        <f t="shared" si="13"/>
        <v>13.18</v>
      </c>
      <c r="I109" s="1">
        <f t="shared" si="14"/>
        <v>11.43</v>
      </c>
      <c r="J109" s="1">
        <f t="shared" si="7"/>
        <v>14.06</v>
      </c>
      <c r="K109" s="1">
        <f t="shared" si="8"/>
        <v>11.17</v>
      </c>
      <c r="L109">
        <f t="shared" si="15"/>
        <v>0</v>
      </c>
      <c r="M109">
        <f t="shared" si="9"/>
        <v>0</v>
      </c>
      <c r="N109">
        <f t="shared" si="16"/>
        <v>0</v>
      </c>
      <c r="O109">
        <f t="shared" si="10"/>
        <v>0</v>
      </c>
      <c r="Q109" s="3">
        <f t="shared" si="18"/>
        <v>0</v>
      </c>
    </row>
    <row r="110" spans="1:19" x14ac:dyDescent="0.25">
      <c r="A110" s="2">
        <v>43633</v>
      </c>
      <c r="B110" s="1">
        <v>12.79</v>
      </c>
      <c r="C110" s="1">
        <v>12.95</v>
      </c>
      <c r="D110" s="1">
        <v>12.61</v>
      </c>
      <c r="E110" s="1">
        <f t="shared" si="11"/>
        <v>0.33999999999999986</v>
      </c>
      <c r="F110" s="1">
        <f t="shared" si="12"/>
        <v>0.3504999999999997</v>
      </c>
      <c r="H110" s="1">
        <f t="shared" si="13"/>
        <v>13.18</v>
      </c>
      <c r="I110" s="1">
        <f t="shared" si="14"/>
        <v>11.43</v>
      </c>
      <c r="J110" s="1">
        <f t="shared" si="7"/>
        <v>14.06</v>
      </c>
      <c r="K110" s="1">
        <f t="shared" si="8"/>
        <v>11.17</v>
      </c>
      <c r="L110">
        <f t="shared" si="15"/>
        <v>0</v>
      </c>
      <c r="M110">
        <f t="shared" si="9"/>
        <v>0</v>
      </c>
      <c r="N110">
        <f t="shared" si="16"/>
        <v>0</v>
      </c>
      <c r="O110">
        <f t="shared" si="10"/>
        <v>0</v>
      </c>
      <c r="Q110" s="3">
        <f t="shared" si="18"/>
        <v>0</v>
      </c>
    </row>
    <row r="111" spans="1:19" x14ac:dyDescent="0.25">
      <c r="A111" s="2">
        <v>43634</v>
      </c>
      <c r="B111" s="1">
        <v>12.75</v>
      </c>
      <c r="C111" s="1">
        <v>12.95</v>
      </c>
      <c r="D111" s="1">
        <v>12.72</v>
      </c>
      <c r="E111" s="1">
        <f t="shared" si="11"/>
        <v>0.22999999999999865</v>
      </c>
      <c r="F111" s="1">
        <f t="shared" si="12"/>
        <v>0.3484999999999997</v>
      </c>
      <c r="H111" s="1">
        <f t="shared" si="13"/>
        <v>13.18</v>
      </c>
      <c r="I111" s="1">
        <f t="shared" si="14"/>
        <v>11.43</v>
      </c>
      <c r="J111" s="1">
        <f t="shared" si="7"/>
        <v>14.06</v>
      </c>
      <c r="K111" s="1">
        <f t="shared" si="8"/>
        <v>11.17</v>
      </c>
      <c r="L111">
        <f t="shared" si="15"/>
        <v>0</v>
      </c>
      <c r="M111">
        <f t="shared" si="9"/>
        <v>0</v>
      </c>
      <c r="N111">
        <f t="shared" si="16"/>
        <v>0</v>
      </c>
      <c r="O111">
        <f t="shared" si="10"/>
        <v>0</v>
      </c>
      <c r="Q111" s="3">
        <f t="shared" si="18"/>
        <v>0</v>
      </c>
    </row>
    <row r="112" spans="1:19" x14ac:dyDescent="0.25">
      <c r="A112" s="2">
        <v>43635</v>
      </c>
      <c r="B112" s="1">
        <v>12.88</v>
      </c>
      <c r="C112" s="1">
        <v>13.29</v>
      </c>
      <c r="D112" s="1">
        <v>12.85</v>
      </c>
      <c r="E112" s="1">
        <f t="shared" si="11"/>
        <v>0.4399999999999995</v>
      </c>
      <c r="F112" s="1">
        <f t="shared" si="12"/>
        <v>0.34899999999999964</v>
      </c>
      <c r="H112" s="1">
        <f t="shared" si="13"/>
        <v>13.18</v>
      </c>
      <c r="I112" s="1">
        <f t="shared" si="14"/>
        <v>11.58</v>
      </c>
      <c r="J112" s="1">
        <f t="shared" si="7"/>
        <v>14.06</v>
      </c>
      <c r="K112" s="1">
        <f t="shared" si="8"/>
        <v>11.17</v>
      </c>
      <c r="L112">
        <f t="shared" si="15"/>
        <v>1</v>
      </c>
      <c r="M112">
        <f t="shared" si="9"/>
        <v>0</v>
      </c>
      <c r="N112">
        <f t="shared" si="16"/>
        <v>0</v>
      </c>
      <c r="O112">
        <f t="shared" si="10"/>
        <v>0</v>
      </c>
      <c r="Q112" s="3">
        <f t="shared" si="18"/>
        <v>0</v>
      </c>
    </row>
    <row r="113" spans="1:17" x14ac:dyDescent="0.25">
      <c r="A113" s="2">
        <v>43636</v>
      </c>
      <c r="B113" s="1">
        <v>12.9</v>
      </c>
      <c r="C113" s="1">
        <v>13.26</v>
      </c>
      <c r="D113" s="1">
        <v>12.82</v>
      </c>
      <c r="E113" s="1">
        <f t="shared" si="11"/>
        <v>0.4399999999999995</v>
      </c>
      <c r="F113" s="1">
        <f t="shared" si="12"/>
        <v>0.3614999999999996</v>
      </c>
      <c r="H113" s="1">
        <f t="shared" si="13"/>
        <v>13.29</v>
      </c>
      <c r="I113" s="1">
        <f t="shared" si="14"/>
        <v>11.65</v>
      </c>
      <c r="J113" s="1">
        <f t="shared" si="7"/>
        <v>14.06</v>
      </c>
      <c r="K113" s="1">
        <f t="shared" si="8"/>
        <v>11.17</v>
      </c>
      <c r="L113">
        <f t="shared" si="15"/>
        <v>0</v>
      </c>
      <c r="M113">
        <f t="shared" si="9"/>
        <v>0</v>
      </c>
      <c r="N113">
        <f t="shared" si="16"/>
        <v>0</v>
      </c>
      <c r="O113">
        <f t="shared" si="10"/>
        <v>0</v>
      </c>
      <c r="Q113" s="3">
        <f t="shared" si="18"/>
        <v>0</v>
      </c>
    </row>
    <row r="114" spans="1:17" x14ac:dyDescent="0.25">
      <c r="A114" s="2">
        <v>43637</v>
      </c>
      <c r="B114" s="1">
        <v>13.18</v>
      </c>
      <c r="C114" s="1">
        <v>13.24</v>
      </c>
      <c r="D114" s="1">
        <v>13</v>
      </c>
      <c r="E114" s="1">
        <f t="shared" si="11"/>
        <v>0.24000000000000021</v>
      </c>
      <c r="F114" s="1">
        <f t="shared" si="12"/>
        <v>0.3604999999999996</v>
      </c>
      <c r="H114" s="1">
        <f t="shared" si="13"/>
        <v>13.29</v>
      </c>
      <c r="I114" s="1">
        <f t="shared" si="14"/>
        <v>11.65</v>
      </c>
      <c r="J114" s="1">
        <f t="shared" si="7"/>
        <v>14.06</v>
      </c>
      <c r="K114" s="1">
        <f t="shared" si="8"/>
        <v>11.17</v>
      </c>
      <c r="L114">
        <f t="shared" si="15"/>
        <v>0</v>
      </c>
      <c r="M114">
        <f t="shared" si="9"/>
        <v>0</v>
      </c>
      <c r="N114">
        <f t="shared" si="16"/>
        <v>0</v>
      </c>
      <c r="O114">
        <f t="shared" si="10"/>
        <v>0</v>
      </c>
      <c r="Q114" s="3">
        <f t="shared" si="18"/>
        <v>0</v>
      </c>
    </row>
    <row r="115" spans="1:17" x14ac:dyDescent="0.25">
      <c r="A115" s="2">
        <v>43640</v>
      </c>
      <c r="B115" s="1">
        <v>13.13</v>
      </c>
      <c r="C115" s="1">
        <v>13.24</v>
      </c>
      <c r="D115" s="1">
        <v>13.01</v>
      </c>
      <c r="E115" s="1">
        <f t="shared" si="11"/>
        <v>0.23000000000000043</v>
      </c>
      <c r="F115" s="1">
        <f t="shared" si="12"/>
        <v>0.3609999999999996</v>
      </c>
      <c r="H115" s="1">
        <f t="shared" si="13"/>
        <v>13.29</v>
      </c>
      <c r="I115" s="1">
        <f t="shared" si="14"/>
        <v>11.65</v>
      </c>
      <c r="J115" s="1">
        <f t="shared" si="7"/>
        <v>14.06</v>
      </c>
      <c r="K115" s="1">
        <f t="shared" si="8"/>
        <v>11.17</v>
      </c>
      <c r="L115">
        <f t="shared" si="15"/>
        <v>0</v>
      </c>
      <c r="M115">
        <f t="shared" si="9"/>
        <v>0</v>
      </c>
      <c r="N115">
        <f t="shared" si="16"/>
        <v>0</v>
      </c>
      <c r="O115">
        <f t="shared" si="10"/>
        <v>0</v>
      </c>
      <c r="Q115" s="3">
        <f t="shared" si="18"/>
        <v>0</v>
      </c>
    </row>
    <row r="116" spans="1:17" x14ac:dyDescent="0.25">
      <c r="A116" s="2">
        <v>43641</v>
      </c>
      <c r="B116" s="1">
        <v>13.18</v>
      </c>
      <c r="C116" s="1">
        <v>13.2</v>
      </c>
      <c r="D116" s="1">
        <v>12.73</v>
      </c>
      <c r="E116" s="1">
        <f t="shared" si="11"/>
        <v>0.46999999999999886</v>
      </c>
      <c r="F116" s="1">
        <f t="shared" si="12"/>
        <v>0.3644999999999996</v>
      </c>
      <c r="H116" s="1">
        <f t="shared" si="13"/>
        <v>13.29</v>
      </c>
      <c r="I116" s="1">
        <f t="shared" si="14"/>
        <v>11.65</v>
      </c>
      <c r="J116" s="1">
        <f t="shared" si="7"/>
        <v>14.06</v>
      </c>
      <c r="K116" s="1">
        <f t="shared" si="8"/>
        <v>11.17</v>
      </c>
      <c r="L116">
        <f t="shared" si="15"/>
        <v>0</v>
      </c>
      <c r="M116">
        <f t="shared" si="9"/>
        <v>0</v>
      </c>
      <c r="N116">
        <f t="shared" si="16"/>
        <v>0</v>
      </c>
      <c r="O116">
        <f t="shared" si="10"/>
        <v>0</v>
      </c>
      <c r="Q116" s="3">
        <f t="shared" si="18"/>
        <v>0</v>
      </c>
    </row>
    <row r="117" spans="1:17" x14ac:dyDescent="0.25">
      <c r="A117" s="2">
        <v>43642</v>
      </c>
      <c r="B117" s="1">
        <v>13.05</v>
      </c>
      <c r="C117" s="1">
        <v>13.05</v>
      </c>
      <c r="D117" s="1">
        <v>12.81</v>
      </c>
      <c r="E117" s="1">
        <f t="shared" si="11"/>
        <v>0.24000000000000021</v>
      </c>
      <c r="F117" s="1">
        <f t="shared" si="12"/>
        <v>0.34999999999999964</v>
      </c>
      <c r="H117" s="1">
        <f t="shared" si="13"/>
        <v>13.29</v>
      </c>
      <c r="I117" s="1">
        <f t="shared" si="14"/>
        <v>11.65</v>
      </c>
      <c r="J117" s="1">
        <f t="shared" si="7"/>
        <v>14.06</v>
      </c>
      <c r="K117" s="1">
        <f t="shared" si="8"/>
        <v>11.17</v>
      </c>
      <c r="L117">
        <f t="shared" si="15"/>
        <v>0</v>
      </c>
      <c r="M117">
        <f t="shared" si="9"/>
        <v>0</v>
      </c>
      <c r="N117">
        <f t="shared" si="16"/>
        <v>0</v>
      </c>
      <c r="O117">
        <f t="shared" si="10"/>
        <v>0</v>
      </c>
      <c r="Q117" s="3">
        <f t="shared" si="18"/>
        <v>0</v>
      </c>
    </row>
    <row r="118" spans="1:17" x14ac:dyDescent="0.25">
      <c r="A118" s="2">
        <v>43643</v>
      </c>
      <c r="B118" s="1">
        <v>12.95</v>
      </c>
      <c r="C118" s="1">
        <v>13.19</v>
      </c>
      <c r="D118" s="1">
        <v>12.89</v>
      </c>
      <c r="E118" s="1">
        <f t="shared" si="11"/>
        <v>0.29999999999999893</v>
      </c>
      <c r="F118" s="1">
        <f t="shared" si="12"/>
        <v>0.35299999999999965</v>
      </c>
      <c r="H118" s="1">
        <f t="shared" si="13"/>
        <v>13.29</v>
      </c>
      <c r="I118" s="1">
        <f t="shared" si="14"/>
        <v>11.65</v>
      </c>
      <c r="J118" s="1">
        <f t="shared" si="7"/>
        <v>14.06</v>
      </c>
      <c r="K118" s="1">
        <f t="shared" si="8"/>
        <v>11.17</v>
      </c>
      <c r="L118">
        <f t="shared" si="15"/>
        <v>0</v>
      </c>
      <c r="M118">
        <f t="shared" si="9"/>
        <v>0</v>
      </c>
      <c r="N118">
        <f t="shared" si="16"/>
        <v>0</v>
      </c>
      <c r="O118">
        <f t="shared" si="10"/>
        <v>0</v>
      </c>
      <c r="Q118" s="3">
        <f t="shared" si="18"/>
        <v>0</v>
      </c>
    </row>
    <row r="119" spans="1:17" x14ac:dyDescent="0.25">
      <c r="A119" s="2">
        <v>43644</v>
      </c>
      <c r="B119" s="1">
        <v>12.95</v>
      </c>
      <c r="C119" s="1">
        <v>13.11</v>
      </c>
      <c r="D119" s="1">
        <v>12.89</v>
      </c>
      <c r="E119" s="1">
        <f t="shared" si="11"/>
        <v>0.21999999999999886</v>
      </c>
      <c r="F119" s="1">
        <f t="shared" si="12"/>
        <v>0.34299999999999964</v>
      </c>
      <c r="H119" s="1">
        <f t="shared" si="13"/>
        <v>13.29</v>
      </c>
      <c r="I119" s="1">
        <f t="shared" si="14"/>
        <v>11.65</v>
      </c>
      <c r="J119" s="1">
        <f t="shared" si="7"/>
        <v>14.06</v>
      </c>
      <c r="K119" s="1">
        <f t="shared" si="8"/>
        <v>11.17</v>
      </c>
      <c r="L119">
        <f t="shared" si="15"/>
        <v>0</v>
      </c>
      <c r="M119">
        <f t="shared" si="9"/>
        <v>0</v>
      </c>
      <c r="N119">
        <f t="shared" si="16"/>
        <v>0</v>
      </c>
      <c r="O119">
        <f t="shared" si="10"/>
        <v>0</v>
      </c>
      <c r="Q119" s="3">
        <f t="shared" si="18"/>
        <v>0</v>
      </c>
    </row>
    <row r="120" spans="1:17" x14ac:dyDescent="0.25">
      <c r="A120" s="2">
        <v>43647</v>
      </c>
      <c r="B120" s="1">
        <v>13.08</v>
      </c>
      <c r="C120" s="1">
        <v>13.42</v>
      </c>
      <c r="D120" s="1">
        <v>13.18</v>
      </c>
      <c r="E120" s="1">
        <f t="shared" si="11"/>
        <v>0.33999999999999986</v>
      </c>
      <c r="F120" s="1">
        <f t="shared" si="12"/>
        <v>0.33749999999999963</v>
      </c>
      <c r="H120" s="1">
        <f t="shared" si="13"/>
        <v>13.29</v>
      </c>
      <c r="I120" s="1">
        <f t="shared" si="14"/>
        <v>11.65</v>
      </c>
      <c r="J120" s="1">
        <f t="shared" si="7"/>
        <v>14.06</v>
      </c>
      <c r="K120" s="1">
        <f t="shared" si="8"/>
        <v>11.17</v>
      </c>
      <c r="L120">
        <f t="shared" si="15"/>
        <v>1</v>
      </c>
      <c r="M120">
        <f t="shared" si="9"/>
        <v>0</v>
      </c>
      <c r="N120">
        <f t="shared" si="16"/>
        <v>0</v>
      </c>
      <c r="O120">
        <f t="shared" si="10"/>
        <v>0</v>
      </c>
      <c r="Q120" s="3">
        <f t="shared" si="18"/>
        <v>0</v>
      </c>
    </row>
    <row r="121" spans="1:17" x14ac:dyDescent="0.25">
      <c r="A121" s="2">
        <v>43648</v>
      </c>
      <c r="B121" s="1">
        <v>13.4</v>
      </c>
      <c r="C121" s="1">
        <v>13.35</v>
      </c>
      <c r="D121" s="1">
        <v>13.12</v>
      </c>
      <c r="E121" s="1">
        <f t="shared" si="11"/>
        <v>0.28000000000000114</v>
      </c>
      <c r="F121" s="1">
        <f t="shared" si="12"/>
        <v>0.33749999999999974</v>
      </c>
      <c r="H121" s="1">
        <f t="shared" si="13"/>
        <v>13.42</v>
      </c>
      <c r="I121" s="1">
        <f t="shared" si="14"/>
        <v>11.65</v>
      </c>
      <c r="J121" s="1">
        <f t="shared" si="7"/>
        <v>14.06</v>
      </c>
      <c r="K121" s="1">
        <f t="shared" si="8"/>
        <v>11.17</v>
      </c>
      <c r="L121">
        <f t="shared" si="15"/>
        <v>0</v>
      </c>
      <c r="M121">
        <f t="shared" si="9"/>
        <v>0</v>
      </c>
      <c r="N121">
        <f t="shared" si="16"/>
        <v>0</v>
      </c>
      <c r="O121">
        <f t="shared" si="10"/>
        <v>0</v>
      </c>
      <c r="Q121" s="3">
        <f t="shared" si="18"/>
        <v>0</v>
      </c>
    </row>
    <row r="122" spans="1:17" x14ac:dyDescent="0.25">
      <c r="A122" s="2">
        <v>43649</v>
      </c>
      <c r="B122" s="1">
        <v>13.19</v>
      </c>
      <c r="C122" s="1">
        <v>13.17</v>
      </c>
      <c r="D122" s="1">
        <v>12.85</v>
      </c>
      <c r="E122" s="1">
        <f t="shared" si="11"/>
        <v>0.33999999999999986</v>
      </c>
      <c r="F122" s="1">
        <f t="shared" si="12"/>
        <v>0.3354999999999998</v>
      </c>
      <c r="H122" s="1">
        <f t="shared" si="13"/>
        <v>13.42</v>
      </c>
      <c r="I122" s="1">
        <f t="shared" si="14"/>
        <v>11.65</v>
      </c>
      <c r="J122" s="1">
        <f t="shared" ref="J122:J185" si="19">MAX(C67:C121)</f>
        <v>13.95</v>
      </c>
      <c r="K122" s="1">
        <f t="shared" ref="K122:K185" si="20">MIN(D67:D121)</f>
        <v>11.17</v>
      </c>
      <c r="L122">
        <f t="shared" si="15"/>
        <v>0</v>
      </c>
      <c r="M122">
        <f t="shared" ref="M122:M185" si="21">IF(C122&gt;J122,1,0)</f>
        <v>0</v>
      </c>
      <c r="N122">
        <f t="shared" si="16"/>
        <v>0</v>
      </c>
      <c r="O122">
        <f t="shared" ref="O122:O185" si="22">IF(D122&lt;K122,1,0)</f>
        <v>0</v>
      </c>
      <c r="Q122" s="3">
        <f t="shared" si="18"/>
        <v>0</v>
      </c>
    </row>
    <row r="123" spans="1:17" x14ac:dyDescent="0.25">
      <c r="A123" s="2">
        <v>43650</v>
      </c>
      <c r="B123" s="1">
        <v>12.92</v>
      </c>
      <c r="C123" s="1">
        <v>13.04</v>
      </c>
      <c r="D123" s="1">
        <v>12.8</v>
      </c>
      <c r="E123" s="1">
        <f t="shared" si="11"/>
        <v>0.23999999999999844</v>
      </c>
      <c r="F123" s="1">
        <f t="shared" si="12"/>
        <v>0.33449999999999969</v>
      </c>
      <c r="H123" s="1">
        <f t="shared" si="13"/>
        <v>13.42</v>
      </c>
      <c r="I123" s="1">
        <f t="shared" si="14"/>
        <v>11.95</v>
      </c>
      <c r="J123" s="1">
        <f t="shared" si="19"/>
        <v>13.8</v>
      </c>
      <c r="K123" s="1">
        <f t="shared" si="20"/>
        <v>11.17</v>
      </c>
      <c r="L123">
        <f t="shared" si="15"/>
        <v>0</v>
      </c>
      <c r="M123">
        <f t="shared" si="21"/>
        <v>0</v>
      </c>
      <c r="N123">
        <f t="shared" si="16"/>
        <v>0</v>
      </c>
      <c r="O123">
        <f t="shared" si="22"/>
        <v>0</v>
      </c>
      <c r="Q123" s="3">
        <f t="shared" si="18"/>
        <v>0</v>
      </c>
    </row>
    <row r="124" spans="1:17" x14ac:dyDescent="0.25">
      <c r="A124" s="2">
        <v>43651</v>
      </c>
      <c r="B124" s="1">
        <v>12.86</v>
      </c>
      <c r="C124" s="1">
        <v>12.94</v>
      </c>
      <c r="D124" s="1">
        <v>12.77</v>
      </c>
      <c r="E124" s="1">
        <f t="shared" si="11"/>
        <v>0.16999999999999993</v>
      </c>
      <c r="F124" s="1">
        <f t="shared" si="12"/>
        <v>0.33099999999999968</v>
      </c>
      <c r="H124" s="1">
        <f t="shared" si="13"/>
        <v>13.42</v>
      </c>
      <c r="I124" s="1">
        <f t="shared" si="14"/>
        <v>11.95</v>
      </c>
      <c r="J124" s="1">
        <f t="shared" si="19"/>
        <v>13.8</v>
      </c>
      <c r="K124" s="1">
        <f t="shared" si="20"/>
        <v>11.17</v>
      </c>
      <c r="L124">
        <f t="shared" si="15"/>
        <v>0</v>
      </c>
      <c r="M124">
        <f t="shared" si="21"/>
        <v>0</v>
      </c>
      <c r="N124">
        <f t="shared" si="16"/>
        <v>0</v>
      </c>
      <c r="O124">
        <f t="shared" si="22"/>
        <v>0</v>
      </c>
      <c r="Q124" s="3">
        <f t="shared" si="18"/>
        <v>0</v>
      </c>
    </row>
    <row r="125" spans="1:17" x14ac:dyDescent="0.25">
      <c r="A125" s="2">
        <v>43654</v>
      </c>
      <c r="B125" s="1">
        <v>12.87</v>
      </c>
      <c r="C125" s="1">
        <v>12.86</v>
      </c>
      <c r="D125" s="1">
        <v>12.37</v>
      </c>
      <c r="E125" s="1">
        <f t="shared" si="11"/>
        <v>0.5</v>
      </c>
      <c r="F125" s="1">
        <f t="shared" si="12"/>
        <v>0.33699999999999963</v>
      </c>
      <c r="H125" s="1">
        <f t="shared" si="13"/>
        <v>13.42</v>
      </c>
      <c r="I125" s="1">
        <f t="shared" si="14"/>
        <v>11.98</v>
      </c>
      <c r="J125" s="1">
        <f t="shared" si="19"/>
        <v>13.42</v>
      </c>
      <c r="K125" s="1">
        <f t="shared" si="20"/>
        <v>11.17</v>
      </c>
      <c r="L125">
        <f t="shared" si="15"/>
        <v>0</v>
      </c>
      <c r="M125">
        <f t="shared" si="21"/>
        <v>0</v>
      </c>
      <c r="N125">
        <f t="shared" si="16"/>
        <v>0</v>
      </c>
      <c r="O125">
        <f t="shared" si="22"/>
        <v>0</v>
      </c>
      <c r="Q125" s="3">
        <f t="shared" si="18"/>
        <v>0</v>
      </c>
    </row>
    <row r="126" spans="1:17" x14ac:dyDescent="0.25">
      <c r="A126" s="2">
        <v>43655</v>
      </c>
      <c r="B126" s="1">
        <v>12.7</v>
      </c>
      <c r="C126" s="1">
        <v>12.74</v>
      </c>
      <c r="D126" s="1">
        <v>12.56</v>
      </c>
      <c r="E126" s="1">
        <f t="shared" si="11"/>
        <v>0.17999999999999972</v>
      </c>
      <c r="F126" s="1">
        <f t="shared" si="12"/>
        <v>0.30999999999999972</v>
      </c>
      <c r="H126" s="1">
        <f t="shared" si="13"/>
        <v>13.42</v>
      </c>
      <c r="I126" s="1">
        <f t="shared" si="14"/>
        <v>12.37</v>
      </c>
      <c r="J126" s="1">
        <f t="shared" si="19"/>
        <v>13.42</v>
      </c>
      <c r="K126" s="1">
        <f t="shared" si="20"/>
        <v>11.17</v>
      </c>
      <c r="L126">
        <f t="shared" si="15"/>
        <v>0</v>
      </c>
      <c r="M126">
        <f t="shared" si="21"/>
        <v>0</v>
      </c>
      <c r="N126">
        <f t="shared" si="16"/>
        <v>0</v>
      </c>
      <c r="O126">
        <f t="shared" si="22"/>
        <v>0</v>
      </c>
      <c r="Q126" s="3">
        <f t="shared" si="18"/>
        <v>0</v>
      </c>
    </row>
    <row r="127" spans="1:17" x14ac:dyDescent="0.25">
      <c r="A127" s="2">
        <v>43656</v>
      </c>
      <c r="B127" s="1">
        <v>12.67</v>
      </c>
      <c r="C127" s="1">
        <v>12.74</v>
      </c>
      <c r="D127" s="1">
        <v>12.41</v>
      </c>
      <c r="E127" s="1">
        <f t="shared" si="11"/>
        <v>0.33000000000000007</v>
      </c>
      <c r="F127" s="1">
        <f t="shared" si="12"/>
        <v>0.30799999999999972</v>
      </c>
      <c r="H127" s="1">
        <f t="shared" si="13"/>
        <v>13.42</v>
      </c>
      <c r="I127" s="1">
        <f t="shared" si="14"/>
        <v>12.37</v>
      </c>
      <c r="J127" s="1">
        <f t="shared" si="19"/>
        <v>13.42</v>
      </c>
      <c r="K127" s="1">
        <f t="shared" si="20"/>
        <v>11.17</v>
      </c>
      <c r="L127">
        <f t="shared" si="15"/>
        <v>0</v>
      </c>
      <c r="M127">
        <f t="shared" si="21"/>
        <v>0</v>
      </c>
      <c r="N127">
        <f t="shared" si="16"/>
        <v>0</v>
      </c>
      <c r="O127">
        <f t="shared" si="22"/>
        <v>0</v>
      </c>
      <c r="Q127" s="3">
        <f t="shared" si="18"/>
        <v>0</v>
      </c>
    </row>
    <row r="128" spans="1:17" x14ac:dyDescent="0.25">
      <c r="A128" s="2">
        <v>43657</v>
      </c>
      <c r="B128" s="1">
        <v>12.48</v>
      </c>
      <c r="C128" s="1">
        <v>12.89</v>
      </c>
      <c r="D128" s="1">
        <v>12.59</v>
      </c>
      <c r="E128" s="1">
        <f t="shared" si="11"/>
        <v>0.41000000000000014</v>
      </c>
      <c r="F128" s="1">
        <f t="shared" si="12"/>
        <v>0.31249999999999972</v>
      </c>
      <c r="H128" s="1">
        <f t="shared" si="13"/>
        <v>13.42</v>
      </c>
      <c r="I128" s="1">
        <f t="shared" si="14"/>
        <v>12.37</v>
      </c>
      <c r="J128" s="1">
        <f t="shared" si="19"/>
        <v>13.42</v>
      </c>
      <c r="K128" s="1">
        <f t="shared" si="20"/>
        <v>11.17</v>
      </c>
      <c r="L128">
        <f t="shared" si="15"/>
        <v>0</v>
      </c>
      <c r="M128">
        <f t="shared" si="21"/>
        <v>0</v>
      </c>
      <c r="N128">
        <f t="shared" si="16"/>
        <v>0</v>
      </c>
      <c r="O128">
        <f t="shared" si="22"/>
        <v>0</v>
      </c>
      <c r="Q128" s="3">
        <f t="shared" si="18"/>
        <v>0</v>
      </c>
    </row>
    <row r="129" spans="1:17" x14ac:dyDescent="0.25">
      <c r="A129" s="2">
        <v>43658</v>
      </c>
      <c r="B129" s="1">
        <v>12.82</v>
      </c>
      <c r="C129" s="1">
        <v>13.15</v>
      </c>
      <c r="D129" s="1">
        <v>12.78</v>
      </c>
      <c r="E129" s="1">
        <f t="shared" si="11"/>
        <v>0.37000000000000099</v>
      </c>
      <c r="F129" s="1">
        <f t="shared" si="12"/>
        <v>0.31549999999999978</v>
      </c>
      <c r="H129" s="1">
        <f t="shared" si="13"/>
        <v>13.42</v>
      </c>
      <c r="I129" s="1">
        <f t="shared" si="14"/>
        <v>12.37</v>
      </c>
      <c r="J129" s="1">
        <f t="shared" si="19"/>
        <v>13.42</v>
      </c>
      <c r="K129" s="1">
        <f t="shared" si="20"/>
        <v>11.17</v>
      </c>
      <c r="L129">
        <f t="shared" si="15"/>
        <v>0</v>
      </c>
      <c r="M129">
        <f t="shared" si="21"/>
        <v>0</v>
      </c>
      <c r="N129">
        <f t="shared" si="16"/>
        <v>0</v>
      </c>
      <c r="O129">
        <f t="shared" si="22"/>
        <v>0</v>
      </c>
      <c r="Q129" s="3">
        <f t="shared" si="18"/>
        <v>0</v>
      </c>
    </row>
    <row r="130" spans="1:17" x14ac:dyDescent="0.25">
      <c r="A130" s="2">
        <v>43661</v>
      </c>
      <c r="B130" s="1">
        <v>13.13</v>
      </c>
      <c r="C130" s="1">
        <v>13.55</v>
      </c>
      <c r="D130" s="1">
        <v>13</v>
      </c>
      <c r="E130" s="1">
        <f t="shared" si="11"/>
        <v>0.55000000000000071</v>
      </c>
      <c r="F130" s="1">
        <f t="shared" si="12"/>
        <v>0.32599999999999979</v>
      </c>
      <c r="H130" s="1">
        <f t="shared" si="13"/>
        <v>13.42</v>
      </c>
      <c r="I130" s="1">
        <f t="shared" si="14"/>
        <v>12.37</v>
      </c>
      <c r="J130" s="1">
        <f t="shared" si="19"/>
        <v>13.42</v>
      </c>
      <c r="K130" s="1">
        <f t="shared" si="20"/>
        <v>11.17</v>
      </c>
      <c r="L130">
        <f t="shared" si="15"/>
        <v>1</v>
      </c>
      <c r="M130">
        <f t="shared" si="21"/>
        <v>1</v>
      </c>
      <c r="N130">
        <f t="shared" si="16"/>
        <v>0</v>
      </c>
      <c r="O130">
        <f t="shared" si="22"/>
        <v>0</v>
      </c>
      <c r="Q130" s="3">
        <f t="shared" si="18"/>
        <v>0</v>
      </c>
    </row>
    <row r="131" spans="1:17" x14ac:dyDescent="0.25">
      <c r="A131" s="2">
        <v>43662</v>
      </c>
      <c r="B131" s="1">
        <v>13.43</v>
      </c>
      <c r="C131" s="1">
        <v>13.65</v>
      </c>
      <c r="D131" s="1">
        <v>13.34</v>
      </c>
      <c r="E131" s="1">
        <f t="shared" ref="E131:E194" si="23">MAX(C131-D131,ABS(B131-C131),ABS(B131-D131))</f>
        <v>0.3100000000000005</v>
      </c>
      <c r="F131" s="1">
        <f t="shared" si="12"/>
        <v>0.3299999999999999</v>
      </c>
      <c r="H131" s="1">
        <f t="shared" si="13"/>
        <v>13.55</v>
      </c>
      <c r="I131" s="1">
        <f t="shared" si="14"/>
        <v>12.37</v>
      </c>
      <c r="J131" s="1">
        <f t="shared" si="19"/>
        <v>13.55</v>
      </c>
      <c r="K131" s="1">
        <f t="shared" si="20"/>
        <v>11.17</v>
      </c>
      <c r="L131">
        <f t="shared" si="15"/>
        <v>1</v>
      </c>
      <c r="M131">
        <f t="shared" si="21"/>
        <v>1</v>
      </c>
      <c r="N131">
        <f t="shared" si="16"/>
        <v>0</v>
      </c>
      <c r="O131">
        <f t="shared" si="22"/>
        <v>0</v>
      </c>
      <c r="Q131" s="3">
        <f t="shared" si="18"/>
        <v>0</v>
      </c>
    </row>
    <row r="132" spans="1:17" x14ac:dyDescent="0.25">
      <c r="A132" s="2">
        <v>43663</v>
      </c>
      <c r="B132" s="1">
        <v>13.16</v>
      </c>
      <c r="C132" s="1">
        <v>13.53</v>
      </c>
      <c r="D132" s="1">
        <v>13.22</v>
      </c>
      <c r="E132" s="1">
        <f t="shared" si="23"/>
        <v>0.36999999999999922</v>
      </c>
      <c r="F132" s="1">
        <f t="shared" si="12"/>
        <v>0.3264999999999999</v>
      </c>
      <c r="H132" s="1">
        <f t="shared" si="13"/>
        <v>13.65</v>
      </c>
      <c r="I132" s="1">
        <f t="shared" si="14"/>
        <v>12.37</v>
      </c>
      <c r="J132" s="1">
        <f t="shared" si="19"/>
        <v>13.65</v>
      </c>
      <c r="K132" s="1">
        <f t="shared" si="20"/>
        <v>11.17</v>
      </c>
      <c r="L132">
        <f t="shared" si="15"/>
        <v>0</v>
      </c>
      <c r="M132">
        <f t="shared" si="21"/>
        <v>0</v>
      </c>
      <c r="N132">
        <f t="shared" si="16"/>
        <v>0</v>
      </c>
      <c r="O132">
        <f t="shared" si="22"/>
        <v>0</v>
      </c>
      <c r="Q132" s="3">
        <f t="shared" si="18"/>
        <v>0</v>
      </c>
    </row>
    <row r="133" spans="1:17" x14ac:dyDescent="0.25">
      <c r="A133" s="2">
        <v>43664</v>
      </c>
      <c r="B133" s="1">
        <v>13.44</v>
      </c>
      <c r="C133" s="1">
        <v>13.79</v>
      </c>
      <c r="D133" s="1">
        <v>13.51</v>
      </c>
      <c r="E133" s="1">
        <f t="shared" si="23"/>
        <v>0.34999999999999964</v>
      </c>
      <c r="F133" s="1">
        <f t="shared" si="12"/>
        <v>0.3219999999999999</v>
      </c>
      <c r="H133" s="1">
        <f t="shared" si="13"/>
        <v>13.65</v>
      </c>
      <c r="I133" s="1">
        <f t="shared" si="14"/>
        <v>12.37</v>
      </c>
      <c r="J133" s="1">
        <f t="shared" si="19"/>
        <v>13.65</v>
      </c>
      <c r="K133" s="1">
        <f t="shared" si="20"/>
        <v>11.17</v>
      </c>
      <c r="L133">
        <f t="shared" si="15"/>
        <v>1</v>
      </c>
      <c r="M133">
        <f t="shared" si="21"/>
        <v>1</v>
      </c>
      <c r="N133">
        <f t="shared" si="16"/>
        <v>0</v>
      </c>
      <c r="O133">
        <f t="shared" si="22"/>
        <v>0</v>
      </c>
      <c r="Q133" s="3">
        <f t="shared" si="18"/>
        <v>0</v>
      </c>
    </row>
    <row r="134" spans="1:17" x14ac:dyDescent="0.25">
      <c r="A134" s="2">
        <v>43665</v>
      </c>
      <c r="B134" s="1">
        <v>13.71</v>
      </c>
      <c r="C134" s="1">
        <v>13.77</v>
      </c>
      <c r="D134" s="1">
        <v>13.54</v>
      </c>
      <c r="E134" s="1">
        <f t="shared" si="23"/>
        <v>0.23000000000000043</v>
      </c>
      <c r="F134" s="1">
        <f t="shared" si="12"/>
        <v>0.3214999999999999</v>
      </c>
      <c r="H134" s="1">
        <f t="shared" si="13"/>
        <v>13.79</v>
      </c>
      <c r="I134" s="1">
        <f t="shared" si="14"/>
        <v>12.37</v>
      </c>
      <c r="J134" s="1">
        <f t="shared" si="19"/>
        <v>13.79</v>
      </c>
      <c r="K134" s="1">
        <f t="shared" si="20"/>
        <v>11.17</v>
      </c>
      <c r="L134">
        <f t="shared" si="15"/>
        <v>0</v>
      </c>
      <c r="M134">
        <f t="shared" si="21"/>
        <v>0</v>
      </c>
      <c r="N134">
        <f t="shared" si="16"/>
        <v>0</v>
      </c>
      <c r="O134">
        <f t="shared" si="22"/>
        <v>0</v>
      </c>
      <c r="Q134" s="3">
        <f t="shared" si="18"/>
        <v>0</v>
      </c>
    </row>
    <row r="135" spans="1:17" x14ac:dyDescent="0.25">
      <c r="A135" s="2">
        <v>43668</v>
      </c>
      <c r="B135" s="1">
        <v>13.61</v>
      </c>
      <c r="C135" s="1">
        <v>14</v>
      </c>
      <c r="D135" s="1">
        <v>13.61</v>
      </c>
      <c r="E135" s="1">
        <f t="shared" si="23"/>
        <v>0.39000000000000057</v>
      </c>
      <c r="F135" s="1">
        <f t="shared" si="12"/>
        <v>0.3294999999999999</v>
      </c>
      <c r="H135" s="1">
        <f t="shared" si="13"/>
        <v>13.79</v>
      </c>
      <c r="I135" s="1">
        <f t="shared" si="14"/>
        <v>12.37</v>
      </c>
      <c r="J135" s="1">
        <f t="shared" si="19"/>
        <v>13.79</v>
      </c>
      <c r="K135" s="1">
        <f t="shared" si="20"/>
        <v>11.17</v>
      </c>
      <c r="L135">
        <f t="shared" si="15"/>
        <v>1</v>
      </c>
      <c r="M135">
        <f t="shared" si="21"/>
        <v>1</v>
      </c>
      <c r="N135">
        <f t="shared" si="16"/>
        <v>0</v>
      </c>
      <c r="O135">
        <f t="shared" si="22"/>
        <v>0</v>
      </c>
      <c r="Q135" s="3">
        <f t="shared" si="18"/>
        <v>0</v>
      </c>
    </row>
    <row r="136" spans="1:17" x14ac:dyDescent="0.25">
      <c r="A136" s="2">
        <v>43669</v>
      </c>
      <c r="B136" s="1">
        <v>13.71</v>
      </c>
      <c r="C136" s="1">
        <v>13.93</v>
      </c>
      <c r="D136" s="1">
        <v>13.5</v>
      </c>
      <c r="E136" s="1">
        <f t="shared" si="23"/>
        <v>0.42999999999999972</v>
      </c>
      <c r="F136" s="1">
        <f t="shared" si="12"/>
        <v>0.32749999999999996</v>
      </c>
      <c r="H136" s="1">
        <f t="shared" si="13"/>
        <v>14</v>
      </c>
      <c r="I136" s="1">
        <f t="shared" si="14"/>
        <v>12.37</v>
      </c>
      <c r="J136" s="1">
        <f t="shared" si="19"/>
        <v>14</v>
      </c>
      <c r="K136" s="1">
        <f t="shared" si="20"/>
        <v>11.17</v>
      </c>
      <c r="L136">
        <f t="shared" si="15"/>
        <v>0</v>
      </c>
      <c r="M136">
        <f t="shared" si="21"/>
        <v>0</v>
      </c>
      <c r="N136">
        <f t="shared" si="16"/>
        <v>0</v>
      </c>
      <c r="O136">
        <f t="shared" si="22"/>
        <v>0</v>
      </c>
      <c r="Q136" s="3">
        <f t="shared" si="18"/>
        <v>0</v>
      </c>
    </row>
    <row r="137" spans="1:17" x14ac:dyDescent="0.25">
      <c r="A137" s="2">
        <v>43670</v>
      </c>
      <c r="B137" s="1">
        <v>13.6</v>
      </c>
      <c r="C137" s="1">
        <v>14.05</v>
      </c>
      <c r="D137" s="1">
        <v>13.69</v>
      </c>
      <c r="E137" s="1">
        <f t="shared" si="23"/>
        <v>0.45000000000000107</v>
      </c>
      <c r="F137" s="1">
        <f t="shared" si="12"/>
        <v>0.33799999999999997</v>
      </c>
      <c r="H137" s="1">
        <f t="shared" si="13"/>
        <v>14</v>
      </c>
      <c r="I137" s="1">
        <f t="shared" si="14"/>
        <v>12.37</v>
      </c>
      <c r="J137" s="1">
        <f t="shared" si="19"/>
        <v>14</v>
      </c>
      <c r="K137" s="1">
        <f t="shared" si="20"/>
        <v>11.43</v>
      </c>
      <c r="L137">
        <f t="shared" si="15"/>
        <v>1</v>
      </c>
      <c r="M137">
        <f t="shared" si="21"/>
        <v>1</v>
      </c>
      <c r="N137">
        <f t="shared" si="16"/>
        <v>0</v>
      </c>
      <c r="O137">
        <f t="shared" si="22"/>
        <v>0</v>
      </c>
      <c r="Q137" s="3">
        <f t="shared" si="18"/>
        <v>0</v>
      </c>
    </row>
    <row r="138" spans="1:17" x14ac:dyDescent="0.25">
      <c r="A138" s="2">
        <v>43671</v>
      </c>
      <c r="B138" s="1">
        <v>13.92</v>
      </c>
      <c r="C138" s="1">
        <v>14.1</v>
      </c>
      <c r="D138" s="1">
        <v>13.9</v>
      </c>
      <c r="E138" s="1">
        <f t="shared" si="23"/>
        <v>0.19999999999999929</v>
      </c>
      <c r="F138" s="1">
        <f t="shared" si="12"/>
        <v>0.33300000000000002</v>
      </c>
      <c r="H138" s="1">
        <f t="shared" si="13"/>
        <v>14.05</v>
      </c>
      <c r="I138" s="1">
        <f t="shared" si="14"/>
        <v>12.37</v>
      </c>
      <c r="J138" s="1">
        <f t="shared" si="19"/>
        <v>14.05</v>
      </c>
      <c r="K138" s="1">
        <f t="shared" si="20"/>
        <v>11.43</v>
      </c>
      <c r="L138">
        <f t="shared" si="15"/>
        <v>1</v>
      </c>
      <c r="M138">
        <f t="shared" si="21"/>
        <v>1</v>
      </c>
      <c r="N138">
        <f t="shared" si="16"/>
        <v>0</v>
      </c>
      <c r="O138">
        <f t="shared" si="22"/>
        <v>0</v>
      </c>
      <c r="Q138" s="3">
        <f t="shared" si="18"/>
        <v>0</v>
      </c>
    </row>
    <row r="139" spans="1:17" x14ac:dyDescent="0.25">
      <c r="A139" s="2">
        <v>43672</v>
      </c>
      <c r="B139" s="1">
        <v>13.99</v>
      </c>
      <c r="C139" s="1">
        <v>14.65</v>
      </c>
      <c r="D139" s="1">
        <v>13.95</v>
      </c>
      <c r="E139" s="1">
        <f t="shared" si="23"/>
        <v>0.70000000000000107</v>
      </c>
      <c r="F139" s="1">
        <f t="shared" si="12"/>
        <v>0.3570000000000001</v>
      </c>
      <c r="H139" s="1">
        <f t="shared" si="13"/>
        <v>14.1</v>
      </c>
      <c r="I139" s="1">
        <f t="shared" si="14"/>
        <v>12.37</v>
      </c>
      <c r="J139" s="1">
        <f t="shared" si="19"/>
        <v>14.1</v>
      </c>
      <c r="K139" s="1">
        <f t="shared" si="20"/>
        <v>11.43</v>
      </c>
      <c r="L139">
        <f t="shared" si="15"/>
        <v>1</v>
      </c>
      <c r="M139">
        <f t="shared" si="21"/>
        <v>1</v>
      </c>
      <c r="N139">
        <f t="shared" si="16"/>
        <v>0</v>
      </c>
      <c r="O139">
        <f t="shared" si="22"/>
        <v>0</v>
      </c>
      <c r="Q139" s="3">
        <f t="shared" si="18"/>
        <v>0</v>
      </c>
    </row>
    <row r="140" spans="1:17" x14ac:dyDescent="0.25">
      <c r="A140" s="2">
        <v>43675</v>
      </c>
      <c r="B140" s="1">
        <v>14.65</v>
      </c>
      <c r="C140" s="1">
        <v>14.69</v>
      </c>
      <c r="D140" s="1">
        <v>14.22</v>
      </c>
      <c r="E140" s="1">
        <f t="shared" si="23"/>
        <v>0.46999999999999886</v>
      </c>
      <c r="F140" s="1">
        <f t="shared" si="12"/>
        <v>0.36350000000000005</v>
      </c>
      <c r="H140" s="1">
        <f t="shared" si="13"/>
        <v>14.65</v>
      </c>
      <c r="I140" s="1">
        <f t="shared" si="14"/>
        <v>12.37</v>
      </c>
      <c r="J140" s="1">
        <f t="shared" si="19"/>
        <v>14.65</v>
      </c>
      <c r="K140" s="1">
        <f t="shared" si="20"/>
        <v>11.43</v>
      </c>
      <c r="L140">
        <f t="shared" si="15"/>
        <v>1</v>
      </c>
      <c r="M140">
        <f t="shared" si="21"/>
        <v>1</v>
      </c>
      <c r="N140">
        <f t="shared" si="16"/>
        <v>0</v>
      </c>
      <c r="O140">
        <f t="shared" si="22"/>
        <v>0</v>
      </c>
      <c r="Q140" s="3">
        <f t="shared" si="18"/>
        <v>0</v>
      </c>
    </row>
    <row r="141" spans="1:17" x14ac:dyDescent="0.25">
      <c r="A141" s="2">
        <v>43676</v>
      </c>
      <c r="B141" s="1">
        <v>14.34</v>
      </c>
      <c r="C141" s="1">
        <v>14.45</v>
      </c>
      <c r="D141" s="1">
        <v>14.26</v>
      </c>
      <c r="E141" s="1">
        <f t="shared" si="23"/>
        <v>0.1899999999999995</v>
      </c>
      <c r="F141" s="1">
        <f t="shared" si="12"/>
        <v>0.35899999999999999</v>
      </c>
      <c r="H141" s="1">
        <f t="shared" si="13"/>
        <v>14.69</v>
      </c>
      <c r="I141" s="1">
        <f t="shared" si="14"/>
        <v>12.37</v>
      </c>
      <c r="J141" s="1">
        <f t="shared" si="19"/>
        <v>14.69</v>
      </c>
      <c r="K141" s="1">
        <f t="shared" si="20"/>
        <v>11.43</v>
      </c>
      <c r="L141">
        <f t="shared" si="15"/>
        <v>0</v>
      </c>
      <c r="M141">
        <f t="shared" si="21"/>
        <v>0</v>
      </c>
      <c r="N141">
        <f t="shared" si="16"/>
        <v>0</v>
      </c>
      <c r="O141">
        <f t="shared" si="22"/>
        <v>0</v>
      </c>
      <c r="Q141" s="3">
        <f t="shared" si="18"/>
        <v>0</v>
      </c>
    </row>
    <row r="142" spans="1:17" x14ac:dyDescent="0.25">
      <c r="A142" s="2">
        <v>43677</v>
      </c>
      <c r="B142" s="1">
        <v>14.31</v>
      </c>
      <c r="C142" s="1">
        <v>14.32</v>
      </c>
      <c r="D142" s="1">
        <v>14.05</v>
      </c>
      <c r="E142" s="1">
        <f t="shared" si="23"/>
        <v>0.26999999999999957</v>
      </c>
      <c r="F142" s="1">
        <f t="shared" si="12"/>
        <v>0.35549999999999998</v>
      </c>
      <c r="H142" s="1">
        <f t="shared" si="13"/>
        <v>14.69</v>
      </c>
      <c r="I142" s="1">
        <f t="shared" si="14"/>
        <v>12.37</v>
      </c>
      <c r="J142" s="1">
        <f t="shared" si="19"/>
        <v>14.69</v>
      </c>
      <c r="K142" s="1">
        <f t="shared" si="20"/>
        <v>11.43</v>
      </c>
      <c r="L142">
        <f t="shared" si="15"/>
        <v>0</v>
      </c>
      <c r="M142">
        <f t="shared" si="21"/>
        <v>0</v>
      </c>
      <c r="N142">
        <f t="shared" si="16"/>
        <v>0</v>
      </c>
      <c r="O142">
        <f t="shared" si="22"/>
        <v>0</v>
      </c>
      <c r="Q142" s="3">
        <f t="shared" si="18"/>
        <v>0</v>
      </c>
    </row>
    <row r="143" spans="1:17" x14ac:dyDescent="0.25">
      <c r="A143" s="2">
        <v>43678</v>
      </c>
      <c r="B143" s="1">
        <v>14.12</v>
      </c>
      <c r="C143" s="1">
        <v>14.29</v>
      </c>
      <c r="D143" s="1">
        <v>13.96</v>
      </c>
      <c r="E143" s="1">
        <f t="shared" si="23"/>
        <v>0.32999999999999829</v>
      </c>
      <c r="F143" s="1">
        <f t="shared" si="12"/>
        <v>0.36</v>
      </c>
      <c r="H143" s="1">
        <f t="shared" si="13"/>
        <v>14.69</v>
      </c>
      <c r="I143" s="1">
        <f t="shared" si="14"/>
        <v>12.37</v>
      </c>
      <c r="J143" s="1">
        <f t="shared" si="19"/>
        <v>14.69</v>
      </c>
      <c r="K143" s="1">
        <f t="shared" si="20"/>
        <v>11.43</v>
      </c>
      <c r="L143">
        <f t="shared" si="15"/>
        <v>0</v>
      </c>
      <c r="M143">
        <f t="shared" si="21"/>
        <v>0</v>
      </c>
      <c r="N143">
        <f t="shared" si="16"/>
        <v>0</v>
      </c>
      <c r="O143">
        <f t="shared" si="22"/>
        <v>0</v>
      </c>
      <c r="Q143" s="3">
        <f t="shared" si="18"/>
        <v>0</v>
      </c>
    </row>
    <row r="144" spans="1:17" x14ac:dyDescent="0.25">
      <c r="A144" s="2">
        <v>43679</v>
      </c>
      <c r="B144" s="1">
        <v>14.19</v>
      </c>
      <c r="C144" s="1">
        <v>14.09</v>
      </c>
      <c r="D144" s="1">
        <v>13.7</v>
      </c>
      <c r="E144" s="1">
        <f t="shared" si="23"/>
        <v>0.49000000000000021</v>
      </c>
      <c r="F144" s="1">
        <f t="shared" si="12"/>
        <v>0.376</v>
      </c>
      <c r="H144" s="1">
        <f t="shared" si="13"/>
        <v>14.69</v>
      </c>
      <c r="I144" s="1">
        <f t="shared" si="14"/>
        <v>12.37</v>
      </c>
      <c r="J144" s="1">
        <f t="shared" si="19"/>
        <v>14.69</v>
      </c>
      <c r="K144" s="1">
        <f t="shared" si="20"/>
        <v>11.43</v>
      </c>
      <c r="L144">
        <f t="shared" si="15"/>
        <v>0</v>
      </c>
      <c r="M144">
        <f t="shared" si="21"/>
        <v>0</v>
      </c>
      <c r="N144">
        <f t="shared" si="16"/>
        <v>0</v>
      </c>
      <c r="O144">
        <f t="shared" si="22"/>
        <v>0</v>
      </c>
      <c r="Q144" s="3">
        <f t="shared" si="18"/>
        <v>0</v>
      </c>
    </row>
    <row r="145" spans="1:19" x14ac:dyDescent="0.25">
      <c r="A145" s="2">
        <v>43682</v>
      </c>
      <c r="B145" s="1">
        <v>13.93</v>
      </c>
      <c r="C145" s="1">
        <v>13.98</v>
      </c>
      <c r="D145" s="1">
        <v>13.58</v>
      </c>
      <c r="E145" s="1">
        <f t="shared" si="23"/>
        <v>0.40000000000000036</v>
      </c>
      <c r="F145" s="1">
        <f t="shared" si="12"/>
        <v>0.371</v>
      </c>
      <c r="H145" s="1">
        <f t="shared" si="13"/>
        <v>14.69</v>
      </c>
      <c r="I145" s="1">
        <f t="shared" si="14"/>
        <v>12.37</v>
      </c>
      <c r="J145" s="1">
        <f t="shared" si="19"/>
        <v>14.69</v>
      </c>
      <c r="K145" s="1">
        <f t="shared" si="20"/>
        <v>11.43</v>
      </c>
      <c r="L145">
        <f t="shared" si="15"/>
        <v>0</v>
      </c>
      <c r="M145">
        <f t="shared" si="21"/>
        <v>0</v>
      </c>
      <c r="N145">
        <f t="shared" si="16"/>
        <v>0</v>
      </c>
      <c r="O145">
        <f t="shared" si="22"/>
        <v>0</v>
      </c>
      <c r="Q145" s="3">
        <f t="shared" si="18"/>
        <v>0</v>
      </c>
    </row>
    <row r="146" spans="1:19" x14ac:dyDescent="0.25">
      <c r="A146" s="2">
        <v>43683</v>
      </c>
      <c r="B146" s="1">
        <v>13.59</v>
      </c>
      <c r="C146" s="1">
        <v>13.81</v>
      </c>
      <c r="D146" s="1">
        <v>13.04</v>
      </c>
      <c r="E146" s="1">
        <f t="shared" si="23"/>
        <v>0.77000000000000135</v>
      </c>
      <c r="F146" s="1">
        <f t="shared" si="12"/>
        <v>0.40050000000000008</v>
      </c>
      <c r="H146" s="1">
        <f t="shared" si="13"/>
        <v>14.69</v>
      </c>
      <c r="I146" s="1">
        <f t="shared" si="14"/>
        <v>12.41</v>
      </c>
      <c r="J146" s="1">
        <f t="shared" si="19"/>
        <v>14.69</v>
      </c>
      <c r="K146" s="1">
        <f t="shared" si="20"/>
        <v>11.43</v>
      </c>
      <c r="L146">
        <f t="shared" si="15"/>
        <v>0</v>
      </c>
      <c r="M146">
        <f t="shared" si="21"/>
        <v>0</v>
      </c>
      <c r="N146">
        <f t="shared" si="16"/>
        <v>0</v>
      </c>
      <c r="O146">
        <f t="shared" si="22"/>
        <v>0</v>
      </c>
      <c r="Q146" s="3">
        <f t="shared" si="18"/>
        <v>0</v>
      </c>
    </row>
    <row r="147" spans="1:19" x14ac:dyDescent="0.25">
      <c r="A147" s="2">
        <v>43684</v>
      </c>
      <c r="B147" s="1">
        <v>13.56</v>
      </c>
      <c r="C147" s="1">
        <v>13.85</v>
      </c>
      <c r="D147" s="1">
        <v>13.55</v>
      </c>
      <c r="E147" s="1">
        <f t="shared" si="23"/>
        <v>0.29999999999999893</v>
      </c>
      <c r="F147" s="1">
        <f t="shared" si="12"/>
        <v>0.39900000000000002</v>
      </c>
      <c r="H147" s="1">
        <f t="shared" si="13"/>
        <v>14.69</v>
      </c>
      <c r="I147" s="1">
        <f t="shared" si="14"/>
        <v>12.41</v>
      </c>
      <c r="J147" s="1">
        <f t="shared" si="19"/>
        <v>14.69</v>
      </c>
      <c r="K147" s="1">
        <f t="shared" si="20"/>
        <v>11.58</v>
      </c>
      <c r="L147">
        <f t="shared" si="15"/>
        <v>0</v>
      </c>
      <c r="M147">
        <f t="shared" si="21"/>
        <v>0</v>
      </c>
      <c r="N147">
        <f t="shared" si="16"/>
        <v>0</v>
      </c>
      <c r="O147">
        <f t="shared" si="22"/>
        <v>0</v>
      </c>
      <c r="Q147" s="3">
        <f t="shared" si="18"/>
        <v>0</v>
      </c>
    </row>
    <row r="148" spans="1:19" x14ac:dyDescent="0.25">
      <c r="A148" s="2">
        <v>43685</v>
      </c>
      <c r="B148" s="1">
        <v>13.58</v>
      </c>
      <c r="C148" s="1">
        <v>13.81</v>
      </c>
      <c r="D148" s="1">
        <v>13.36</v>
      </c>
      <c r="E148" s="1">
        <f t="shared" si="23"/>
        <v>0.45000000000000107</v>
      </c>
      <c r="F148" s="1">
        <f t="shared" si="12"/>
        <v>0.40100000000000008</v>
      </c>
      <c r="H148" s="1">
        <f t="shared" si="13"/>
        <v>14.69</v>
      </c>
      <c r="I148" s="1">
        <f t="shared" si="14"/>
        <v>12.59</v>
      </c>
      <c r="J148" s="1">
        <f t="shared" si="19"/>
        <v>14.69</v>
      </c>
      <c r="K148" s="1">
        <f t="shared" si="20"/>
        <v>11.65</v>
      </c>
      <c r="L148">
        <f t="shared" si="15"/>
        <v>0</v>
      </c>
      <c r="M148">
        <f t="shared" si="21"/>
        <v>0</v>
      </c>
      <c r="N148">
        <f t="shared" si="16"/>
        <v>0</v>
      </c>
      <c r="O148">
        <f t="shared" si="22"/>
        <v>0</v>
      </c>
      <c r="Q148" s="3">
        <f t="shared" si="18"/>
        <v>0</v>
      </c>
    </row>
    <row r="149" spans="1:19" x14ac:dyDescent="0.25">
      <c r="A149" s="2">
        <v>43686</v>
      </c>
      <c r="B149" s="1">
        <v>13.56</v>
      </c>
      <c r="C149" s="1">
        <v>13.79</v>
      </c>
      <c r="D149" s="1">
        <v>13.48</v>
      </c>
      <c r="E149" s="1">
        <f t="shared" si="23"/>
        <v>0.30999999999999872</v>
      </c>
      <c r="F149" s="1">
        <f t="shared" si="12"/>
        <v>0.39799999999999996</v>
      </c>
      <c r="H149" s="1">
        <f t="shared" si="13"/>
        <v>14.69</v>
      </c>
      <c r="I149" s="1">
        <f t="shared" si="14"/>
        <v>12.78</v>
      </c>
      <c r="J149" s="1">
        <f t="shared" si="19"/>
        <v>14.69</v>
      </c>
      <c r="K149" s="1">
        <f t="shared" si="20"/>
        <v>11.65</v>
      </c>
      <c r="L149">
        <f t="shared" si="15"/>
        <v>0</v>
      </c>
      <c r="M149">
        <f t="shared" si="21"/>
        <v>0</v>
      </c>
      <c r="N149">
        <f t="shared" si="16"/>
        <v>0</v>
      </c>
      <c r="O149">
        <f t="shared" si="22"/>
        <v>0</v>
      </c>
      <c r="Q149" s="3">
        <f t="shared" si="18"/>
        <v>0</v>
      </c>
    </row>
    <row r="150" spans="1:19" x14ac:dyDescent="0.25">
      <c r="A150" s="2">
        <v>43689</v>
      </c>
      <c r="B150" s="1">
        <v>13.48</v>
      </c>
      <c r="C150" s="1">
        <v>13.72</v>
      </c>
      <c r="D150" s="1">
        <v>13.18</v>
      </c>
      <c r="E150" s="1">
        <f t="shared" si="23"/>
        <v>0.54000000000000092</v>
      </c>
      <c r="F150" s="1">
        <f t="shared" ref="F150:F197" si="24">AVERAGE(E131:E150)</f>
        <v>0.39749999999999996</v>
      </c>
      <c r="H150" s="1">
        <f t="shared" si="13"/>
        <v>14.69</v>
      </c>
      <c r="I150" s="1">
        <f t="shared" si="14"/>
        <v>13</v>
      </c>
      <c r="J150" s="1">
        <f t="shared" si="19"/>
        <v>14.69</v>
      </c>
      <c r="K150" s="1">
        <f t="shared" si="20"/>
        <v>11.65</v>
      </c>
      <c r="L150">
        <f t="shared" si="15"/>
        <v>0</v>
      </c>
      <c r="M150">
        <f t="shared" si="21"/>
        <v>0</v>
      </c>
      <c r="N150">
        <f t="shared" si="16"/>
        <v>0</v>
      </c>
      <c r="O150">
        <f t="shared" si="22"/>
        <v>0</v>
      </c>
      <c r="Q150" s="3">
        <f t="shared" si="18"/>
        <v>0</v>
      </c>
    </row>
    <row r="151" spans="1:19" x14ac:dyDescent="0.25">
      <c r="A151" s="2">
        <v>43690</v>
      </c>
      <c r="B151" s="1">
        <v>13.71</v>
      </c>
      <c r="C151" s="1">
        <v>13.59</v>
      </c>
      <c r="D151" s="1">
        <v>13.19</v>
      </c>
      <c r="E151" s="1">
        <f t="shared" si="23"/>
        <v>0.52000000000000135</v>
      </c>
      <c r="F151" s="1">
        <f t="shared" si="24"/>
        <v>0.40800000000000003</v>
      </c>
      <c r="H151" s="1">
        <f t="shared" ref="H151:H197" si="25">MAX(C131:C150)</f>
        <v>14.69</v>
      </c>
      <c r="I151" s="1">
        <f t="shared" ref="I151:I197" si="26">MIN(D131:D150)</f>
        <v>13.04</v>
      </c>
      <c r="J151" s="1">
        <f t="shared" si="19"/>
        <v>14.69</v>
      </c>
      <c r="K151" s="1">
        <f t="shared" si="20"/>
        <v>11.65</v>
      </c>
      <c r="L151">
        <f t="shared" ref="L151:L197" si="27">IF(C151&gt;H151,1,0)</f>
        <v>0</v>
      </c>
      <c r="M151">
        <f t="shared" si="21"/>
        <v>0</v>
      </c>
      <c r="N151">
        <f t="shared" ref="N151:N197" si="28">IF(D151&lt;I151,1,0)</f>
        <v>0</v>
      </c>
      <c r="O151">
        <f t="shared" si="22"/>
        <v>0</v>
      </c>
      <c r="Q151" s="3">
        <f t="shared" si="18"/>
        <v>0</v>
      </c>
    </row>
    <row r="152" spans="1:19" x14ac:dyDescent="0.25">
      <c r="A152" s="2">
        <v>43691</v>
      </c>
      <c r="B152" s="1">
        <v>13.26</v>
      </c>
      <c r="C152" s="1">
        <v>13.54</v>
      </c>
      <c r="D152" s="1">
        <v>13.04</v>
      </c>
      <c r="E152" s="1">
        <f t="shared" si="23"/>
        <v>0.5</v>
      </c>
      <c r="F152" s="1">
        <f t="shared" si="24"/>
        <v>0.41450000000000004</v>
      </c>
      <c r="H152" s="1">
        <f t="shared" si="25"/>
        <v>14.69</v>
      </c>
      <c r="I152" s="1">
        <f t="shared" si="26"/>
        <v>13.04</v>
      </c>
      <c r="J152" s="1">
        <f t="shared" si="19"/>
        <v>14.69</v>
      </c>
      <c r="K152" s="1">
        <f t="shared" si="20"/>
        <v>11.65</v>
      </c>
      <c r="L152">
        <f t="shared" si="27"/>
        <v>0</v>
      </c>
      <c r="M152">
        <f t="shared" si="21"/>
        <v>0</v>
      </c>
      <c r="N152">
        <f t="shared" si="28"/>
        <v>0</v>
      </c>
      <c r="O152">
        <f t="shared" si="22"/>
        <v>0</v>
      </c>
      <c r="Q152" s="3">
        <f t="shared" si="18"/>
        <v>0</v>
      </c>
    </row>
    <row r="153" spans="1:19" x14ac:dyDescent="0.25">
      <c r="A153" s="2">
        <v>43692</v>
      </c>
      <c r="B153" s="1">
        <v>13.11</v>
      </c>
      <c r="C153" s="1">
        <v>13.33</v>
      </c>
      <c r="D153" s="1">
        <v>12.74</v>
      </c>
      <c r="E153" s="1">
        <f t="shared" si="23"/>
        <v>0.58999999999999986</v>
      </c>
      <c r="F153" s="1">
        <f t="shared" si="24"/>
        <v>0.42650000000000005</v>
      </c>
      <c r="H153" s="1">
        <f t="shared" si="25"/>
        <v>14.69</v>
      </c>
      <c r="I153" s="1">
        <f t="shared" si="26"/>
        <v>13.04</v>
      </c>
      <c r="J153" s="1">
        <f t="shared" si="19"/>
        <v>14.69</v>
      </c>
      <c r="K153" s="1">
        <f t="shared" si="20"/>
        <v>11.65</v>
      </c>
      <c r="L153">
        <f t="shared" si="27"/>
        <v>0</v>
      </c>
      <c r="M153">
        <f t="shared" si="21"/>
        <v>0</v>
      </c>
      <c r="N153">
        <f t="shared" si="28"/>
        <v>1</v>
      </c>
      <c r="O153">
        <f t="shared" si="22"/>
        <v>0</v>
      </c>
      <c r="P153" s="1">
        <f>AVERAGE(D153,I153)</f>
        <v>12.89</v>
      </c>
      <c r="S153">
        <f>R106*(P153-P106)</f>
        <v>32.096962547060279</v>
      </c>
    </row>
    <row r="154" spans="1:19" x14ac:dyDescent="0.25">
      <c r="A154" s="2">
        <v>43693</v>
      </c>
      <c r="B154" s="1">
        <v>13.3</v>
      </c>
      <c r="C154" s="1">
        <v>13.43</v>
      </c>
      <c r="D154" s="1">
        <v>13.23</v>
      </c>
      <c r="E154" s="1">
        <f t="shared" si="23"/>
        <v>0.19999999999999929</v>
      </c>
      <c r="F154" s="1">
        <f t="shared" si="24"/>
        <v>0.42499999999999999</v>
      </c>
      <c r="H154" s="1">
        <f t="shared" si="25"/>
        <v>14.69</v>
      </c>
      <c r="I154" s="1">
        <f t="shared" si="26"/>
        <v>12.74</v>
      </c>
      <c r="J154" s="1">
        <f t="shared" si="19"/>
        <v>14.69</v>
      </c>
      <c r="K154" s="1">
        <f t="shared" si="20"/>
        <v>11.65</v>
      </c>
      <c r="L154">
        <f t="shared" si="27"/>
        <v>0</v>
      </c>
      <c r="M154">
        <f t="shared" si="21"/>
        <v>0</v>
      </c>
      <c r="N154">
        <f t="shared" si="28"/>
        <v>0</v>
      </c>
      <c r="O154">
        <f t="shared" si="22"/>
        <v>0</v>
      </c>
    </row>
    <row r="155" spans="1:19" x14ac:dyDescent="0.25">
      <c r="A155" s="2">
        <v>43696</v>
      </c>
      <c r="B155" s="1">
        <v>13.26</v>
      </c>
      <c r="C155" s="1">
        <v>13.65</v>
      </c>
      <c r="D155" s="1">
        <v>13.26</v>
      </c>
      <c r="E155" s="1">
        <f t="shared" si="23"/>
        <v>0.39000000000000057</v>
      </c>
      <c r="F155" s="1">
        <f t="shared" si="24"/>
        <v>0.42499999999999999</v>
      </c>
      <c r="H155" s="1">
        <f t="shared" si="25"/>
        <v>14.69</v>
      </c>
      <c r="I155" s="1">
        <f t="shared" si="26"/>
        <v>12.74</v>
      </c>
      <c r="J155" s="1">
        <f t="shared" si="19"/>
        <v>14.69</v>
      </c>
      <c r="K155" s="1">
        <f t="shared" si="20"/>
        <v>11.65</v>
      </c>
      <c r="L155">
        <f t="shared" si="27"/>
        <v>0</v>
      </c>
      <c r="M155">
        <f t="shared" si="21"/>
        <v>0</v>
      </c>
      <c r="N155">
        <f t="shared" si="28"/>
        <v>0</v>
      </c>
      <c r="O155">
        <f t="shared" si="22"/>
        <v>0</v>
      </c>
    </row>
    <row r="156" spans="1:19" x14ac:dyDescent="0.25">
      <c r="A156" s="2">
        <v>43697</v>
      </c>
      <c r="B156" s="1">
        <v>13.56</v>
      </c>
      <c r="C156" s="1">
        <v>14.02</v>
      </c>
      <c r="D156" s="1">
        <v>13.51</v>
      </c>
      <c r="E156" s="1">
        <f t="shared" si="23"/>
        <v>0.50999999999999979</v>
      </c>
      <c r="F156" s="1">
        <f t="shared" si="24"/>
        <v>0.42899999999999999</v>
      </c>
      <c r="H156" s="1">
        <f t="shared" si="25"/>
        <v>14.69</v>
      </c>
      <c r="I156" s="1">
        <f t="shared" si="26"/>
        <v>12.74</v>
      </c>
      <c r="J156" s="1">
        <f t="shared" si="19"/>
        <v>14.69</v>
      </c>
      <c r="K156" s="1">
        <f t="shared" si="20"/>
        <v>11.65</v>
      </c>
      <c r="L156">
        <f t="shared" si="27"/>
        <v>0</v>
      </c>
      <c r="M156">
        <f t="shared" si="21"/>
        <v>0</v>
      </c>
      <c r="N156">
        <f t="shared" si="28"/>
        <v>0</v>
      </c>
      <c r="O156">
        <f t="shared" si="22"/>
        <v>0</v>
      </c>
    </row>
    <row r="157" spans="1:19" x14ac:dyDescent="0.25">
      <c r="A157" s="2">
        <v>43698</v>
      </c>
      <c r="B157" s="1">
        <v>13.95</v>
      </c>
      <c r="C157" s="1">
        <v>13.92</v>
      </c>
      <c r="D157" s="1">
        <v>13.62</v>
      </c>
      <c r="E157" s="1">
        <f t="shared" si="23"/>
        <v>0.33000000000000007</v>
      </c>
      <c r="F157" s="1">
        <f t="shared" si="24"/>
        <v>0.42299999999999993</v>
      </c>
      <c r="H157" s="1">
        <f t="shared" si="25"/>
        <v>14.69</v>
      </c>
      <c r="I157" s="1">
        <f t="shared" si="26"/>
        <v>12.74</v>
      </c>
      <c r="J157" s="1">
        <f t="shared" si="19"/>
        <v>14.69</v>
      </c>
      <c r="K157" s="1">
        <f t="shared" si="20"/>
        <v>11.65</v>
      </c>
      <c r="L157">
        <f t="shared" si="27"/>
        <v>0</v>
      </c>
      <c r="M157">
        <f t="shared" si="21"/>
        <v>0</v>
      </c>
      <c r="N157">
        <f t="shared" si="28"/>
        <v>0</v>
      </c>
      <c r="O157">
        <f t="shared" si="22"/>
        <v>0</v>
      </c>
    </row>
    <row r="158" spans="1:19" x14ac:dyDescent="0.25">
      <c r="A158" s="2">
        <v>43699</v>
      </c>
      <c r="B158" s="1">
        <v>13.66</v>
      </c>
      <c r="C158" s="1">
        <v>13.74</v>
      </c>
      <c r="D158" s="1">
        <v>13.28</v>
      </c>
      <c r="E158" s="1">
        <f t="shared" si="23"/>
        <v>0.46000000000000085</v>
      </c>
      <c r="F158" s="1">
        <f t="shared" si="24"/>
        <v>0.43600000000000005</v>
      </c>
      <c r="H158" s="1">
        <f t="shared" si="25"/>
        <v>14.69</v>
      </c>
      <c r="I158" s="1">
        <f t="shared" si="26"/>
        <v>12.74</v>
      </c>
      <c r="J158" s="1">
        <f t="shared" si="19"/>
        <v>14.69</v>
      </c>
      <c r="K158" s="1">
        <f t="shared" si="20"/>
        <v>11.95</v>
      </c>
      <c r="L158">
        <f t="shared" si="27"/>
        <v>0</v>
      </c>
      <c r="M158">
        <f t="shared" si="21"/>
        <v>0</v>
      </c>
      <c r="N158">
        <f t="shared" si="28"/>
        <v>0</v>
      </c>
      <c r="O158">
        <f t="shared" si="22"/>
        <v>0</v>
      </c>
    </row>
    <row r="159" spans="1:19" x14ac:dyDescent="0.25">
      <c r="A159" s="2">
        <v>43700</v>
      </c>
      <c r="B159" s="1">
        <v>13.4</v>
      </c>
      <c r="C159" s="1">
        <v>14.24</v>
      </c>
      <c r="D159" s="1">
        <v>13.55</v>
      </c>
      <c r="E159" s="1">
        <f t="shared" si="23"/>
        <v>0.83999999999999986</v>
      </c>
      <c r="F159" s="1">
        <f t="shared" si="24"/>
        <v>0.44299999999999995</v>
      </c>
      <c r="H159" s="1">
        <f t="shared" si="25"/>
        <v>14.69</v>
      </c>
      <c r="I159" s="1">
        <f t="shared" si="26"/>
        <v>12.74</v>
      </c>
      <c r="J159" s="1">
        <f t="shared" si="19"/>
        <v>14.69</v>
      </c>
      <c r="K159" s="1">
        <f t="shared" si="20"/>
        <v>11.95</v>
      </c>
      <c r="L159">
        <f t="shared" si="27"/>
        <v>0</v>
      </c>
      <c r="M159">
        <f t="shared" si="21"/>
        <v>0</v>
      </c>
      <c r="N159">
        <f t="shared" si="28"/>
        <v>0</v>
      </c>
      <c r="O159">
        <f t="shared" si="22"/>
        <v>0</v>
      </c>
    </row>
    <row r="160" spans="1:19" x14ac:dyDescent="0.25">
      <c r="A160" s="2">
        <v>43703</v>
      </c>
      <c r="B160" s="1">
        <v>14.11</v>
      </c>
      <c r="C160" s="1">
        <v>13.99</v>
      </c>
      <c r="D160" s="1">
        <v>13.63</v>
      </c>
      <c r="E160" s="1">
        <f t="shared" si="23"/>
        <v>0.47999999999999865</v>
      </c>
      <c r="F160" s="1">
        <f t="shared" si="24"/>
        <v>0.44349999999999995</v>
      </c>
      <c r="H160" s="1">
        <f t="shared" si="25"/>
        <v>14.69</v>
      </c>
      <c r="I160" s="1">
        <f t="shared" si="26"/>
        <v>12.74</v>
      </c>
      <c r="J160" s="1">
        <f t="shared" si="19"/>
        <v>14.69</v>
      </c>
      <c r="K160" s="1">
        <f t="shared" si="20"/>
        <v>11.98</v>
      </c>
      <c r="L160">
        <f t="shared" si="27"/>
        <v>0</v>
      </c>
      <c r="M160">
        <f t="shared" si="21"/>
        <v>0</v>
      </c>
      <c r="N160">
        <f t="shared" si="28"/>
        <v>0</v>
      </c>
      <c r="O160">
        <f t="shared" si="22"/>
        <v>0</v>
      </c>
    </row>
    <row r="161" spans="1:18" x14ac:dyDescent="0.25">
      <c r="A161" s="2">
        <v>43704</v>
      </c>
      <c r="B161" s="1">
        <v>13.78</v>
      </c>
      <c r="C161" s="1">
        <v>13.98</v>
      </c>
      <c r="D161" s="1">
        <v>13.71</v>
      </c>
      <c r="E161" s="1">
        <f t="shared" si="23"/>
        <v>0.26999999999999957</v>
      </c>
      <c r="F161" s="1">
        <f t="shared" si="24"/>
        <v>0.44749999999999995</v>
      </c>
      <c r="H161" s="1">
        <f t="shared" si="25"/>
        <v>14.45</v>
      </c>
      <c r="I161" s="1">
        <f t="shared" si="26"/>
        <v>12.74</v>
      </c>
      <c r="J161" s="1">
        <f t="shared" si="19"/>
        <v>14.69</v>
      </c>
      <c r="K161" s="1">
        <f t="shared" si="20"/>
        <v>12.37</v>
      </c>
      <c r="L161">
        <f t="shared" si="27"/>
        <v>0</v>
      </c>
      <c r="M161">
        <f t="shared" si="21"/>
        <v>0</v>
      </c>
      <c r="N161">
        <f t="shared" si="28"/>
        <v>0</v>
      </c>
      <c r="O161">
        <f t="shared" si="22"/>
        <v>0</v>
      </c>
    </row>
    <row r="162" spans="1:18" x14ac:dyDescent="0.25">
      <c r="A162" s="2">
        <v>43705</v>
      </c>
      <c r="B162" s="1">
        <v>13.83</v>
      </c>
      <c r="C162" s="1">
        <v>13.83</v>
      </c>
      <c r="D162" s="1">
        <v>13.47</v>
      </c>
      <c r="E162" s="1">
        <f t="shared" si="23"/>
        <v>0.35999999999999943</v>
      </c>
      <c r="F162" s="1">
        <f t="shared" si="24"/>
        <v>0.45199999999999996</v>
      </c>
      <c r="H162" s="1">
        <f t="shared" si="25"/>
        <v>14.32</v>
      </c>
      <c r="I162" s="1">
        <f t="shared" si="26"/>
        <v>12.74</v>
      </c>
      <c r="J162" s="1">
        <f t="shared" si="19"/>
        <v>14.69</v>
      </c>
      <c r="K162" s="1">
        <f t="shared" si="20"/>
        <v>12.37</v>
      </c>
      <c r="L162">
        <f t="shared" si="27"/>
        <v>0</v>
      </c>
      <c r="M162">
        <f t="shared" si="21"/>
        <v>0</v>
      </c>
      <c r="N162">
        <f t="shared" si="28"/>
        <v>0</v>
      </c>
      <c r="O162">
        <f t="shared" si="22"/>
        <v>0</v>
      </c>
    </row>
    <row r="163" spans="1:18" x14ac:dyDescent="0.25">
      <c r="A163" s="2">
        <v>43706</v>
      </c>
      <c r="B163" s="1">
        <v>13.56</v>
      </c>
      <c r="C163" s="1">
        <v>13.7</v>
      </c>
      <c r="D163" s="1">
        <v>13.38</v>
      </c>
      <c r="E163" s="1">
        <f t="shared" si="23"/>
        <v>0.31999999999999851</v>
      </c>
      <c r="F163" s="1">
        <f t="shared" si="24"/>
        <v>0.45149999999999996</v>
      </c>
      <c r="H163" s="1">
        <f t="shared" si="25"/>
        <v>14.29</v>
      </c>
      <c r="I163" s="1">
        <f t="shared" si="26"/>
        <v>12.74</v>
      </c>
      <c r="J163" s="1">
        <f t="shared" si="19"/>
        <v>14.69</v>
      </c>
      <c r="K163" s="1">
        <f t="shared" si="20"/>
        <v>12.37</v>
      </c>
      <c r="L163">
        <f t="shared" si="27"/>
        <v>0</v>
      </c>
      <c r="M163">
        <f t="shared" si="21"/>
        <v>0</v>
      </c>
      <c r="N163">
        <f t="shared" si="28"/>
        <v>0</v>
      </c>
      <c r="O163">
        <f t="shared" si="22"/>
        <v>0</v>
      </c>
    </row>
    <row r="164" spans="1:18" x14ac:dyDescent="0.25">
      <c r="A164" s="2">
        <v>43707</v>
      </c>
      <c r="B164" s="1">
        <v>13.46</v>
      </c>
      <c r="C164" s="1">
        <v>13.76</v>
      </c>
      <c r="D164" s="1">
        <v>13.32</v>
      </c>
      <c r="E164" s="1">
        <f t="shared" si="23"/>
        <v>0.4399999999999995</v>
      </c>
      <c r="F164" s="1">
        <f t="shared" si="24"/>
        <v>0.44899999999999995</v>
      </c>
      <c r="H164" s="1">
        <f t="shared" si="25"/>
        <v>14.24</v>
      </c>
      <c r="I164" s="1">
        <f t="shared" si="26"/>
        <v>12.74</v>
      </c>
      <c r="J164" s="1">
        <f t="shared" si="19"/>
        <v>14.69</v>
      </c>
      <c r="K164" s="1">
        <f t="shared" si="20"/>
        <v>12.37</v>
      </c>
      <c r="L164">
        <f t="shared" si="27"/>
        <v>0</v>
      </c>
      <c r="M164">
        <f t="shared" si="21"/>
        <v>0</v>
      </c>
      <c r="N164">
        <f t="shared" si="28"/>
        <v>0</v>
      </c>
      <c r="O164">
        <f t="shared" si="22"/>
        <v>0</v>
      </c>
    </row>
    <row r="165" spans="1:18" x14ac:dyDescent="0.25">
      <c r="A165" s="2">
        <v>43710</v>
      </c>
      <c r="B165" s="1">
        <v>13.47</v>
      </c>
      <c r="C165" s="1">
        <v>13.8</v>
      </c>
      <c r="D165" s="1">
        <v>13.44</v>
      </c>
      <c r="E165" s="1">
        <f t="shared" si="23"/>
        <v>0.36000000000000121</v>
      </c>
      <c r="F165" s="1">
        <f t="shared" si="24"/>
        <v>0.44699999999999995</v>
      </c>
      <c r="H165" s="1">
        <f t="shared" si="25"/>
        <v>14.24</v>
      </c>
      <c r="I165" s="1">
        <f t="shared" si="26"/>
        <v>12.74</v>
      </c>
      <c r="J165" s="1">
        <f t="shared" si="19"/>
        <v>14.69</v>
      </c>
      <c r="K165" s="1">
        <f t="shared" si="20"/>
        <v>12.37</v>
      </c>
      <c r="L165">
        <f t="shared" si="27"/>
        <v>0</v>
      </c>
      <c r="M165">
        <f t="shared" si="21"/>
        <v>0</v>
      </c>
      <c r="N165">
        <f t="shared" si="28"/>
        <v>0</v>
      </c>
      <c r="O165">
        <f t="shared" si="22"/>
        <v>0</v>
      </c>
    </row>
    <row r="166" spans="1:18" x14ac:dyDescent="0.25">
      <c r="A166" s="2">
        <v>43711</v>
      </c>
      <c r="B166" s="1">
        <v>13.73</v>
      </c>
      <c r="C166" s="1">
        <v>13.73</v>
      </c>
      <c r="D166" s="1">
        <v>13.4</v>
      </c>
      <c r="E166" s="1">
        <f t="shared" si="23"/>
        <v>0.33000000000000007</v>
      </c>
      <c r="F166" s="1">
        <f t="shared" si="24"/>
        <v>0.42499999999999993</v>
      </c>
      <c r="H166" s="1">
        <f t="shared" si="25"/>
        <v>14.24</v>
      </c>
      <c r="I166" s="1">
        <f t="shared" si="26"/>
        <v>12.74</v>
      </c>
      <c r="J166" s="1">
        <f t="shared" si="19"/>
        <v>14.69</v>
      </c>
      <c r="K166" s="1">
        <f t="shared" si="20"/>
        <v>12.37</v>
      </c>
      <c r="L166">
        <f t="shared" si="27"/>
        <v>0</v>
      </c>
      <c r="M166">
        <f t="shared" si="21"/>
        <v>0</v>
      </c>
      <c r="N166">
        <f t="shared" si="28"/>
        <v>0</v>
      </c>
      <c r="O166">
        <f t="shared" si="22"/>
        <v>0</v>
      </c>
    </row>
    <row r="167" spans="1:18" x14ac:dyDescent="0.25">
      <c r="A167" s="2">
        <v>43712</v>
      </c>
      <c r="B167" s="1">
        <v>13.59</v>
      </c>
      <c r="C167" s="1">
        <v>13.89</v>
      </c>
      <c r="D167" s="1">
        <v>13.5</v>
      </c>
      <c r="E167" s="1">
        <f t="shared" si="23"/>
        <v>0.39000000000000057</v>
      </c>
      <c r="F167" s="1">
        <f t="shared" si="24"/>
        <v>0.42949999999999999</v>
      </c>
      <c r="H167" s="1">
        <f t="shared" si="25"/>
        <v>14.24</v>
      </c>
      <c r="I167" s="1">
        <f t="shared" si="26"/>
        <v>12.74</v>
      </c>
      <c r="J167" s="1">
        <f t="shared" si="19"/>
        <v>14.69</v>
      </c>
      <c r="K167" s="1">
        <f t="shared" si="20"/>
        <v>12.37</v>
      </c>
      <c r="L167">
        <f t="shared" si="27"/>
        <v>0</v>
      </c>
      <c r="M167">
        <f t="shared" si="21"/>
        <v>0</v>
      </c>
      <c r="N167">
        <f t="shared" si="28"/>
        <v>0</v>
      </c>
      <c r="O167">
        <f t="shared" si="22"/>
        <v>0</v>
      </c>
    </row>
    <row r="168" spans="1:18" x14ac:dyDescent="0.25">
      <c r="A168" s="2">
        <v>43713</v>
      </c>
      <c r="B168" s="1">
        <v>13.85</v>
      </c>
      <c r="C168" s="1">
        <v>14.93</v>
      </c>
      <c r="D168" s="1">
        <v>14.11</v>
      </c>
      <c r="E168" s="1">
        <f t="shared" si="23"/>
        <v>1.08</v>
      </c>
      <c r="F168" s="1">
        <f t="shared" si="24"/>
        <v>0.46099999999999997</v>
      </c>
      <c r="H168" s="1">
        <f t="shared" si="25"/>
        <v>14.24</v>
      </c>
      <c r="I168" s="1">
        <f t="shared" si="26"/>
        <v>12.74</v>
      </c>
      <c r="J168" s="1">
        <f t="shared" si="19"/>
        <v>14.69</v>
      </c>
      <c r="K168" s="1">
        <f t="shared" si="20"/>
        <v>12.37</v>
      </c>
      <c r="L168">
        <f t="shared" si="27"/>
        <v>1</v>
      </c>
      <c r="M168">
        <f t="shared" si="21"/>
        <v>1</v>
      </c>
      <c r="N168">
        <f t="shared" si="28"/>
        <v>0</v>
      </c>
      <c r="O168">
        <f t="shared" si="22"/>
        <v>0</v>
      </c>
      <c r="P168" s="1">
        <f>AVERAGE(D168,I168)</f>
        <v>13.425000000000001</v>
      </c>
      <c r="Q168" s="3">
        <f>IF(D168&lt;($P$168-2*F168),1,0)</f>
        <v>0</v>
      </c>
      <c r="R168" s="1">
        <f>(A1+S77+S101+S153)*0.01/F168</f>
        <v>4881.3840437614817</v>
      </c>
    </row>
    <row r="169" spans="1:18" x14ac:dyDescent="0.25">
      <c r="A169" s="2">
        <v>43714</v>
      </c>
      <c r="B169" s="1">
        <v>14.6</v>
      </c>
      <c r="C169" s="1">
        <v>14.8</v>
      </c>
      <c r="D169" s="1">
        <v>14.47</v>
      </c>
      <c r="E169" s="1">
        <f t="shared" si="23"/>
        <v>0.33000000000000007</v>
      </c>
      <c r="F169" s="1">
        <f t="shared" si="24"/>
        <v>0.46200000000000002</v>
      </c>
      <c r="H169" s="1">
        <f t="shared" si="25"/>
        <v>14.93</v>
      </c>
      <c r="I169" s="1">
        <f t="shared" si="26"/>
        <v>12.74</v>
      </c>
      <c r="J169" s="1">
        <f t="shared" si="19"/>
        <v>14.93</v>
      </c>
      <c r="K169" s="1">
        <f t="shared" si="20"/>
        <v>12.37</v>
      </c>
      <c r="L169">
        <f t="shared" si="27"/>
        <v>0</v>
      </c>
      <c r="M169">
        <f t="shared" si="21"/>
        <v>0</v>
      </c>
      <c r="N169">
        <f t="shared" si="28"/>
        <v>0</v>
      </c>
      <c r="O169">
        <f t="shared" si="22"/>
        <v>0</v>
      </c>
      <c r="Q169" s="3">
        <f t="shared" ref="Q169:Q197" si="29">IF(D169&lt;($P$168-2*F169),1,0)</f>
        <v>0</v>
      </c>
    </row>
    <row r="170" spans="1:18" x14ac:dyDescent="0.25">
      <c r="A170" s="2">
        <v>43717</v>
      </c>
      <c r="B170" s="1">
        <v>14.75</v>
      </c>
      <c r="C170" s="1">
        <v>15.13</v>
      </c>
      <c r="D170" s="1">
        <v>14.73</v>
      </c>
      <c r="E170" s="1">
        <f t="shared" si="23"/>
        <v>0.40000000000000036</v>
      </c>
      <c r="F170" s="1">
        <f t="shared" si="24"/>
        <v>0.45499999999999996</v>
      </c>
      <c r="H170" s="1">
        <f t="shared" si="25"/>
        <v>14.93</v>
      </c>
      <c r="I170" s="1">
        <f t="shared" si="26"/>
        <v>12.74</v>
      </c>
      <c r="J170" s="1">
        <f t="shared" si="19"/>
        <v>14.93</v>
      </c>
      <c r="K170" s="1">
        <f t="shared" si="20"/>
        <v>12.37</v>
      </c>
      <c r="L170">
        <f t="shared" si="27"/>
        <v>1</v>
      </c>
      <c r="M170">
        <f t="shared" si="21"/>
        <v>1</v>
      </c>
      <c r="N170">
        <f t="shared" si="28"/>
        <v>0</v>
      </c>
      <c r="O170">
        <f t="shared" si="22"/>
        <v>0</v>
      </c>
      <c r="Q170" s="3">
        <f t="shared" si="29"/>
        <v>0</v>
      </c>
    </row>
    <row r="171" spans="1:18" x14ac:dyDescent="0.25">
      <c r="A171" s="2">
        <v>43718</v>
      </c>
      <c r="B171" s="1">
        <v>14.87</v>
      </c>
      <c r="C171" s="1">
        <v>14.87</v>
      </c>
      <c r="D171" s="1">
        <v>14.62</v>
      </c>
      <c r="E171" s="1">
        <f t="shared" si="23"/>
        <v>0.25</v>
      </c>
      <c r="F171" s="1">
        <f t="shared" si="24"/>
        <v>0.44149999999999989</v>
      </c>
      <c r="H171" s="1">
        <f t="shared" si="25"/>
        <v>15.13</v>
      </c>
      <c r="I171" s="1">
        <f t="shared" si="26"/>
        <v>12.74</v>
      </c>
      <c r="J171" s="1">
        <f t="shared" si="19"/>
        <v>15.13</v>
      </c>
      <c r="K171" s="1">
        <f t="shared" si="20"/>
        <v>12.37</v>
      </c>
      <c r="L171">
        <f t="shared" si="27"/>
        <v>0</v>
      </c>
      <c r="M171">
        <f t="shared" si="21"/>
        <v>0</v>
      </c>
      <c r="N171">
        <f t="shared" si="28"/>
        <v>0</v>
      </c>
      <c r="O171">
        <f t="shared" si="22"/>
        <v>0</v>
      </c>
      <c r="Q171" s="3">
        <f t="shared" si="29"/>
        <v>0</v>
      </c>
    </row>
    <row r="172" spans="1:18" x14ac:dyDescent="0.25">
      <c r="A172" s="2">
        <v>43719</v>
      </c>
      <c r="B172" s="1">
        <v>14.67</v>
      </c>
      <c r="C172" s="1">
        <v>14.84</v>
      </c>
      <c r="D172" s="1">
        <v>14.46</v>
      </c>
      <c r="E172" s="1">
        <f t="shared" si="23"/>
        <v>0.37999999999999901</v>
      </c>
      <c r="F172" s="1">
        <f t="shared" si="24"/>
        <v>0.43549999999999989</v>
      </c>
      <c r="H172" s="1">
        <f t="shared" si="25"/>
        <v>15.13</v>
      </c>
      <c r="I172" s="1">
        <f t="shared" si="26"/>
        <v>12.74</v>
      </c>
      <c r="J172" s="1">
        <f t="shared" si="19"/>
        <v>15.13</v>
      </c>
      <c r="K172" s="1">
        <f t="shared" si="20"/>
        <v>12.37</v>
      </c>
      <c r="L172">
        <f t="shared" si="27"/>
        <v>0</v>
      </c>
      <c r="M172">
        <f t="shared" si="21"/>
        <v>0</v>
      </c>
      <c r="N172">
        <f t="shared" si="28"/>
        <v>0</v>
      </c>
      <c r="O172">
        <f t="shared" si="22"/>
        <v>0</v>
      </c>
      <c r="Q172" s="3">
        <f t="shared" si="29"/>
        <v>0</v>
      </c>
    </row>
    <row r="173" spans="1:18" x14ac:dyDescent="0.25">
      <c r="A173" s="2">
        <v>43720</v>
      </c>
      <c r="B173" s="1">
        <v>14.6</v>
      </c>
      <c r="C173" s="1">
        <v>14.77</v>
      </c>
      <c r="D173" s="1">
        <v>14.57</v>
      </c>
      <c r="E173" s="1">
        <f t="shared" si="23"/>
        <v>0.19999999999999929</v>
      </c>
      <c r="F173" s="1">
        <f t="shared" si="24"/>
        <v>0.41599999999999981</v>
      </c>
      <c r="H173" s="1">
        <f t="shared" si="25"/>
        <v>15.13</v>
      </c>
      <c r="I173" s="1">
        <f t="shared" si="26"/>
        <v>12.74</v>
      </c>
      <c r="J173" s="1">
        <f t="shared" si="19"/>
        <v>15.13</v>
      </c>
      <c r="K173" s="1">
        <f t="shared" si="20"/>
        <v>12.37</v>
      </c>
      <c r="L173">
        <f t="shared" si="27"/>
        <v>0</v>
      </c>
      <c r="M173">
        <f t="shared" si="21"/>
        <v>0</v>
      </c>
      <c r="N173">
        <f t="shared" si="28"/>
        <v>0</v>
      </c>
      <c r="O173">
        <f t="shared" si="22"/>
        <v>0</v>
      </c>
      <c r="Q173" s="3">
        <f t="shared" si="29"/>
        <v>0</v>
      </c>
    </row>
    <row r="174" spans="1:18" x14ac:dyDescent="0.25">
      <c r="A174" s="2">
        <v>43724</v>
      </c>
      <c r="B174" s="1">
        <v>14.75</v>
      </c>
      <c r="C174" s="1">
        <v>14.85</v>
      </c>
      <c r="D174" s="1">
        <v>14.47</v>
      </c>
      <c r="E174" s="1">
        <f t="shared" si="23"/>
        <v>0.37999999999999901</v>
      </c>
      <c r="F174" s="1">
        <f t="shared" si="24"/>
        <v>0.42499999999999982</v>
      </c>
      <c r="H174" s="1">
        <f t="shared" si="25"/>
        <v>15.13</v>
      </c>
      <c r="I174" s="1">
        <f t="shared" si="26"/>
        <v>13.23</v>
      </c>
      <c r="J174" s="1">
        <f t="shared" si="19"/>
        <v>15.13</v>
      </c>
      <c r="K174" s="1">
        <f t="shared" si="20"/>
        <v>12.37</v>
      </c>
      <c r="L174">
        <f t="shared" si="27"/>
        <v>0</v>
      </c>
      <c r="M174">
        <f t="shared" si="21"/>
        <v>0</v>
      </c>
      <c r="N174">
        <f t="shared" si="28"/>
        <v>0</v>
      </c>
      <c r="O174">
        <f t="shared" si="22"/>
        <v>0</v>
      </c>
      <c r="Q174" s="3">
        <f t="shared" si="29"/>
        <v>0</v>
      </c>
    </row>
    <row r="175" spans="1:18" x14ac:dyDescent="0.25">
      <c r="A175" s="2">
        <v>43725</v>
      </c>
      <c r="B175" s="1">
        <v>14.58</v>
      </c>
      <c r="C175" s="1">
        <v>14.53</v>
      </c>
      <c r="D175" s="1">
        <v>14.17</v>
      </c>
      <c r="E175" s="1">
        <f t="shared" si="23"/>
        <v>0.41000000000000014</v>
      </c>
      <c r="F175" s="1">
        <f t="shared" si="24"/>
        <v>0.42599999999999982</v>
      </c>
      <c r="H175" s="1">
        <f t="shared" si="25"/>
        <v>15.13</v>
      </c>
      <c r="I175" s="1">
        <f t="shared" si="26"/>
        <v>13.26</v>
      </c>
      <c r="J175" s="1">
        <f t="shared" si="19"/>
        <v>15.13</v>
      </c>
      <c r="K175" s="1">
        <f t="shared" si="20"/>
        <v>12.37</v>
      </c>
      <c r="L175">
        <f t="shared" si="27"/>
        <v>0</v>
      </c>
      <c r="M175">
        <f t="shared" si="21"/>
        <v>0</v>
      </c>
      <c r="N175">
        <f t="shared" si="28"/>
        <v>0</v>
      </c>
      <c r="O175">
        <f t="shared" si="22"/>
        <v>0</v>
      </c>
      <c r="Q175" s="3">
        <f t="shared" si="29"/>
        <v>0</v>
      </c>
    </row>
    <row r="176" spans="1:18" x14ac:dyDescent="0.25">
      <c r="A176" s="2">
        <v>43726</v>
      </c>
      <c r="B176" s="1">
        <v>14.32</v>
      </c>
      <c r="C176" s="1">
        <v>14.44</v>
      </c>
      <c r="D176" s="1">
        <v>14.25</v>
      </c>
      <c r="E176" s="1">
        <f t="shared" si="23"/>
        <v>0.1899999999999995</v>
      </c>
      <c r="F176" s="1">
        <f t="shared" si="24"/>
        <v>0.40999999999999981</v>
      </c>
      <c r="H176" s="1">
        <f t="shared" si="25"/>
        <v>15.13</v>
      </c>
      <c r="I176" s="1">
        <f t="shared" si="26"/>
        <v>13.28</v>
      </c>
      <c r="J176" s="1">
        <f t="shared" si="19"/>
        <v>15.13</v>
      </c>
      <c r="K176" s="1">
        <f t="shared" si="20"/>
        <v>12.37</v>
      </c>
      <c r="L176">
        <f t="shared" si="27"/>
        <v>0</v>
      </c>
      <c r="M176">
        <f t="shared" si="21"/>
        <v>0</v>
      </c>
      <c r="N176">
        <f t="shared" si="28"/>
        <v>0</v>
      </c>
      <c r="O176">
        <f t="shared" si="22"/>
        <v>0</v>
      </c>
      <c r="Q176" s="3">
        <f t="shared" si="29"/>
        <v>0</v>
      </c>
    </row>
    <row r="177" spans="1:17" x14ac:dyDescent="0.25">
      <c r="A177" s="2">
        <v>43727</v>
      </c>
      <c r="B177" s="1">
        <v>14.4</v>
      </c>
      <c r="C177" s="1">
        <v>14.46</v>
      </c>
      <c r="D177" s="1">
        <v>14.2</v>
      </c>
      <c r="E177" s="1">
        <f t="shared" si="23"/>
        <v>0.26000000000000156</v>
      </c>
      <c r="F177" s="1">
        <f t="shared" si="24"/>
        <v>0.40649999999999986</v>
      </c>
      <c r="H177" s="1">
        <f t="shared" si="25"/>
        <v>15.13</v>
      </c>
      <c r="I177" s="1">
        <f t="shared" si="26"/>
        <v>13.28</v>
      </c>
      <c r="J177" s="1">
        <f t="shared" si="19"/>
        <v>15.13</v>
      </c>
      <c r="K177" s="1">
        <f t="shared" si="20"/>
        <v>12.37</v>
      </c>
      <c r="L177">
        <f t="shared" si="27"/>
        <v>0</v>
      </c>
      <c r="M177">
        <f t="shared" si="21"/>
        <v>0</v>
      </c>
      <c r="N177">
        <f t="shared" si="28"/>
        <v>0</v>
      </c>
      <c r="O177">
        <f t="shared" si="22"/>
        <v>0</v>
      </c>
      <c r="Q177" s="3">
        <f t="shared" si="29"/>
        <v>0</v>
      </c>
    </row>
    <row r="178" spans="1:17" x14ac:dyDescent="0.25">
      <c r="A178" s="2">
        <v>43728</v>
      </c>
      <c r="B178" s="1">
        <v>14.44</v>
      </c>
      <c r="C178" s="1">
        <v>14.95</v>
      </c>
      <c r="D178" s="1">
        <v>14.46</v>
      </c>
      <c r="E178" s="1">
        <f t="shared" si="23"/>
        <v>0.50999999999999979</v>
      </c>
      <c r="F178" s="1">
        <f t="shared" si="24"/>
        <v>0.40899999999999981</v>
      </c>
      <c r="H178" s="1">
        <f t="shared" si="25"/>
        <v>15.13</v>
      </c>
      <c r="I178" s="1">
        <f t="shared" si="26"/>
        <v>13.28</v>
      </c>
      <c r="J178" s="1">
        <f t="shared" si="19"/>
        <v>15.13</v>
      </c>
      <c r="K178" s="1">
        <f t="shared" si="20"/>
        <v>12.37</v>
      </c>
      <c r="L178">
        <f t="shared" si="27"/>
        <v>0</v>
      </c>
      <c r="M178">
        <f t="shared" si="21"/>
        <v>0</v>
      </c>
      <c r="N178">
        <f t="shared" si="28"/>
        <v>0</v>
      </c>
      <c r="O178">
        <f t="shared" si="22"/>
        <v>0</v>
      </c>
      <c r="Q178" s="3">
        <f t="shared" si="29"/>
        <v>0</v>
      </c>
    </row>
    <row r="179" spans="1:17" x14ac:dyDescent="0.25">
      <c r="A179" s="2">
        <v>43731</v>
      </c>
      <c r="B179" s="1">
        <v>14.82</v>
      </c>
      <c r="C179" s="1">
        <v>14.72</v>
      </c>
      <c r="D179" s="1">
        <v>14.31</v>
      </c>
      <c r="E179" s="1">
        <f t="shared" si="23"/>
        <v>0.50999999999999979</v>
      </c>
      <c r="F179" s="1">
        <f t="shared" si="24"/>
        <v>0.39249999999999979</v>
      </c>
      <c r="H179" s="1">
        <f t="shared" si="25"/>
        <v>15.13</v>
      </c>
      <c r="I179" s="1">
        <f t="shared" si="26"/>
        <v>13.32</v>
      </c>
      <c r="J179" s="1">
        <f t="shared" si="19"/>
        <v>15.13</v>
      </c>
      <c r="K179" s="1">
        <f t="shared" si="20"/>
        <v>12.37</v>
      </c>
      <c r="L179">
        <f t="shared" si="27"/>
        <v>0</v>
      </c>
      <c r="M179">
        <f t="shared" si="21"/>
        <v>0</v>
      </c>
      <c r="N179">
        <f t="shared" si="28"/>
        <v>0</v>
      </c>
      <c r="O179">
        <f t="shared" si="22"/>
        <v>0</v>
      </c>
      <c r="Q179" s="3">
        <f t="shared" si="29"/>
        <v>0</v>
      </c>
    </row>
    <row r="180" spans="1:17" x14ac:dyDescent="0.25">
      <c r="A180" s="2">
        <v>43732</v>
      </c>
      <c r="B180" s="1">
        <v>14.44</v>
      </c>
      <c r="C180" s="1">
        <v>14.45</v>
      </c>
      <c r="D180" s="1">
        <v>14.08</v>
      </c>
      <c r="E180" s="1">
        <f t="shared" si="23"/>
        <v>0.36999999999999922</v>
      </c>
      <c r="F180" s="1">
        <f t="shared" si="24"/>
        <v>0.38699999999999984</v>
      </c>
      <c r="H180" s="1">
        <f t="shared" si="25"/>
        <v>15.13</v>
      </c>
      <c r="I180" s="1">
        <f t="shared" si="26"/>
        <v>13.32</v>
      </c>
      <c r="J180" s="1">
        <f t="shared" si="19"/>
        <v>15.13</v>
      </c>
      <c r="K180" s="1">
        <f t="shared" si="20"/>
        <v>12.37</v>
      </c>
      <c r="L180">
        <f t="shared" si="27"/>
        <v>0</v>
      </c>
      <c r="M180">
        <f t="shared" si="21"/>
        <v>0</v>
      </c>
      <c r="N180">
        <f t="shared" si="28"/>
        <v>0</v>
      </c>
      <c r="O180">
        <f t="shared" si="22"/>
        <v>0</v>
      </c>
      <c r="Q180" s="3">
        <f t="shared" si="29"/>
        <v>0</v>
      </c>
    </row>
    <row r="181" spans="1:17" x14ac:dyDescent="0.25">
      <c r="A181" s="2">
        <v>43733</v>
      </c>
      <c r="B181" s="1">
        <v>14.34</v>
      </c>
      <c r="C181" s="1">
        <v>14.48</v>
      </c>
      <c r="D181" s="1">
        <v>14.16</v>
      </c>
      <c r="E181" s="1">
        <f t="shared" si="23"/>
        <v>0.32000000000000028</v>
      </c>
      <c r="F181" s="1">
        <f t="shared" si="24"/>
        <v>0.38949999999999985</v>
      </c>
      <c r="H181" s="1">
        <f t="shared" si="25"/>
        <v>15.13</v>
      </c>
      <c r="I181" s="1">
        <f t="shared" si="26"/>
        <v>13.32</v>
      </c>
      <c r="J181" s="1">
        <f t="shared" si="19"/>
        <v>15.13</v>
      </c>
      <c r="K181" s="1">
        <f t="shared" si="20"/>
        <v>12.41</v>
      </c>
      <c r="L181">
        <f t="shared" si="27"/>
        <v>0</v>
      </c>
      <c r="M181">
        <f t="shared" si="21"/>
        <v>0</v>
      </c>
      <c r="N181">
        <f t="shared" si="28"/>
        <v>0</v>
      </c>
      <c r="O181">
        <f t="shared" si="22"/>
        <v>0</v>
      </c>
      <c r="Q181" s="3">
        <f t="shared" si="29"/>
        <v>0</v>
      </c>
    </row>
    <row r="182" spans="1:17" x14ac:dyDescent="0.25">
      <c r="A182" s="2">
        <v>43734</v>
      </c>
      <c r="B182" s="1">
        <v>14.4</v>
      </c>
      <c r="C182" s="1">
        <v>14.75</v>
      </c>
      <c r="D182" s="1">
        <v>14.36</v>
      </c>
      <c r="E182" s="1">
        <f t="shared" si="23"/>
        <v>0.39000000000000057</v>
      </c>
      <c r="F182" s="1">
        <f t="shared" si="24"/>
        <v>0.3909999999999999</v>
      </c>
      <c r="H182" s="1">
        <f t="shared" si="25"/>
        <v>15.13</v>
      </c>
      <c r="I182" s="1">
        <f t="shared" si="26"/>
        <v>13.32</v>
      </c>
      <c r="J182" s="1">
        <f t="shared" si="19"/>
        <v>15.13</v>
      </c>
      <c r="K182" s="1">
        <f t="shared" si="20"/>
        <v>12.41</v>
      </c>
      <c r="L182">
        <f t="shared" si="27"/>
        <v>0</v>
      </c>
      <c r="M182">
        <f t="shared" si="21"/>
        <v>0</v>
      </c>
      <c r="N182">
        <f t="shared" si="28"/>
        <v>0</v>
      </c>
      <c r="O182">
        <f t="shared" si="22"/>
        <v>0</v>
      </c>
      <c r="Q182" s="3">
        <f t="shared" si="29"/>
        <v>0</v>
      </c>
    </row>
    <row r="183" spans="1:17" x14ac:dyDescent="0.25">
      <c r="A183" s="2">
        <v>43735</v>
      </c>
      <c r="B183" s="1">
        <v>14.39</v>
      </c>
      <c r="C183" s="1">
        <v>14.55</v>
      </c>
      <c r="D183" s="1">
        <v>14.18</v>
      </c>
      <c r="E183" s="1">
        <f t="shared" si="23"/>
        <v>0.37000000000000099</v>
      </c>
      <c r="F183" s="1">
        <f t="shared" si="24"/>
        <v>0.39350000000000007</v>
      </c>
      <c r="H183" s="1">
        <f t="shared" si="25"/>
        <v>15.13</v>
      </c>
      <c r="I183" s="1">
        <f t="shared" si="26"/>
        <v>13.32</v>
      </c>
      <c r="J183" s="1">
        <f t="shared" si="19"/>
        <v>15.13</v>
      </c>
      <c r="K183" s="1">
        <f t="shared" si="20"/>
        <v>12.59</v>
      </c>
      <c r="L183">
        <f t="shared" si="27"/>
        <v>0</v>
      </c>
      <c r="M183">
        <f t="shared" si="21"/>
        <v>0</v>
      </c>
      <c r="N183">
        <f t="shared" si="28"/>
        <v>0</v>
      </c>
      <c r="O183">
        <f t="shared" si="22"/>
        <v>0</v>
      </c>
      <c r="Q183" s="3">
        <f t="shared" si="29"/>
        <v>0</v>
      </c>
    </row>
    <row r="184" spans="1:17" x14ac:dyDescent="0.25">
      <c r="A184" s="2">
        <v>43738</v>
      </c>
      <c r="B184" s="1">
        <v>14.41</v>
      </c>
      <c r="C184" s="1">
        <v>14.52</v>
      </c>
      <c r="D184" s="1">
        <v>14.23</v>
      </c>
      <c r="E184" s="1">
        <f t="shared" si="23"/>
        <v>0.28999999999999915</v>
      </c>
      <c r="F184" s="1">
        <f t="shared" si="24"/>
        <v>0.38600000000000001</v>
      </c>
      <c r="H184" s="1">
        <f t="shared" si="25"/>
        <v>15.13</v>
      </c>
      <c r="I184" s="1">
        <f t="shared" si="26"/>
        <v>13.32</v>
      </c>
      <c r="J184" s="1">
        <f t="shared" si="19"/>
        <v>15.13</v>
      </c>
      <c r="K184" s="1">
        <f t="shared" si="20"/>
        <v>12.74</v>
      </c>
      <c r="L184">
        <f t="shared" si="27"/>
        <v>0</v>
      </c>
      <c r="M184">
        <f t="shared" si="21"/>
        <v>0</v>
      </c>
      <c r="N184">
        <f t="shared" si="28"/>
        <v>0</v>
      </c>
      <c r="O184">
        <f t="shared" si="22"/>
        <v>0</v>
      </c>
      <c r="Q184" s="3">
        <f t="shared" si="29"/>
        <v>0</v>
      </c>
    </row>
    <row r="185" spans="1:17" x14ac:dyDescent="0.25">
      <c r="A185" s="2">
        <v>43746</v>
      </c>
      <c r="B185" s="1">
        <v>14.28</v>
      </c>
      <c r="C185" s="1">
        <v>14.68</v>
      </c>
      <c r="D185" s="1">
        <v>14.24</v>
      </c>
      <c r="E185" s="1">
        <f t="shared" si="23"/>
        <v>0.4399999999999995</v>
      </c>
      <c r="F185" s="1">
        <f t="shared" si="24"/>
        <v>0.38999999999999996</v>
      </c>
      <c r="H185" s="1">
        <f t="shared" si="25"/>
        <v>15.13</v>
      </c>
      <c r="I185" s="1">
        <f t="shared" si="26"/>
        <v>13.4</v>
      </c>
      <c r="J185" s="1">
        <f t="shared" si="19"/>
        <v>15.13</v>
      </c>
      <c r="K185" s="1">
        <f t="shared" si="20"/>
        <v>12.74</v>
      </c>
      <c r="L185">
        <f t="shared" si="27"/>
        <v>0</v>
      </c>
      <c r="M185">
        <f t="shared" si="21"/>
        <v>0</v>
      </c>
      <c r="N185">
        <f t="shared" si="28"/>
        <v>0</v>
      </c>
      <c r="O185">
        <f t="shared" si="22"/>
        <v>0</v>
      </c>
      <c r="Q185" s="3">
        <f t="shared" si="29"/>
        <v>0</v>
      </c>
    </row>
    <row r="186" spans="1:17" x14ac:dyDescent="0.25">
      <c r="A186" s="2">
        <v>43747</v>
      </c>
      <c r="B186" s="1">
        <v>14.55</v>
      </c>
      <c r="C186" s="1">
        <v>14.5</v>
      </c>
      <c r="D186" s="1">
        <v>14.25</v>
      </c>
      <c r="E186" s="1">
        <f t="shared" si="23"/>
        <v>0.30000000000000071</v>
      </c>
      <c r="F186" s="1">
        <f t="shared" si="24"/>
        <v>0.38849999999999996</v>
      </c>
      <c r="H186" s="1">
        <f t="shared" si="25"/>
        <v>15.13</v>
      </c>
      <c r="I186" s="1">
        <f t="shared" si="26"/>
        <v>13.4</v>
      </c>
      <c r="J186" s="1">
        <f t="shared" ref="J186:J197" si="30">MAX(C131:C185)</f>
        <v>15.13</v>
      </c>
      <c r="K186" s="1">
        <f t="shared" ref="K186:K197" si="31">MIN(D131:D185)</f>
        <v>12.74</v>
      </c>
      <c r="L186">
        <f t="shared" si="27"/>
        <v>0</v>
      </c>
      <c r="M186">
        <f t="shared" ref="M186:M197" si="32">IF(C186&gt;J186,1,0)</f>
        <v>0</v>
      </c>
      <c r="N186">
        <f t="shared" si="28"/>
        <v>0</v>
      </c>
      <c r="O186">
        <f t="shared" ref="O186:O197" si="33">IF(D186&lt;K186,1,0)</f>
        <v>0</v>
      </c>
      <c r="Q186" s="3">
        <f t="shared" si="29"/>
        <v>0</v>
      </c>
    </row>
    <row r="187" spans="1:17" x14ac:dyDescent="0.25">
      <c r="A187" s="2">
        <v>43748</v>
      </c>
      <c r="B187" s="1">
        <v>14.39</v>
      </c>
      <c r="C187" s="1">
        <v>14.48</v>
      </c>
      <c r="D187" s="1">
        <v>14.2</v>
      </c>
      <c r="E187" s="1">
        <f t="shared" si="23"/>
        <v>0.28000000000000114</v>
      </c>
      <c r="F187" s="1">
        <f t="shared" si="24"/>
        <v>0.38300000000000001</v>
      </c>
      <c r="H187" s="1">
        <f t="shared" si="25"/>
        <v>15.13</v>
      </c>
      <c r="I187" s="1">
        <f t="shared" si="26"/>
        <v>13.5</v>
      </c>
      <c r="J187" s="1">
        <f t="shared" si="30"/>
        <v>15.13</v>
      </c>
      <c r="K187" s="1">
        <f t="shared" si="31"/>
        <v>12.74</v>
      </c>
      <c r="L187">
        <f t="shared" si="27"/>
        <v>0</v>
      </c>
      <c r="M187">
        <f t="shared" si="32"/>
        <v>0</v>
      </c>
      <c r="N187">
        <f t="shared" si="28"/>
        <v>0</v>
      </c>
      <c r="O187">
        <f t="shared" si="33"/>
        <v>0</v>
      </c>
      <c r="Q187" s="3">
        <f t="shared" si="29"/>
        <v>0</v>
      </c>
    </row>
    <row r="188" spans="1:17" x14ac:dyDescent="0.25">
      <c r="A188" s="2">
        <v>43749</v>
      </c>
      <c r="B188" s="1">
        <v>14.42</v>
      </c>
      <c r="C188" s="1">
        <v>14.86</v>
      </c>
      <c r="D188" s="1">
        <v>14.34</v>
      </c>
      <c r="E188" s="1">
        <f t="shared" si="23"/>
        <v>0.51999999999999957</v>
      </c>
      <c r="F188" s="1">
        <f t="shared" si="24"/>
        <v>0.35499999999999998</v>
      </c>
      <c r="H188" s="1">
        <f t="shared" si="25"/>
        <v>15.13</v>
      </c>
      <c r="I188" s="1">
        <f t="shared" si="26"/>
        <v>14.08</v>
      </c>
      <c r="J188" s="1">
        <f t="shared" si="30"/>
        <v>15.13</v>
      </c>
      <c r="K188" s="1">
        <f t="shared" si="31"/>
        <v>12.74</v>
      </c>
      <c r="L188">
        <f t="shared" si="27"/>
        <v>0</v>
      </c>
      <c r="M188">
        <f t="shared" si="32"/>
        <v>0</v>
      </c>
      <c r="N188">
        <f t="shared" si="28"/>
        <v>0</v>
      </c>
      <c r="O188">
        <f t="shared" si="33"/>
        <v>0</v>
      </c>
      <c r="Q188" s="3">
        <f t="shared" si="29"/>
        <v>0</v>
      </c>
    </row>
    <row r="189" spans="1:17" x14ac:dyDescent="0.25">
      <c r="A189" s="2">
        <v>43752</v>
      </c>
      <c r="B189" s="1">
        <v>14.75</v>
      </c>
      <c r="C189" s="1">
        <v>14.93</v>
      </c>
      <c r="D189" s="1">
        <v>14.62</v>
      </c>
      <c r="E189" s="1">
        <f t="shared" si="23"/>
        <v>0.3100000000000005</v>
      </c>
      <c r="F189" s="1">
        <f t="shared" si="24"/>
        <v>0.35399999999999998</v>
      </c>
      <c r="H189" s="1">
        <f t="shared" si="25"/>
        <v>15.13</v>
      </c>
      <c r="I189" s="1">
        <f t="shared" si="26"/>
        <v>14.08</v>
      </c>
      <c r="J189" s="1">
        <f t="shared" si="30"/>
        <v>15.13</v>
      </c>
      <c r="K189" s="1">
        <f t="shared" si="31"/>
        <v>12.74</v>
      </c>
      <c r="L189">
        <f t="shared" si="27"/>
        <v>0</v>
      </c>
      <c r="M189">
        <f t="shared" si="32"/>
        <v>0</v>
      </c>
      <c r="N189">
        <f t="shared" si="28"/>
        <v>0</v>
      </c>
      <c r="O189">
        <f t="shared" si="33"/>
        <v>0</v>
      </c>
      <c r="Q189" s="3">
        <f t="shared" si="29"/>
        <v>0</v>
      </c>
    </row>
    <row r="190" spans="1:17" x14ac:dyDescent="0.25">
      <c r="A190" s="2">
        <v>43753</v>
      </c>
      <c r="B190" s="1">
        <v>14.77</v>
      </c>
      <c r="C190" s="1">
        <v>15.1</v>
      </c>
      <c r="D190" s="1">
        <v>14.61</v>
      </c>
      <c r="E190" s="1">
        <f t="shared" si="23"/>
        <v>0.49000000000000021</v>
      </c>
      <c r="F190" s="1">
        <f t="shared" si="24"/>
        <v>0.35849999999999999</v>
      </c>
      <c r="H190" s="1">
        <f t="shared" si="25"/>
        <v>15.13</v>
      </c>
      <c r="I190" s="1">
        <f t="shared" si="26"/>
        <v>14.08</v>
      </c>
      <c r="J190" s="1">
        <f t="shared" si="30"/>
        <v>15.13</v>
      </c>
      <c r="K190" s="1">
        <f t="shared" si="31"/>
        <v>12.74</v>
      </c>
      <c r="L190">
        <f t="shared" si="27"/>
        <v>0</v>
      </c>
      <c r="M190">
        <f t="shared" si="32"/>
        <v>0</v>
      </c>
      <c r="N190">
        <f t="shared" si="28"/>
        <v>0</v>
      </c>
      <c r="O190">
        <f t="shared" si="33"/>
        <v>0</v>
      </c>
      <c r="Q190" s="3">
        <f t="shared" si="29"/>
        <v>0</v>
      </c>
    </row>
    <row r="191" spans="1:17" x14ac:dyDescent="0.25">
      <c r="A191" s="2">
        <v>43754</v>
      </c>
      <c r="B191" s="1">
        <v>15.01</v>
      </c>
      <c r="C191" s="1">
        <v>15.15</v>
      </c>
      <c r="D191" s="1">
        <v>14.77</v>
      </c>
      <c r="E191" s="1">
        <f t="shared" si="23"/>
        <v>0.38000000000000078</v>
      </c>
      <c r="F191" s="1">
        <f t="shared" si="24"/>
        <v>0.36500000000000005</v>
      </c>
      <c r="H191" s="1">
        <f t="shared" si="25"/>
        <v>15.1</v>
      </c>
      <c r="I191" s="1">
        <f t="shared" si="26"/>
        <v>14.08</v>
      </c>
      <c r="J191" s="1">
        <f t="shared" si="30"/>
        <v>15.13</v>
      </c>
      <c r="K191" s="1">
        <f t="shared" si="31"/>
        <v>12.74</v>
      </c>
      <c r="L191">
        <f t="shared" si="27"/>
        <v>1</v>
      </c>
      <c r="M191">
        <f t="shared" si="32"/>
        <v>1</v>
      </c>
      <c r="N191">
        <f t="shared" si="28"/>
        <v>0</v>
      </c>
      <c r="O191">
        <f t="shared" si="33"/>
        <v>0</v>
      </c>
      <c r="Q191" s="3">
        <f t="shared" si="29"/>
        <v>0</v>
      </c>
    </row>
    <row r="192" spans="1:17" x14ac:dyDescent="0.25">
      <c r="A192" s="2">
        <v>43755</v>
      </c>
      <c r="B192" s="1">
        <v>14.87</v>
      </c>
      <c r="C192" s="1">
        <v>14.96</v>
      </c>
      <c r="D192" s="1">
        <v>14.65</v>
      </c>
      <c r="E192" s="1">
        <f t="shared" si="23"/>
        <v>0.3100000000000005</v>
      </c>
      <c r="F192" s="1">
        <f t="shared" si="24"/>
        <v>0.3615000000000001</v>
      </c>
      <c r="H192" s="1">
        <f t="shared" si="25"/>
        <v>15.15</v>
      </c>
      <c r="I192" s="1">
        <f t="shared" si="26"/>
        <v>14.08</v>
      </c>
      <c r="J192" s="1">
        <f t="shared" si="30"/>
        <v>15.15</v>
      </c>
      <c r="K192" s="1">
        <f t="shared" si="31"/>
        <v>12.74</v>
      </c>
      <c r="L192">
        <f t="shared" si="27"/>
        <v>0</v>
      </c>
      <c r="M192">
        <f t="shared" si="32"/>
        <v>0</v>
      </c>
      <c r="N192">
        <f t="shared" si="28"/>
        <v>0</v>
      </c>
      <c r="O192">
        <f t="shared" si="33"/>
        <v>0</v>
      </c>
      <c r="Q192" s="3">
        <f t="shared" si="29"/>
        <v>0</v>
      </c>
    </row>
    <row r="193" spans="1:19" x14ac:dyDescent="0.25">
      <c r="A193" s="2">
        <v>43756</v>
      </c>
      <c r="B193" s="1">
        <v>14.79</v>
      </c>
      <c r="C193" s="1">
        <v>14.84</v>
      </c>
      <c r="D193" s="1">
        <v>14.33</v>
      </c>
      <c r="E193" s="1">
        <f t="shared" si="23"/>
        <v>0.50999999999999979</v>
      </c>
      <c r="F193" s="1">
        <f t="shared" si="24"/>
        <v>0.37700000000000011</v>
      </c>
      <c r="H193" s="1">
        <f t="shared" si="25"/>
        <v>15.15</v>
      </c>
      <c r="I193" s="1">
        <f t="shared" si="26"/>
        <v>14.08</v>
      </c>
      <c r="J193" s="1">
        <f t="shared" si="30"/>
        <v>15.15</v>
      </c>
      <c r="K193" s="1">
        <f t="shared" si="31"/>
        <v>12.74</v>
      </c>
      <c r="L193">
        <f t="shared" si="27"/>
        <v>0</v>
      </c>
      <c r="M193">
        <f t="shared" si="32"/>
        <v>0</v>
      </c>
      <c r="N193">
        <f t="shared" si="28"/>
        <v>0</v>
      </c>
      <c r="O193">
        <f t="shared" si="33"/>
        <v>0</v>
      </c>
      <c r="Q193" s="3">
        <f t="shared" si="29"/>
        <v>0</v>
      </c>
    </row>
    <row r="194" spans="1:19" x14ac:dyDescent="0.25">
      <c r="A194" s="2">
        <v>43759</v>
      </c>
      <c r="B194" s="1">
        <v>14.41</v>
      </c>
      <c r="C194" s="1">
        <v>14.54</v>
      </c>
      <c r="D194" s="1">
        <v>14.26</v>
      </c>
      <c r="E194" s="1">
        <f t="shared" si="23"/>
        <v>0.27999999999999936</v>
      </c>
      <c r="F194" s="1">
        <f t="shared" si="24"/>
        <v>0.37200000000000016</v>
      </c>
      <c r="H194" s="1">
        <f t="shared" si="25"/>
        <v>15.15</v>
      </c>
      <c r="I194" s="1">
        <f t="shared" si="26"/>
        <v>14.08</v>
      </c>
      <c r="J194" s="1">
        <f t="shared" si="30"/>
        <v>15.15</v>
      </c>
      <c r="K194" s="1">
        <f t="shared" si="31"/>
        <v>12.74</v>
      </c>
      <c r="L194">
        <f t="shared" si="27"/>
        <v>0</v>
      </c>
      <c r="M194">
        <f t="shared" si="32"/>
        <v>0</v>
      </c>
      <c r="N194">
        <f t="shared" si="28"/>
        <v>0</v>
      </c>
      <c r="O194">
        <f t="shared" si="33"/>
        <v>0</v>
      </c>
      <c r="Q194" s="3">
        <f t="shared" si="29"/>
        <v>0</v>
      </c>
    </row>
    <row r="195" spans="1:19" x14ac:dyDescent="0.25">
      <c r="A195" s="2">
        <v>43760</v>
      </c>
      <c r="B195" s="1">
        <v>14.46</v>
      </c>
      <c r="C195" s="1">
        <v>14.52</v>
      </c>
      <c r="D195" s="1">
        <v>14.36</v>
      </c>
      <c r="E195" s="1">
        <f t="shared" ref="E195:E197" si="34">MAX(C195-D195,ABS(B195-C195),ABS(B195-D195))</f>
        <v>0.16000000000000014</v>
      </c>
      <c r="F195" s="1">
        <f t="shared" si="24"/>
        <v>0.35950000000000015</v>
      </c>
      <c r="H195" s="1">
        <f t="shared" si="25"/>
        <v>15.15</v>
      </c>
      <c r="I195" s="1">
        <f t="shared" si="26"/>
        <v>14.08</v>
      </c>
      <c r="J195" s="1">
        <f t="shared" si="30"/>
        <v>15.15</v>
      </c>
      <c r="K195" s="1">
        <f t="shared" si="31"/>
        <v>12.74</v>
      </c>
      <c r="L195">
        <f t="shared" si="27"/>
        <v>0</v>
      </c>
      <c r="M195">
        <f t="shared" si="32"/>
        <v>0</v>
      </c>
      <c r="N195">
        <f t="shared" si="28"/>
        <v>0</v>
      </c>
      <c r="O195">
        <f t="shared" si="33"/>
        <v>0</v>
      </c>
      <c r="Q195" s="3">
        <f t="shared" si="29"/>
        <v>0</v>
      </c>
    </row>
    <row r="196" spans="1:19" x14ac:dyDescent="0.25">
      <c r="A196" s="2">
        <v>43761</v>
      </c>
      <c r="B196" s="1">
        <v>14.5</v>
      </c>
      <c r="C196" s="1">
        <v>14.54</v>
      </c>
      <c r="D196" s="1">
        <v>14.21</v>
      </c>
      <c r="E196" s="1">
        <f t="shared" si="34"/>
        <v>0.32999999999999829</v>
      </c>
      <c r="F196" s="1">
        <f t="shared" si="24"/>
        <v>0.3665000000000001</v>
      </c>
      <c r="H196" s="1">
        <f t="shared" si="25"/>
        <v>15.15</v>
      </c>
      <c r="I196" s="1">
        <f t="shared" si="26"/>
        <v>14.08</v>
      </c>
      <c r="J196" s="1">
        <f t="shared" si="30"/>
        <v>15.15</v>
      </c>
      <c r="K196" s="1">
        <f t="shared" si="31"/>
        <v>12.74</v>
      </c>
      <c r="L196">
        <f t="shared" si="27"/>
        <v>0</v>
      </c>
      <c r="M196">
        <f t="shared" si="32"/>
        <v>0</v>
      </c>
      <c r="N196">
        <f t="shared" si="28"/>
        <v>0</v>
      </c>
      <c r="O196">
        <f t="shared" si="33"/>
        <v>0</v>
      </c>
      <c r="Q196" s="3">
        <f t="shared" si="29"/>
        <v>0</v>
      </c>
    </row>
    <row r="197" spans="1:19" x14ac:dyDescent="0.25">
      <c r="A197" s="2">
        <v>43762</v>
      </c>
      <c r="B197" s="1">
        <v>14.27</v>
      </c>
      <c r="C197" s="1">
        <v>14.29</v>
      </c>
      <c r="D197" s="1">
        <v>13.92</v>
      </c>
      <c r="E197" s="1">
        <f t="shared" si="34"/>
        <v>0.36999999999999922</v>
      </c>
      <c r="F197" s="1">
        <f t="shared" si="24"/>
        <v>0.372</v>
      </c>
      <c r="H197" s="1">
        <f t="shared" si="25"/>
        <v>15.15</v>
      </c>
      <c r="I197" s="1">
        <f t="shared" si="26"/>
        <v>14.08</v>
      </c>
      <c r="J197" s="1">
        <f t="shared" si="30"/>
        <v>15.15</v>
      </c>
      <c r="K197" s="1">
        <f t="shared" si="31"/>
        <v>12.74</v>
      </c>
      <c r="L197">
        <f t="shared" si="27"/>
        <v>0</v>
      </c>
      <c r="M197">
        <f t="shared" si="32"/>
        <v>0</v>
      </c>
      <c r="N197">
        <f t="shared" si="28"/>
        <v>1</v>
      </c>
      <c r="O197">
        <f t="shared" si="33"/>
        <v>0</v>
      </c>
      <c r="P197" s="1">
        <f>AVERAGE(D197,I197)</f>
        <v>14</v>
      </c>
      <c r="Q197" s="3">
        <f t="shared" si="29"/>
        <v>0</v>
      </c>
      <c r="S197">
        <f>R168*(P197-P168)</f>
        <v>2806.7958251628484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D70B-FED4-4A9B-BF33-24067EE443FC}">
  <dimension ref="A1"/>
  <sheetViews>
    <sheetView workbookViewId="0">
      <selection activeCell="J22" sqref="J21:J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31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 Yang</dc:creator>
  <cp:lastModifiedBy>Leopold Yang</cp:lastModifiedBy>
  <dcterms:created xsi:type="dcterms:W3CDTF">2019-10-24T03:20:09Z</dcterms:created>
  <dcterms:modified xsi:type="dcterms:W3CDTF">2019-10-25T12:33:50Z</dcterms:modified>
</cp:coreProperties>
</file>