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ropbox\EAMDDG\Dados (Jirau)\FPH_Linear\"/>
    </mc:Choice>
  </mc:AlternateContent>
  <xr:revisionPtr revIDLastSave="0" documentId="13_ncr:1_{5953AEEF-AD22-48A7-9136-19583700ACE3}" xr6:coauthVersionLast="47" xr6:coauthVersionMax="47" xr10:uidLastSave="{00000000-0000-0000-0000-000000000000}"/>
  <bookViews>
    <workbookView xWindow="-120" yWindow="-120" windowWidth="29040" windowHeight="15840" tabRatio="854" activeTab="3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_DESSE" sheetId="42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2" l="1"/>
  <c r="A11" i="4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0" i="41"/>
  <c r="C9" i="41"/>
  <c r="B11" i="38"/>
  <c r="A9" i="39"/>
  <c r="B5" i="41"/>
  <c r="B4" i="41"/>
  <c r="B3" i="41"/>
  <c r="B2" i="41"/>
  <c r="B1" i="41"/>
  <c r="B5" i="39"/>
  <c r="B4" i="39"/>
  <c r="B3" i="39"/>
  <c r="B2" i="39"/>
  <c r="C2" i="39" s="1"/>
  <c r="B1" i="39"/>
  <c r="C1" i="39" s="1"/>
  <c r="C11" i="41" l="1"/>
  <c r="C10" i="41"/>
  <c r="B9" i="39"/>
  <c r="A10" i="39"/>
  <c r="A11" i="39" s="1"/>
  <c r="B11" i="39" s="1"/>
  <c r="B9" i="41"/>
  <c r="D9" i="41" s="1"/>
  <c r="B12" i="41"/>
  <c r="B10" i="41"/>
  <c r="C9" i="39" l="1"/>
  <c r="D9" i="39" s="1"/>
  <c r="C11" i="39"/>
  <c r="D11" i="39" s="1"/>
  <c r="D10" i="41"/>
  <c r="C12" i="41"/>
  <c r="D12" i="41" s="1"/>
  <c r="A12" i="39"/>
  <c r="A13" i="39" s="1"/>
  <c r="A14" i="39" s="1"/>
  <c r="B10" i="39"/>
  <c r="B11" i="41"/>
  <c r="D11" i="41" s="1"/>
  <c r="C10" i="39" l="1"/>
  <c r="D10" i="39" s="1"/>
  <c r="C13" i="41"/>
  <c r="B13" i="41"/>
  <c r="B12" i="39"/>
  <c r="B13" i="39"/>
  <c r="A15" i="39"/>
  <c r="B14" i="39"/>
  <c r="C13" i="39" l="1"/>
  <c r="D13" i="39" s="1"/>
  <c r="C12" i="39"/>
  <c r="D12" i="39" s="1"/>
  <c r="C14" i="39"/>
  <c r="D14" i="39" s="1"/>
  <c r="D13" i="41"/>
  <c r="C14" i="41"/>
  <c r="B14" i="41"/>
  <c r="A16" i="39"/>
  <c r="B15" i="39"/>
  <c r="D14" i="41" l="1"/>
  <c r="C15" i="39"/>
  <c r="D15" i="39" s="1"/>
  <c r="C15" i="41"/>
  <c r="B15" i="41"/>
  <c r="A17" i="39"/>
  <c r="B16" i="39"/>
  <c r="D15" i="41" l="1"/>
  <c r="C16" i="39"/>
  <c r="D16" i="39" s="1"/>
  <c r="C16" i="41"/>
  <c r="B16" i="41"/>
  <c r="A18" i="39"/>
  <c r="B17" i="39"/>
  <c r="D16" i="41" l="1"/>
  <c r="C17" i="39"/>
  <c r="D17" i="39" s="1"/>
  <c r="C17" i="41"/>
  <c r="B17" i="41"/>
  <c r="A19" i="39"/>
  <c r="B18" i="39"/>
  <c r="D17" i="41" l="1"/>
  <c r="C18" i="39"/>
  <c r="D18" i="39" s="1"/>
  <c r="C18" i="41"/>
  <c r="B18" i="41"/>
  <c r="A20" i="39"/>
  <c r="B19" i="39"/>
  <c r="D18" i="41" l="1"/>
  <c r="C19" i="39"/>
  <c r="D19" i="39" s="1"/>
  <c r="C19" i="41"/>
  <c r="B19" i="41"/>
  <c r="A21" i="39"/>
  <c r="B20" i="39"/>
  <c r="D19" i="41" l="1"/>
  <c r="C20" i="39"/>
  <c r="D20" i="39" s="1"/>
  <c r="C20" i="41"/>
  <c r="B20" i="41"/>
  <c r="A22" i="39"/>
  <c r="B21" i="39"/>
  <c r="D20" i="41" l="1"/>
  <c r="C21" i="39"/>
  <c r="D21" i="39" s="1"/>
  <c r="C21" i="41"/>
  <c r="B21" i="41"/>
  <c r="A23" i="39"/>
  <c r="B22" i="39"/>
  <c r="D21" i="41" l="1"/>
  <c r="C22" i="39"/>
  <c r="D22" i="39" s="1"/>
  <c r="C22" i="41"/>
  <c r="B22" i="41"/>
  <c r="A24" i="39"/>
  <c r="B23" i="39"/>
  <c r="D22" i="41" l="1"/>
  <c r="C23" i="39"/>
  <c r="D23" i="39" s="1"/>
  <c r="C23" i="41"/>
  <c r="B23" i="41"/>
  <c r="A25" i="39"/>
  <c r="B24" i="39"/>
  <c r="D23" i="41" l="1"/>
  <c r="C24" i="39"/>
  <c r="D24" i="39" s="1"/>
  <c r="C24" i="41"/>
  <c r="B24" i="41"/>
  <c r="A26" i="39"/>
  <c r="B25" i="39"/>
  <c r="D24" i="41" l="1"/>
  <c r="C25" i="39"/>
  <c r="D25" i="39" s="1"/>
  <c r="C25" i="41"/>
  <c r="B25" i="41"/>
  <c r="A27" i="39"/>
  <c r="B26" i="39"/>
  <c r="C26" i="39" l="1"/>
  <c r="D26" i="39" s="1"/>
  <c r="D25" i="41"/>
  <c r="C26" i="41"/>
  <c r="B26" i="41"/>
  <c r="A28" i="39"/>
  <c r="B27" i="39"/>
  <c r="C27" i="39" l="1"/>
  <c r="D27" i="39" s="1"/>
  <c r="C27" i="41"/>
  <c r="B27" i="41"/>
  <c r="D27" i="41" s="1"/>
  <c r="D26" i="41"/>
  <c r="A29" i="39"/>
  <c r="B28" i="39"/>
  <c r="C28" i="39" l="1"/>
  <c r="D28" i="39" s="1"/>
  <c r="C28" i="41"/>
  <c r="B28" i="41"/>
  <c r="A30" i="39"/>
  <c r="B29" i="39"/>
  <c r="D28" i="41" l="1"/>
  <c r="C29" i="39"/>
  <c r="D29" i="39" s="1"/>
  <c r="C29" i="41"/>
  <c r="B29" i="41"/>
  <c r="A31" i="39"/>
  <c r="B30" i="39"/>
  <c r="C30" i="39" l="1"/>
  <c r="D30" i="39" s="1"/>
  <c r="D29" i="41"/>
  <c r="C30" i="41"/>
  <c r="B30" i="41"/>
  <c r="A32" i="39"/>
  <c r="B31" i="39"/>
  <c r="C31" i="39" l="1"/>
  <c r="D31" i="39" s="1"/>
  <c r="D30" i="41"/>
  <c r="C31" i="41"/>
  <c r="B31" i="41"/>
  <c r="A33" i="39"/>
  <c r="B32" i="39"/>
  <c r="C32" i="39" l="1"/>
  <c r="D32" i="39" s="1"/>
  <c r="D31" i="41"/>
  <c r="C32" i="41"/>
  <c r="B32" i="41"/>
  <c r="A34" i="39"/>
  <c r="B33" i="39"/>
  <c r="D32" i="41" l="1"/>
  <c r="C33" i="39"/>
  <c r="D33" i="39"/>
  <c r="C33" i="41"/>
  <c r="B33" i="41"/>
  <c r="D33" i="41" s="1"/>
  <c r="A35" i="39"/>
  <c r="B34" i="39"/>
  <c r="C34" i="39" l="1"/>
  <c r="D34" i="39"/>
  <c r="C34" i="41"/>
  <c r="B34" i="41"/>
  <c r="A36" i="39"/>
  <c r="B35" i="39"/>
  <c r="D34" i="41" l="1"/>
  <c r="C35" i="39"/>
  <c r="D35" i="39" s="1"/>
  <c r="C35" i="41"/>
  <c r="B35" i="41"/>
  <c r="A37" i="39"/>
  <c r="B36" i="39"/>
  <c r="D35" i="41" l="1"/>
  <c r="C36" i="39"/>
  <c r="D36" i="39"/>
  <c r="C36" i="41"/>
  <c r="B36" i="41"/>
  <c r="D36" i="41" s="1"/>
  <c r="A38" i="39"/>
  <c r="B37" i="39"/>
  <c r="C37" i="39" l="1"/>
  <c r="D37" i="39" s="1"/>
  <c r="C37" i="41"/>
  <c r="B37" i="41"/>
  <c r="D37" i="41" s="1"/>
  <c r="A39" i="39"/>
  <c r="B38" i="39"/>
  <c r="C38" i="39" l="1"/>
  <c r="D38" i="39" s="1"/>
  <c r="C38" i="41"/>
  <c r="B38" i="41"/>
  <c r="D38" i="41" s="1"/>
  <c r="A40" i="39"/>
  <c r="B39" i="39"/>
  <c r="C39" i="39" l="1"/>
  <c r="D39" i="39" s="1"/>
  <c r="C39" i="41"/>
  <c r="B39" i="41"/>
  <c r="D39" i="41" s="1"/>
  <c r="A41" i="39"/>
  <c r="B40" i="39"/>
  <c r="C40" i="39" l="1"/>
  <c r="D40" i="39" s="1"/>
  <c r="C40" i="41"/>
  <c r="B40" i="41"/>
  <c r="D40" i="41" s="1"/>
  <c r="A42" i="39"/>
  <c r="B41" i="39"/>
  <c r="C41" i="39" l="1"/>
  <c r="D41" i="39" s="1"/>
  <c r="C41" i="41"/>
  <c r="B41" i="41"/>
  <c r="D41" i="41" s="1"/>
  <c r="A43" i="39"/>
  <c r="B42" i="39"/>
  <c r="C42" i="39" l="1"/>
  <c r="D42" i="39"/>
  <c r="C42" i="41"/>
  <c r="B42" i="41"/>
  <c r="D42" i="41" s="1"/>
  <c r="A44" i="39"/>
  <c r="B43" i="39"/>
  <c r="C43" i="39" l="1"/>
  <c r="D43" i="39" s="1"/>
  <c r="C43" i="41"/>
  <c r="B43" i="41"/>
  <c r="D43" i="41" s="1"/>
  <c r="A45" i="39"/>
  <c r="B44" i="39"/>
  <c r="C44" i="39" l="1"/>
  <c r="D44" i="39"/>
  <c r="C44" i="41"/>
  <c r="B44" i="41"/>
  <c r="A46" i="39"/>
  <c r="B45" i="39"/>
  <c r="D44" i="41" l="1"/>
  <c r="C45" i="39"/>
  <c r="D45" i="39" s="1"/>
  <c r="C45" i="41"/>
  <c r="B45" i="41"/>
  <c r="D45" i="41" s="1"/>
  <c r="A47" i="39"/>
  <c r="B46" i="39"/>
  <c r="C46" i="39" l="1"/>
  <c r="D46" i="39" s="1"/>
  <c r="C46" i="41"/>
  <c r="B46" i="41"/>
  <c r="A48" i="39"/>
  <c r="B47" i="39"/>
  <c r="D46" i="41" l="1"/>
  <c r="C47" i="39"/>
  <c r="D47" i="39" s="1"/>
  <c r="C47" i="41"/>
  <c r="B47" i="41"/>
  <c r="A49" i="39"/>
  <c r="B48" i="39"/>
  <c r="D47" i="41" l="1"/>
  <c r="C48" i="39"/>
  <c r="D48" i="39" s="1"/>
  <c r="C48" i="41"/>
  <c r="B48" i="41"/>
  <c r="A50" i="39"/>
  <c r="B49" i="39"/>
  <c r="D48" i="41" l="1"/>
  <c r="C49" i="39"/>
  <c r="D49" i="39" s="1"/>
  <c r="C49" i="41"/>
  <c r="B49" i="41"/>
  <c r="D49" i="41" s="1"/>
  <c r="A51" i="39"/>
  <c r="B50" i="39"/>
  <c r="C50" i="39" l="1"/>
  <c r="D50" i="39"/>
  <c r="C50" i="41"/>
  <c r="B50" i="41"/>
  <c r="D50" i="41" s="1"/>
  <c r="A52" i="39"/>
  <c r="B51" i="39"/>
  <c r="C51" i="39" l="1"/>
  <c r="D51" i="39" s="1"/>
  <c r="C51" i="41"/>
  <c r="B51" i="41"/>
  <c r="D51" i="41" s="1"/>
  <c r="A53" i="39"/>
  <c r="B52" i="39"/>
  <c r="C52" i="39" l="1"/>
  <c r="D52" i="39"/>
  <c r="C52" i="41"/>
  <c r="B52" i="41"/>
  <c r="A54" i="39"/>
  <c r="B53" i="39"/>
  <c r="D52" i="41" l="1"/>
  <c r="C53" i="39"/>
  <c r="D53" i="39" s="1"/>
  <c r="C53" i="41"/>
  <c r="B53" i="41"/>
  <c r="A55" i="39"/>
  <c r="B54" i="39"/>
  <c r="D53" i="41" l="1"/>
  <c r="C54" i="39"/>
  <c r="D54" i="39"/>
  <c r="C54" i="41"/>
  <c r="B54" i="41"/>
  <c r="D54" i="41" s="1"/>
  <c r="A56" i="39"/>
  <c r="B55" i="39"/>
  <c r="C55" i="39" l="1"/>
  <c r="D55" i="39" s="1"/>
  <c r="C55" i="41"/>
  <c r="B55" i="41"/>
  <c r="A57" i="39"/>
  <c r="B56" i="39"/>
  <c r="C56" i="39" l="1"/>
  <c r="D56" i="39"/>
  <c r="D55" i="41"/>
  <c r="C56" i="41"/>
  <c r="B56" i="41"/>
  <c r="A58" i="39"/>
  <c r="B57" i="39"/>
  <c r="C57" i="39" l="1"/>
  <c r="D57" i="39"/>
  <c r="D56" i="41"/>
  <c r="C57" i="41"/>
  <c r="B57" i="41"/>
  <c r="A59" i="39"/>
  <c r="B58" i="39"/>
  <c r="C58" i="39" l="1"/>
  <c r="D58" i="39" s="1"/>
  <c r="D57" i="41"/>
  <c r="C58" i="41"/>
  <c r="B58" i="41"/>
  <c r="A60" i="39"/>
  <c r="B59" i="39"/>
  <c r="D58" i="41" l="1"/>
  <c r="C59" i="39"/>
  <c r="D59" i="39" s="1"/>
  <c r="C59" i="41"/>
  <c r="B59" i="41"/>
  <c r="A61" i="39"/>
  <c r="B60" i="39"/>
  <c r="D59" i="41" l="1"/>
  <c r="C60" i="39"/>
  <c r="D60" i="39"/>
  <c r="C60" i="41"/>
  <c r="B60" i="41"/>
  <c r="D60" i="41" s="1"/>
  <c r="A62" i="39"/>
  <c r="B61" i="39"/>
  <c r="C61" i="39" l="1"/>
  <c r="D61" i="39" s="1"/>
  <c r="C61" i="41"/>
  <c r="B61" i="41"/>
  <c r="D61" i="41" s="1"/>
  <c r="A63" i="39"/>
  <c r="B62" i="39"/>
  <c r="C62" i="39" l="1"/>
  <c r="D62" i="39"/>
  <c r="C62" i="41"/>
  <c r="B62" i="41"/>
  <c r="A64" i="39"/>
  <c r="B63" i="39"/>
  <c r="D62" i="41" l="1"/>
  <c r="C63" i="39"/>
  <c r="D63" i="39"/>
  <c r="C63" i="41"/>
  <c r="B63" i="41"/>
  <c r="D63" i="41" s="1"/>
  <c r="A65" i="39"/>
  <c r="B64" i="39"/>
  <c r="C64" i="39" l="1"/>
  <c r="D64" i="39"/>
  <c r="C64" i="41"/>
  <c r="B64" i="41"/>
  <c r="A66" i="39"/>
  <c r="B65" i="39"/>
  <c r="C65" i="39" l="1"/>
  <c r="D65" i="39" s="1"/>
  <c r="D64" i="41"/>
  <c r="C65" i="41"/>
  <c r="B65" i="41"/>
  <c r="A67" i="39"/>
  <c r="B66" i="39"/>
  <c r="C66" i="39" l="1"/>
  <c r="D66" i="39"/>
  <c r="D65" i="41"/>
  <c r="C66" i="41"/>
  <c r="B66" i="41"/>
  <c r="A68" i="39"/>
  <c r="B67" i="39"/>
  <c r="C67" i="39" l="1"/>
  <c r="D67" i="39" s="1"/>
  <c r="D66" i="41"/>
  <c r="C67" i="41"/>
  <c r="B67" i="41"/>
  <c r="A69" i="39"/>
  <c r="B68" i="39"/>
  <c r="C68" i="39" l="1"/>
  <c r="D68" i="39"/>
  <c r="D67" i="41"/>
  <c r="C68" i="41"/>
  <c r="B68" i="41"/>
  <c r="A70" i="39"/>
  <c r="B69" i="39"/>
  <c r="C69" i="39" l="1"/>
  <c r="D69" i="39" s="1"/>
  <c r="D68" i="41"/>
  <c r="C69" i="41"/>
  <c r="B69" i="41"/>
  <c r="A71" i="39"/>
  <c r="B70" i="39"/>
  <c r="D69" i="41" l="1"/>
  <c r="C70" i="39"/>
  <c r="D70" i="39" s="1"/>
  <c r="C70" i="41"/>
  <c r="B70" i="41"/>
  <c r="A72" i="39"/>
  <c r="B71" i="39"/>
  <c r="C71" i="39" l="1"/>
  <c r="D71" i="39" s="1"/>
  <c r="D70" i="41"/>
  <c r="C71" i="41"/>
  <c r="B71" i="41"/>
  <c r="D71" i="41" s="1"/>
  <c r="A73" i="39"/>
  <c r="B72" i="39"/>
  <c r="C72" i="39" l="1"/>
  <c r="D72" i="39"/>
  <c r="C72" i="41"/>
  <c r="B72" i="41"/>
  <c r="D72" i="41" s="1"/>
  <c r="A74" i="39"/>
  <c r="B73" i="39"/>
  <c r="C73" i="39" l="1"/>
  <c r="D73" i="39" s="1"/>
  <c r="C73" i="41"/>
  <c r="B73" i="41"/>
  <c r="D73" i="41" s="1"/>
  <c r="A75" i="39"/>
  <c r="B74" i="39"/>
  <c r="C74" i="39" l="1"/>
  <c r="D74" i="39"/>
  <c r="C74" i="41"/>
  <c r="B74" i="41"/>
  <c r="D74" i="41" s="1"/>
  <c r="A76" i="39"/>
  <c r="B75" i="39"/>
  <c r="C75" i="39" l="1"/>
  <c r="D75" i="39"/>
  <c r="C75" i="41"/>
  <c r="B75" i="41"/>
  <c r="D75" i="41" s="1"/>
  <c r="A77" i="39"/>
  <c r="B76" i="39"/>
  <c r="C76" i="39" l="1"/>
  <c r="D76" i="39"/>
  <c r="C76" i="41"/>
  <c r="B76" i="41"/>
  <c r="D76" i="41" s="1"/>
  <c r="A78" i="39"/>
  <c r="B77" i="39"/>
  <c r="C77" i="39" l="1"/>
  <c r="D77" i="39" s="1"/>
  <c r="C77" i="41"/>
  <c r="B77" i="41"/>
  <c r="D77" i="41" s="1"/>
  <c r="A79" i="39"/>
  <c r="B78" i="39"/>
  <c r="C78" i="39" l="1"/>
  <c r="D78" i="39"/>
  <c r="C78" i="41"/>
  <c r="B78" i="41"/>
  <c r="D78" i="41" s="1"/>
  <c r="A80" i="39"/>
  <c r="B79" i="39"/>
  <c r="C79" i="39" l="1"/>
  <c r="D79" i="39" s="1"/>
  <c r="C79" i="41"/>
  <c r="B79" i="41"/>
  <c r="D79" i="41" s="1"/>
  <c r="A81" i="39"/>
  <c r="B80" i="39"/>
  <c r="C80" i="39" l="1"/>
  <c r="D80" i="39"/>
  <c r="C80" i="41"/>
  <c r="B80" i="41"/>
  <c r="A82" i="39"/>
  <c r="B81" i="39"/>
  <c r="C81" i="39" l="1"/>
  <c r="D81" i="39" s="1"/>
  <c r="D80" i="41"/>
  <c r="C81" i="41"/>
  <c r="B81" i="41"/>
  <c r="A83" i="39"/>
  <c r="B82" i="39"/>
  <c r="D81" i="41" l="1"/>
  <c r="C82" i="39"/>
  <c r="D82" i="39" s="1"/>
  <c r="C82" i="41"/>
  <c r="B82" i="41"/>
  <c r="D82" i="41" s="1"/>
  <c r="A84" i="39"/>
  <c r="B83" i="39"/>
  <c r="C83" i="39" l="1"/>
  <c r="D83" i="39" s="1"/>
  <c r="C83" i="41"/>
  <c r="B83" i="41"/>
  <c r="D83" i="41" s="1"/>
  <c r="A85" i="39"/>
  <c r="B84" i="39"/>
  <c r="C84" i="39" l="1"/>
  <c r="D84" i="39"/>
  <c r="C84" i="41"/>
  <c r="B84" i="41"/>
  <c r="D84" i="41" s="1"/>
  <c r="A86" i="39"/>
  <c r="B85" i="39"/>
  <c r="C85" i="39" l="1"/>
  <c r="D85" i="39" s="1"/>
  <c r="C85" i="41"/>
  <c r="B85" i="41"/>
  <c r="A87" i="39"/>
  <c r="B86" i="39"/>
  <c r="C86" i="39" l="1"/>
  <c r="D86" i="39"/>
  <c r="D85" i="41"/>
  <c r="C86" i="41"/>
  <c r="B86" i="41"/>
  <c r="D86" i="41" s="1"/>
  <c r="A88" i="39"/>
  <c r="B87" i="39"/>
  <c r="C87" i="39" l="1"/>
  <c r="D87" i="39"/>
  <c r="C87" i="41"/>
  <c r="B87" i="41"/>
  <c r="D87" i="41" s="1"/>
  <c r="A89" i="39"/>
  <c r="B88" i="39"/>
  <c r="C88" i="39" l="1"/>
  <c r="D88" i="39"/>
  <c r="C88" i="41"/>
  <c r="B88" i="41"/>
  <c r="D88" i="41" s="1"/>
  <c r="A90" i="39"/>
  <c r="B89" i="39"/>
  <c r="C89" i="39" l="1"/>
  <c r="D89" i="39" s="1"/>
  <c r="C89" i="41"/>
  <c r="B89" i="41"/>
  <c r="D89" i="41" s="1"/>
  <c r="A91" i="39"/>
  <c r="B90" i="39"/>
  <c r="C90" i="39" l="1"/>
  <c r="D90" i="39"/>
  <c r="C90" i="41"/>
  <c r="B90" i="41"/>
  <c r="D90" i="41" s="1"/>
  <c r="A92" i="39"/>
  <c r="B91" i="39"/>
  <c r="C91" i="39" l="1"/>
  <c r="D91" i="39" s="1"/>
  <c r="C91" i="41"/>
  <c r="B91" i="41"/>
  <c r="D91" i="41" s="1"/>
  <c r="A93" i="39"/>
  <c r="B92" i="39"/>
  <c r="C92" i="39" l="1"/>
  <c r="D92" i="39"/>
  <c r="C92" i="41"/>
  <c r="B92" i="41"/>
  <c r="D92" i="41" s="1"/>
  <c r="A94" i="39"/>
  <c r="B93" i="39"/>
  <c r="C93" i="39" l="1"/>
  <c r="D93" i="39" s="1"/>
  <c r="C93" i="41"/>
  <c r="B93" i="41"/>
  <c r="D93" i="41" s="1"/>
  <c r="A95" i="39"/>
  <c r="B94" i="39"/>
  <c r="C94" i="39" l="1"/>
  <c r="D94" i="39"/>
  <c r="C94" i="41"/>
  <c r="B94" i="41"/>
  <c r="D94" i="41" s="1"/>
  <c r="A96" i="39"/>
  <c r="B95" i="39"/>
  <c r="C95" i="39" l="1"/>
  <c r="D95" i="39" s="1"/>
  <c r="C95" i="41"/>
  <c r="B95" i="41"/>
  <c r="D95" i="41" s="1"/>
  <c r="A97" i="39"/>
  <c r="B96" i="39"/>
  <c r="C96" i="39" l="1"/>
  <c r="D96" i="39"/>
  <c r="C96" i="41"/>
  <c r="B96" i="41"/>
  <c r="A98" i="39"/>
  <c r="B97" i="39"/>
  <c r="C97" i="39" l="1"/>
  <c r="D97" i="39" s="1"/>
  <c r="D96" i="41"/>
  <c r="C97" i="41"/>
  <c r="B97" i="41"/>
  <c r="D97" i="41" s="1"/>
  <c r="A99" i="39"/>
  <c r="B98" i="39"/>
  <c r="C98" i="39" l="1"/>
  <c r="D98" i="39"/>
  <c r="C98" i="41"/>
  <c r="B98" i="41"/>
  <c r="D98" i="41" s="1"/>
  <c r="A100" i="39"/>
  <c r="B99" i="39"/>
  <c r="C99" i="39" l="1"/>
  <c r="D99" i="39" s="1"/>
  <c r="C99" i="41"/>
  <c r="B99" i="41"/>
  <c r="D99" i="41" s="1"/>
  <c r="A101" i="39"/>
  <c r="B100" i="39"/>
  <c r="C100" i="39" l="1"/>
  <c r="D100" i="39"/>
  <c r="C100" i="41"/>
  <c r="B100" i="41"/>
  <c r="A102" i="39"/>
  <c r="B101" i="39"/>
  <c r="C101" i="39" l="1"/>
  <c r="D101" i="39" s="1"/>
  <c r="D100" i="41"/>
  <c r="C101" i="41"/>
  <c r="B101" i="41"/>
  <c r="D101" i="41" s="1"/>
  <c r="A103" i="39"/>
  <c r="B102" i="39"/>
  <c r="C102" i="39" l="1"/>
  <c r="D102" i="39" s="1"/>
  <c r="C102" i="41"/>
  <c r="B102" i="41"/>
  <c r="D102" i="41" s="1"/>
  <c r="A104" i="39"/>
  <c r="B103" i="39"/>
  <c r="C103" i="39" l="1"/>
  <c r="D103" i="39" s="1"/>
  <c r="C103" i="41"/>
  <c r="B103" i="41"/>
  <c r="D103" i="41" s="1"/>
  <c r="A105" i="39"/>
  <c r="B104" i="39"/>
  <c r="C104" i="39" l="1"/>
  <c r="D104" i="39" s="1"/>
  <c r="C104" i="41"/>
  <c r="B104" i="41"/>
  <c r="D104" i="41" s="1"/>
  <c r="A106" i="39"/>
  <c r="B105" i="39"/>
  <c r="C105" i="39" l="1"/>
  <c r="D105" i="39"/>
  <c r="C105" i="41"/>
  <c r="B105" i="41"/>
  <c r="D105" i="41" s="1"/>
  <c r="A107" i="39"/>
  <c r="B106" i="39"/>
  <c r="C106" i="39" l="1"/>
  <c r="D106" i="39" s="1"/>
  <c r="C106" i="41"/>
  <c r="B106" i="41"/>
  <c r="D106" i="41" s="1"/>
  <c r="A108" i="39"/>
  <c r="B107" i="39"/>
  <c r="C107" i="39" l="1"/>
  <c r="D107" i="39" s="1"/>
  <c r="C107" i="41"/>
  <c r="B107" i="41"/>
  <c r="D107" i="41" s="1"/>
  <c r="A109" i="39"/>
  <c r="B109" i="39" s="1"/>
  <c r="B108" i="39"/>
  <c r="C108" i="39" l="1"/>
  <c r="D108" i="39"/>
  <c r="C109" i="39"/>
  <c r="D109" i="39" s="1"/>
  <c r="B6" i="39" s="1"/>
  <c r="C108" i="41"/>
  <c r="B108" i="41"/>
  <c r="D108" i="41" s="1"/>
  <c r="C109" i="41" l="1"/>
  <c r="B109" i="41"/>
  <c r="D109" i="41" s="1"/>
  <c r="B6" i="41" s="1"/>
</calcChain>
</file>

<file path=xl/sharedStrings.xml><?xml version="1.0" encoding="utf-8"?>
<sst xmlns="http://schemas.openxmlformats.org/spreadsheetml/2006/main" count="66" uniqueCount="63">
  <si>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</si>
  <si>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</si>
  <si>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</si>
  <si>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</si>
  <si>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</si>
  <si>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</si>
  <si>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</si>
  <si>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Tipo de Turbina</t>
  </si>
  <si>
    <t>Número de unidades geradoras</t>
  </si>
  <si>
    <t>Potência por unidade (MW)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</si>
  <si>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</si>
  <si>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</si>
  <si>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</si>
  <si>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</si>
  <si>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</si>
  <si>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</si>
  <si>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</si>
  <si>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</si>
  <si>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</si>
  <si>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</si>
  <si>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</si>
  <si>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</si>
  <si>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</si>
  <si>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</si>
  <si>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</si>
  <si>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</si>
  <si>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</si>
  <si>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</si>
  <si>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</si>
  <si>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</si>
  <si>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</si>
  <si>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MAPE (%)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</si>
  <si>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</si>
  <si>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</si>
  <si>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</si>
  <si>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</si>
  <si>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</si>
  <si>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Diária</t>
  </si>
  <si>
    <t>Grupo 1</t>
  </si>
  <si>
    <t>Grupo 2</t>
  </si>
  <si>
    <t>Grupo 4</t>
  </si>
  <si>
    <t>Grupo 5</t>
  </si>
  <si>
    <t>Grupo 3</t>
  </si>
  <si>
    <t>Eng. Max da  UHE (m3/s)</t>
  </si>
  <si>
    <t>Cota de Jusante Linear (m)</t>
  </si>
  <si>
    <t>APE (%)</t>
  </si>
  <si>
    <t>Coef_S</t>
  </si>
  <si>
    <t>Coef_Ind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</si>
  <si>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</si>
  <si>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</si>
  <si>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</si>
  <si>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</si>
  <si>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</si>
  <si>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</si>
  <si>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</si>
  <si>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</si>
  <si>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</si>
  <si>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</si>
  <si>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</si>
  <si>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</si>
  <si>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</si>
  <si>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 xml:space="preserve"> </t>
  </si>
  <si>
    <t>Obsevação: Produtibilidade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</si>
</sst>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00"/>
    <numFmt numFmtId="166" formatCode="0.00000"/>
    <numFmt numFmtId="167" formatCode="0.0000"/>
    <numFmt numFmtId="168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8" fontId="16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 vertical="center"/>
    </xf>
    <xf numFmtId="0" fontId="17" fillId="0" borderId="0" xfId="0" applyFont="1"/>
    <xf numFmtId="2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 de Montante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'Cota de Montante'!$A$9:$A$109</c:f>
              <c:numCache>
                <c:formatCode>0.00</c:formatCode>
                <c:ptCount val="101"/>
                <c:pt idx="0">
                  <c:v>304</c:v>
                </c:pt>
                <c:pt idx="1">
                  <c:v>304</c:v>
                </c:pt>
                <c:pt idx="2">
                  <c:v>304</c:v>
                </c:pt>
                <c:pt idx="3">
                  <c:v>304</c:v>
                </c:pt>
                <c:pt idx="4">
                  <c:v>304</c:v>
                </c:pt>
                <c:pt idx="5">
                  <c:v>304</c:v>
                </c:pt>
                <c:pt idx="6">
                  <c:v>304</c:v>
                </c:pt>
                <c:pt idx="7">
                  <c:v>304</c:v>
                </c:pt>
                <c:pt idx="8">
                  <c:v>304</c:v>
                </c:pt>
                <c:pt idx="9">
                  <c:v>304</c:v>
                </c:pt>
                <c:pt idx="10">
                  <c:v>304</c:v>
                </c:pt>
                <c:pt idx="11">
                  <c:v>304</c:v>
                </c:pt>
                <c:pt idx="12">
                  <c:v>304</c:v>
                </c:pt>
                <c:pt idx="13">
                  <c:v>304</c:v>
                </c:pt>
                <c:pt idx="14">
                  <c:v>304</c:v>
                </c:pt>
                <c:pt idx="15">
                  <c:v>304</c:v>
                </c:pt>
                <c:pt idx="16">
                  <c:v>304</c:v>
                </c:pt>
                <c:pt idx="17">
                  <c:v>304</c:v>
                </c:pt>
                <c:pt idx="18">
                  <c:v>304</c:v>
                </c:pt>
                <c:pt idx="19">
                  <c:v>304</c:v>
                </c:pt>
                <c:pt idx="20">
                  <c:v>304</c:v>
                </c:pt>
                <c:pt idx="21">
                  <c:v>304</c:v>
                </c:pt>
                <c:pt idx="22">
                  <c:v>304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304</c:v>
                </c:pt>
                <c:pt idx="27">
                  <c:v>304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  <c:pt idx="34">
                  <c:v>304</c:v>
                </c:pt>
                <c:pt idx="35">
                  <c:v>304</c:v>
                </c:pt>
                <c:pt idx="36">
                  <c:v>304</c:v>
                </c:pt>
                <c:pt idx="37">
                  <c:v>304</c:v>
                </c:pt>
                <c:pt idx="38">
                  <c:v>304</c:v>
                </c:pt>
                <c:pt idx="39">
                  <c:v>304</c:v>
                </c:pt>
                <c:pt idx="40">
                  <c:v>304</c:v>
                </c:pt>
                <c:pt idx="41">
                  <c:v>304</c:v>
                </c:pt>
                <c:pt idx="42">
                  <c:v>304</c:v>
                </c:pt>
                <c:pt idx="43">
                  <c:v>304</c:v>
                </c:pt>
                <c:pt idx="44">
                  <c:v>304</c:v>
                </c:pt>
                <c:pt idx="45">
                  <c:v>304</c:v>
                </c:pt>
                <c:pt idx="46">
                  <c:v>304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  <c:pt idx="50">
                  <c:v>304</c:v>
                </c:pt>
                <c:pt idx="51">
                  <c:v>304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304</c:v>
                </c:pt>
                <c:pt idx="61">
                  <c:v>304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304</c:v>
                </c:pt>
                <c:pt idx="66">
                  <c:v>304</c:v>
                </c:pt>
                <c:pt idx="67">
                  <c:v>304</c:v>
                </c:pt>
                <c:pt idx="68">
                  <c:v>304</c:v>
                </c:pt>
                <c:pt idx="69">
                  <c:v>304</c:v>
                </c:pt>
                <c:pt idx="70">
                  <c:v>304</c:v>
                </c:pt>
                <c:pt idx="71">
                  <c:v>304</c:v>
                </c:pt>
                <c:pt idx="72">
                  <c:v>304</c:v>
                </c:pt>
                <c:pt idx="73">
                  <c:v>304</c:v>
                </c:pt>
                <c:pt idx="74">
                  <c:v>304</c:v>
                </c:pt>
                <c:pt idx="75">
                  <c:v>304</c:v>
                </c:pt>
                <c:pt idx="76">
                  <c:v>304</c:v>
                </c:pt>
                <c:pt idx="77">
                  <c:v>304</c:v>
                </c:pt>
                <c:pt idx="78">
                  <c:v>304</c:v>
                </c:pt>
                <c:pt idx="79">
                  <c:v>304</c:v>
                </c:pt>
                <c:pt idx="80">
                  <c:v>304</c:v>
                </c:pt>
                <c:pt idx="81">
                  <c:v>304</c:v>
                </c:pt>
                <c:pt idx="82">
                  <c:v>304</c:v>
                </c:pt>
                <c:pt idx="83">
                  <c:v>304</c:v>
                </c:pt>
                <c:pt idx="84">
                  <c:v>304</c:v>
                </c:pt>
                <c:pt idx="85">
                  <c:v>304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304</c:v>
                </c:pt>
                <c:pt idx="90">
                  <c:v>304</c:v>
                </c:pt>
                <c:pt idx="91">
                  <c:v>304</c:v>
                </c:pt>
                <c:pt idx="92">
                  <c:v>304</c:v>
                </c:pt>
                <c:pt idx="93">
                  <c:v>304</c:v>
                </c:pt>
                <c:pt idx="94">
                  <c:v>304</c:v>
                </c:pt>
                <c:pt idx="95">
                  <c:v>304</c:v>
                </c:pt>
                <c:pt idx="96">
                  <c:v>304</c:v>
                </c:pt>
                <c:pt idx="97">
                  <c:v>304</c:v>
                </c:pt>
                <c:pt idx="98">
                  <c:v>304</c:v>
                </c:pt>
                <c:pt idx="99">
                  <c:v>304</c:v>
                </c:pt>
                <c:pt idx="100">
                  <c:v>304</c:v>
                </c:pt>
              </c:numCache>
            </c:numRef>
          </c:cat>
          <c:val>
            <c:numRef>
              <c:f>'Cota de Montante'!$B$9:$B$109</c:f>
              <c:numCache>
                <c:formatCode>0.00</c:formatCode>
                <c:ptCount val="101"/>
                <c:pt idx="0">
                  <c:v>807.9130859375</c:v>
                </c:pt>
                <c:pt idx="1">
                  <c:v>807.9130859375</c:v>
                </c:pt>
                <c:pt idx="2">
                  <c:v>807.9130859375</c:v>
                </c:pt>
                <c:pt idx="3">
                  <c:v>807.9130859375</c:v>
                </c:pt>
                <c:pt idx="4">
                  <c:v>807.9130859375</c:v>
                </c:pt>
                <c:pt idx="5">
                  <c:v>807.9130859375</c:v>
                </c:pt>
                <c:pt idx="6">
                  <c:v>807.9130859375</c:v>
                </c:pt>
                <c:pt idx="7">
                  <c:v>807.9130859375</c:v>
                </c:pt>
                <c:pt idx="8">
                  <c:v>807.9130859375</c:v>
                </c:pt>
                <c:pt idx="9">
                  <c:v>807.9130859375</c:v>
                </c:pt>
                <c:pt idx="10">
                  <c:v>807.9130859375</c:v>
                </c:pt>
                <c:pt idx="11">
                  <c:v>807.9130859375</c:v>
                </c:pt>
                <c:pt idx="12">
                  <c:v>807.9130859375</c:v>
                </c:pt>
                <c:pt idx="13">
                  <c:v>807.9130859375</c:v>
                </c:pt>
                <c:pt idx="14">
                  <c:v>807.9130859375</c:v>
                </c:pt>
                <c:pt idx="15">
                  <c:v>807.9130859375</c:v>
                </c:pt>
                <c:pt idx="16">
                  <c:v>807.9130859375</c:v>
                </c:pt>
                <c:pt idx="17">
                  <c:v>807.9130859375</c:v>
                </c:pt>
                <c:pt idx="18">
                  <c:v>807.9130859375</c:v>
                </c:pt>
                <c:pt idx="19">
                  <c:v>807.9130859375</c:v>
                </c:pt>
                <c:pt idx="20">
                  <c:v>807.9130859375</c:v>
                </c:pt>
                <c:pt idx="21">
                  <c:v>807.9130859375</c:v>
                </c:pt>
                <c:pt idx="22">
                  <c:v>807.9130859375</c:v>
                </c:pt>
                <c:pt idx="23">
                  <c:v>807.9130859375</c:v>
                </c:pt>
                <c:pt idx="24">
                  <c:v>807.9130859375</c:v>
                </c:pt>
                <c:pt idx="25">
                  <c:v>807.9130859375</c:v>
                </c:pt>
                <c:pt idx="26">
                  <c:v>807.9130859375</c:v>
                </c:pt>
                <c:pt idx="27">
                  <c:v>807.9130859375</c:v>
                </c:pt>
                <c:pt idx="28">
                  <c:v>807.9130859375</c:v>
                </c:pt>
                <c:pt idx="29">
                  <c:v>807.9130859375</c:v>
                </c:pt>
                <c:pt idx="30">
                  <c:v>807.9130859375</c:v>
                </c:pt>
                <c:pt idx="31">
                  <c:v>807.9130859375</c:v>
                </c:pt>
                <c:pt idx="32">
                  <c:v>807.9130859375</c:v>
                </c:pt>
                <c:pt idx="33">
                  <c:v>807.9130859375</c:v>
                </c:pt>
                <c:pt idx="34">
                  <c:v>807.9130859375</c:v>
                </c:pt>
                <c:pt idx="35">
                  <c:v>807.9130859375</c:v>
                </c:pt>
                <c:pt idx="36">
                  <c:v>807.9130859375</c:v>
                </c:pt>
                <c:pt idx="37">
                  <c:v>807.9130859375</c:v>
                </c:pt>
                <c:pt idx="38">
                  <c:v>807.9130859375</c:v>
                </c:pt>
                <c:pt idx="39">
                  <c:v>807.9130859375</c:v>
                </c:pt>
                <c:pt idx="40">
                  <c:v>807.9130859375</c:v>
                </c:pt>
                <c:pt idx="41">
                  <c:v>807.9130859375</c:v>
                </c:pt>
                <c:pt idx="42">
                  <c:v>807.9130859375</c:v>
                </c:pt>
                <c:pt idx="43">
                  <c:v>807.9130859375</c:v>
                </c:pt>
                <c:pt idx="44">
                  <c:v>807.9130859375</c:v>
                </c:pt>
                <c:pt idx="45">
                  <c:v>807.9130859375</c:v>
                </c:pt>
                <c:pt idx="46">
                  <c:v>807.9130859375</c:v>
                </c:pt>
                <c:pt idx="47">
                  <c:v>807.9130859375</c:v>
                </c:pt>
                <c:pt idx="48">
                  <c:v>807.9130859375</c:v>
                </c:pt>
                <c:pt idx="49">
                  <c:v>807.9130859375</c:v>
                </c:pt>
                <c:pt idx="50">
                  <c:v>807.9130859375</c:v>
                </c:pt>
                <c:pt idx="51">
                  <c:v>807.9130859375</c:v>
                </c:pt>
                <c:pt idx="52">
                  <c:v>807.9130859375</c:v>
                </c:pt>
                <c:pt idx="53">
                  <c:v>807.9130859375</c:v>
                </c:pt>
                <c:pt idx="54">
                  <c:v>807.9130859375</c:v>
                </c:pt>
                <c:pt idx="55">
                  <c:v>807.9130859375</c:v>
                </c:pt>
                <c:pt idx="56">
                  <c:v>807.9130859375</c:v>
                </c:pt>
                <c:pt idx="57">
                  <c:v>807.9130859375</c:v>
                </c:pt>
                <c:pt idx="58">
                  <c:v>807.9130859375</c:v>
                </c:pt>
                <c:pt idx="59">
                  <c:v>807.9130859375</c:v>
                </c:pt>
                <c:pt idx="60">
                  <c:v>807.9130859375</c:v>
                </c:pt>
                <c:pt idx="61">
                  <c:v>807.9130859375</c:v>
                </c:pt>
                <c:pt idx="62">
                  <c:v>807.9130859375</c:v>
                </c:pt>
                <c:pt idx="63">
                  <c:v>807.9130859375</c:v>
                </c:pt>
                <c:pt idx="64">
                  <c:v>807.9130859375</c:v>
                </c:pt>
                <c:pt idx="65">
                  <c:v>807.9130859375</c:v>
                </c:pt>
                <c:pt idx="66">
                  <c:v>807.9130859375</c:v>
                </c:pt>
                <c:pt idx="67">
                  <c:v>807.9130859375</c:v>
                </c:pt>
                <c:pt idx="68">
                  <c:v>807.9130859375</c:v>
                </c:pt>
                <c:pt idx="69">
                  <c:v>807.9130859375</c:v>
                </c:pt>
                <c:pt idx="70">
                  <c:v>807.9130859375</c:v>
                </c:pt>
                <c:pt idx="71">
                  <c:v>807.9130859375</c:v>
                </c:pt>
                <c:pt idx="72">
                  <c:v>807.9130859375</c:v>
                </c:pt>
                <c:pt idx="73">
                  <c:v>807.9130859375</c:v>
                </c:pt>
                <c:pt idx="74">
                  <c:v>807.9130859375</c:v>
                </c:pt>
                <c:pt idx="75">
                  <c:v>807.9130859375</c:v>
                </c:pt>
                <c:pt idx="76">
                  <c:v>807.9130859375</c:v>
                </c:pt>
                <c:pt idx="77">
                  <c:v>807.9130859375</c:v>
                </c:pt>
                <c:pt idx="78">
                  <c:v>807.9130859375</c:v>
                </c:pt>
                <c:pt idx="79">
                  <c:v>807.9130859375</c:v>
                </c:pt>
                <c:pt idx="80">
                  <c:v>807.9130859375</c:v>
                </c:pt>
                <c:pt idx="81">
                  <c:v>807.9130859375</c:v>
                </c:pt>
                <c:pt idx="82">
                  <c:v>807.9130859375</c:v>
                </c:pt>
                <c:pt idx="83">
                  <c:v>807.9130859375</c:v>
                </c:pt>
                <c:pt idx="84">
                  <c:v>807.9130859375</c:v>
                </c:pt>
                <c:pt idx="85">
                  <c:v>807.9130859375</c:v>
                </c:pt>
                <c:pt idx="86">
                  <c:v>807.9130859375</c:v>
                </c:pt>
                <c:pt idx="87">
                  <c:v>807.9130859375</c:v>
                </c:pt>
                <c:pt idx="88">
                  <c:v>807.9130859375</c:v>
                </c:pt>
                <c:pt idx="89">
                  <c:v>807.9130859375</c:v>
                </c:pt>
                <c:pt idx="90">
                  <c:v>807.9130859375</c:v>
                </c:pt>
                <c:pt idx="91">
                  <c:v>807.9130859375</c:v>
                </c:pt>
                <c:pt idx="92">
                  <c:v>807.9130859375</c:v>
                </c:pt>
                <c:pt idx="93">
                  <c:v>807.9130859375</c:v>
                </c:pt>
                <c:pt idx="94">
                  <c:v>807.9130859375</c:v>
                </c:pt>
                <c:pt idx="95">
                  <c:v>807.9130859375</c:v>
                </c:pt>
                <c:pt idx="96">
                  <c:v>807.9130859375</c:v>
                </c:pt>
                <c:pt idx="97">
                  <c:v>807.9130859375</c:v>
                </c:pt>
                <c:pt idx="98">
                  <c:v>807.9130859375</c:v>
                </c:pt>
                <c:pt idx="99">
                  <c:v>807.9130859375</c:v>
                </c:pt>
                <c:pt idx="100">
                  <c:v>807.9130859375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7C0-93A2-3C0D82F72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(hm³)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</a:t>
            </a:r>
            <a:r>
              <a:rPr lang="en-US" baseline="0"/>
              <a:t> de Jusante (m)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73.48</c:v>
                </c:pt>
                <c:pt idx="2">
                  <c:v>146.96</c:v>
                </c:pt>
                <c:pt idx="3">
                  <c:v>220.44</c:v>
                </c:pt>
                <c:pt idx="4">
                  <c:v>293.92</c:v>
                </c:pt>
                <c:pt idx="5">
                  <c:v>367.40000000000003</c:v>
                </c:pt>
                <c:pt idx="6">
                  <c:v>440.88000000000005</c:v>
                </c:pt>
                <c:pt idx="7">
                  <c:v>514.36</c:v>
                </c:pt>
                <c:pt idx="8">
                  <c:v>587.84</c:v>
                </c:pt>
                <c:pt idx="9">
                  <c:v>661.32</c:v>
                </c:pt>
                <c:pt idx="10">
                  <c:v>734.80000000000007</c:v>
                </c:pt>
                <c:pt idx="11">
                  <c:v>808.28000000000009</c:v>
                </c:pt>
                <c:pt idx="12">
                  <c:v>881.7600000000001</c:v>
                </c:pt>
                <c:pt idx="13">
                  <c:v>955.24000000000012</c:v>
                </c:pt>
                <c:pt idx="14">
                  <c:v>1028.72</c:v>
                </c:pt>
                <c:pt idx="15">
                  <c:v>1102.2</c:v>
                </c:pt>
                <c:pt idx="16">
                  <c:v>1175.68</c:v>
                </c:pt>
                <c:pt idx="17">
                  <c:v>1249.1600000000001</c:v>
                </c:pt>
                <c:pt idx="18">
                  <c:v>1322.64</c:v>
                </c:pt>
                <c:pt idx="19">
                  <c:v>1396.1200000000001</c:v>
                </c:pt>
                <c:pt idx="20">
                  <c:v>1469.6000000000001</c:v>
                </c:pt>
                <c:pt idx="21">
                  <c:v>1543.0800000000002</c:v>
                </c:pt>
                <c:pt idx="22">
                  <c:v>1616.5600000000002</c:v>
                </c:pt>
                <c:pt idx="23">
                  <c:v>1690.0400000000002</c:v>
                </c:pt>
                <c:pt idx="24">
                  <c:v>1763.5200000000002</c:v>
                </c:pt>
                <c:pt idx="25">
                  <c:v>1837.0000000000002</c:v>
                </c:pt>
                <c:pt idx="26">
                  <c:v>1910.4800000000002</c:v>
                </c:pt>
                <c:pt idx="27">
                  <c:v>1983.9600000000003</c:v>
                </c:pt>
                <c:pt idx="28">
                  <c:v>2057.44</c:v>
                </c:pt>
                <c:pt idx="29">
                  <c:v>2130.92</c:v>
                </c:pt>
                <c:pt idx="30">
                  <c:v>2204.4</c:v>
                </c:pt>
                <c:pt idx="31">
                  <c:v>2277.88</c:v>
                </c:pt>
                <c:pt idx="32">
                  <c:v>2351.36</c:v>
                </c:pt>
                <c:pt idx="33">
                  <c:v>2424.84</c:v>
                </c:pt>
                <c:pt idx="34">
                  <c:v>2498.3200000000002</c:v>
                </c:pt>
                <c:pt idx="35">
                  <c:v>2571.8000000000002</c:v>
                </c:pt>
                <c:pt idx="36">
                  <c:v>2645.28</c:v>
                </c:pt>
                <c:pt idx="37">
                  <c:v>2718.76</c:v>
                </c:pt>
                <c:pt idx="38">
                  <c:v>2792.2400000000002</c:v>
                </c:pt>
                <c:pt idx="39">
                  <c:v>2865.7200000000003</c:v>
                </c:pt>
                <c:pt idx="40">
                  <c:v>2939.2000000000003</c:v>
                </c:pt>
                <c:pt idx="41">
                  <c:v>3012.6800000000003</c:v>
                </c:pt>
                <c:pt idx="42">
                  <c:v>3086.1600000000003</c:v>
                </c:pt>
                <c:pt idx="43">
                  <c:v>3159.6400000000003</c:v>
                </c:pt>
                <c:pt idx="44">
                  <c:v>3233.1200000000003</c:v>
                </c:pt>
                <c:pt idx="45">
                  <c:v>3306.6000000000004</c:v>
                </c:pt>
                <c:pt idx="46">
                  <c:v>3380.0800000000004</c:v>
                </c:pt>
                <c:pt idx="47">
                  <c:v>3453.5600000000004</c:v>
                </c:pt>
                <c:pt idx="48">
                  <c:v>3527.0400000000004</c:v>
                </c:pt>
                <c:pt idx="49">
                  <c:v>3600.5200000000004</c:v>
                </c:pt>
                <c:pt idx="50">
                  <c:v>3674.0000000000005</c:v>
                </c:pt>
                <c:pt idx="51">
                  <c:v>3747.4800000000005</c:v>
                </c:pt>
                <c:pt idx="52">
                  <c:v>3820.9600000000005</c:v>
                </c:pt>
                <c:pt idx="53">
                  <c:v>3894.4400000000005</c:v>
                </c:pt>
                <c:pt idx="54">
                  <c:v>3967.9200000000005</c:v>
                </c:pt>
                <c:pt idx="55">
                  <c:v>4041.4000000000005</c:v>
                </c:pt>
                <c:pt idx="56">
                  <c:v>4114.88</c:v>
                </c:pt>
                <c:pt idx="57">
                  <c:v>4188.3599999999997</c:v>
                </c:pt>
                <c:pt idx="58">
                  <c:v>4261.8399999999992</c:v>
                </c:pt>
                <c:pt idx="59">
                  <c:v>4335.3199999999988</c:v>
                </c:pt>
                <c:pt idx="60">
                  <c:v>4408.7999999999984</c:v>
                </c:pt>
                <c:pt idx="61">
                  <c:v>4482.2799999999979</c:v>
                </c:pt>
                <c:pt idx="62">
                  <c:v>4555.7599999999975</c:v>
                </c:pt>
                <c:pt idx="63">
                  <c:v>4629.2399999999971</c:v>
                </c:pt>
                <c:pt idx="64">
                  <c:v>4702.7199999999966</c:v>
                </c:pt>
                <c:pt idx="65">
                  <c:v>4776.1999999999962</c:v>
                </c:pt>
                <c:pt idx="66">
                  <c:v>4849.6799999999957</c:v>
                </c:pt>
                <c:pt idx="67">
                  <c:v>4923.1599999999953</c:v>
                </c:pt>
                <c:pt idx="68">
                  <c:v>4996.6399999999949</c:v>
                </c:pt>
                <c:pt idx="69">
                  <c:v>5070.1199999999944</c:v>
                </c:pt>
                <c:pt idx="70">
                  <c:v>5143.599999999994</c:v>
                </c:pt>
                <c:pt idx="71">
                  <c:v>5217.0799999999936</c:v>
                </c:pt>
                <c:pt idx="72">
                  <c:v>5290.5599999999931</c:v>
                </c:pt>
                <c:pt idx="73">
                  <c:v>5364.0399999999927</c:v>
                </c:pt>
                <c:pt idx="74">
                  <c:v>5437.5199999999923</c:v>
                </c:pt>
                <c:pt idx="75">
                  <c:v>5510.9999999999918</c:v>
                </c:pt>
                <c:pt idx="76">
                  <c:v>5584.4799999999914</c:v>
                </c:pt>
                <c:pt idx="77">
                  <c:v>5657.9599999999909</c:v>
                </c:pt>
                <c:pt idx="78">
                  <c:v>5731.4399999999905</c:v>
                </c:pt>
                <c:pt idx="79">
                  <c:v>5804.9199999999901</c:v>
                </c:pt>
                <c:pt idx="80">
                  <c:v>5878.3999999999896</c:v>
                </c:pt>
                <c:pt idx="81">
                  <c:v>5951.8799999999892</c:v>
                </c:pt>
                <c:pt idx="82">
                  <c:v>6025.3599999999888</c:v>
                </c:pt>
                <c:pt idx="83">
                  <c:v>6098.8399999999883</c:v>
                </c:pt>
                <c:pt idx="84">
                  <c:v>6172.3199999999879</c:v>
                </c:pt>
                <c:pt idx="85">
                  <c:v>6245.7999999999874</c:v>
                </c:pt>
                <c:pt idx="86">
                  <c:v>6319.279999999987</c:v>
                </c:pt>
                <c:pt idx="87">
                  <c:v>6392.7599999999866</c:v>
                </c:pt>
                <c:pt idx="88">
                  <c:v>6466.2399999999861</c:v>
                </c:pt>
                <c:pt idx="89">
                  <c:v>6539.7199999999857</c:v>
                </c:pt>
                <c:pt idx="90">
                  <c:v>6613.1999999999853</c:v>
                </c:pt>
                <c:pt idx="91">
                  <c:v>6686.6799999999848</c:v>
                </c:pt>
                <c:pt idx="92">
                  <c:v>6760.1599999999844</c:v>
                </c:pt>
                <c:pt idx="93">
                  <c:v>6833.639999999984</c:v>
                </c:pt>
                <c:pt idx="94">
                  <c:v>6907.1199999999835</c:v>
                </c:pt>
                <c:pt idx="95">
                  <c:v>6980.5999999999831</c:v>
                </c:pt>
                <c:pt idx="96">
                  <c:v>7054.0799999999826</c:v>
                </c:pt>
                <c:pt idx="97">
                  <c:v>7127.5599999999822</c:v>
                </c:pt>
                <c:pt idx="98">
                  <c:v>7201.0399999999818</c:v>
                </c:pt>
                <c:pt idx="99">
                  <c:v>7274.5199999999813</c:v>
                </c:pt>
                <c:pt idx="100">
                  <c:v>7347.9999999999809</c:v>
                </c:pt>
              </c:numCache>
            </c:numRef>
          </c:cat>
          <c:val>
            <c:numRef>
              <c:f>'Cota de Jusante'!$B$9:$B$109</c:f>
              <c:numCache>
                <c:formatCode>0.00</c:formatCode>
                <c:ptCount val="101"/>
                <c:pt idx="0">
                  <c:v>768</c:v>
                </c:pt>
                <c:pt idx="1">
                  <c:v>768</c:v>
                </c:pt>
                <c:pt idx="2">
                  <c:v>768</c:v>
                </c:pt>
                <c:pt idx="3">
                  <c:v>768</c:v>
                </c:pt>
                <c:pt idx="4">
                  <c:v>768</c:v>
                </c:pt>
                <c:pt idx="5">
                  <c:v>768</c:v>
                </c:pt>
                <c:pt idx="6">
                  <c:v>768</c:v>
                </c:pt>
                <c:pt idx="7">
                  <c:v>768</c:v>
                </c:pt>
                <c:pt idx="8">
                  <c:v>768</c:v>
                </c:pt>
                <c:pt idx="9">
                  <c:v>768</c:v>
                </c:pt>
                <c:pt idx="10">
                  <c:v>768</c:v>
                </c:pt>
                <c:pt idx="11">
                  <c:v>768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768</c:v>
                </c:pt>
                <c:pt idx="18">
                  <c:v>768</c:v>
                </c:pt>
                <c:pt idx="19">
                  <c:v>768</c:v>
                </c:pt>
                <c:pt idx="20">
                  <c:v>768</c:v>
                </c:pt>
                <c:pt idx="21">
                  <c:v>768</c:v>
                </c:pt>
                <c:pt idx="22">
                  <c:v>768</c:v>
                </c:pt>
                <c:pt idx="23">
                  <c:v>768</c:v>
                </c:pt>
                <c:pt idx="24">
                  <c:v>768</c:v>
                </c:pt>
                <c:pt idx="25">
                  <c:v>768</c:v>
                </c:pt>
                <c:pt idx="26">
                  <c:v>768</c:v>
                </c:pt>
                <c:pt idx="27">
                  <c:v>768</c:v>
                </c:pt>
                <c:pt idx="28">
                  <c:v>768</c:v>
                </c:pt>
                <c:pt idx="29">
                  <c:v>768</c:v>
                </c:pt>
                <c:pt idx="30">
                  <c:v>768</c:v>
                </c:pt>
                <c:pt idx="31">
                  <c:v>768</c:v>
                </c:pt>
                <c:pt idx="32">
                  <c:v>768</c:v>
                </c:pt>
                <c:pt idx="33">
                  <c:v>768</c:v>
                </c:pt>
                <c:pt idx="34">
                  <c:v>768</c:v>
                </c:pt>
                <c:pt idx="35">
                  <c:v>768</c:v>
                </c:pt>
                <c:pt idx="36">
                  <c:v>768</c:v>
                </c:pt>
                <c:pt idx="37">
                  <c:v>768</c:v>
                </c:pt>
                <c:pt idx="38">
                  <c:v>768</c:v>
                </c:pt>
                <c:pt idx="39">
                  <c:v>768</c:v>
                </c:pt>
                <c:pt idx="40">
                  <c:v>768</c:v>
                </c:pt>
                <c:pt idx="41">
                  <c:v>768</c:v>
                </c:pt>
                <c:pt idx="42">
                  <c:v>768</c:v>
                </c:pt>
                <c:pt idx="43">
                  <c:v>768</c:v>
                </c:pt>
                <c:pt idx="44">
                  <c:v>768</c:v>
                </c:pt>
                <c:pt idx="45">
                  <c:v>768</c:v>
                </c:pt>
                <c:pt idx="46">
                  <c:v>768</c:v>
                </c:pt>
                <c:pt idx="47">
                  <c:v>768</c:v>
                </c:pt>
                <c:pt idx="48">
                  <c:v>768</c:v>
                </c:pt>
                <c:pt idx="49">
                  <c:v>768</c:v>
                </c:pt>
                <c:pt idx="50">
                  <c:v>768</c:v>
                </c:pt>
                <c:pt idx="51">
                  <c:v>768</c:v>
                </c:pt>
                <c:pt idx="52">
                  <c:v>768</c:v>
                </c:pt>
                <c:pt idx="53">
                  <c:v>768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768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768</c:v>
                </c:pt>
                <c:pt idx="81">
                  <c:v>768</c:v>
                </c:pt>
                <c:pt idx="82">
                  <c:v>768</c:v>
                </c:pt>
                <c:pt idx="83">
                  <c:v>768</c:v>
                </c:pt>
                <c:pt idx="84">
                  <c:v>768</c:v>
                </c:pt>
                <c:pt idx="85">
                  <c:v>768</c:v>
                </c:pt>
                <c:pt idx="86">
                  <c:v>768</c:v>
                </c:pt>
                <c:pt idx="87">
                  <c:v>768</c:v>
                </c:pt>
                <c:pt idx="88">
                  <c:v>768</c:v>
                </c:pt>
                <c:pt idx="89">
                  <c:v>768</c:v>
                </c:pt>
                <c:pt idx="90">
                  <c:v>768</c:v>
                </c:pt>
                <c:pt idx="91">
                  <c:v>768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C2E-8C38-C220283A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91471"/>
        <c:axId val="1907488591"/>
      </c:lineChart>
      <c:catAx>
        <c:axId val="190749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Defluência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859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9074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1471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142875</xdr:rowOff>
    </xdr:from>
    <xdr:to>
      <xdr:col>15</xdr:col>
      <xdr:colOff>428625</xdr:colOff>
      <xdr:row>25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0FEC93-42F3-4889-84E9-074DD398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114300</xdr:rowOff>
    </xdr:from>
    <xdr:to>
      <xdr:col>16</xdr:col>
      <xdr:colOff>209550</xdr:colOff>
      <xdr:row>26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217DFE-AFEC-4127-8718-862A5ECEC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O21" sqref="O21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4" t="s">
        <v>0</v>
      </c>
      <c r="B1" s="5"/>
      <c r="C1" s="6"/>
      <c r="D1" s="6"/>
      <c r="E1" s="6"/>
      <c r="F1" s="6"/>
      <c r="G1" s="21" t="s">
        <v>38</v>
      </c>
      <c r="H1" s="21" t="s">
        <v>39</v>
      </c>
      <c r="I1" s="21" t="s">
        <v>42</v>
      </c>
      <c r="J1" s="21" t="s">
        <v>40</v>
      </c>
      <c r="K1" s="21" t="s">
        <v>41</v>
      </c>
    </row>
    <row r="2" spans="1:11" ht="20.100000000000001" customHeight="1" x14ac:dyDescent="0.25">
      <c r="A2" s="4" t="s">
        <v>1</v>
      </c>
      <c r="B2" s="5" t="s">
        <v>37</v>
      </c>
      <c r="C2" s="6"/>
      <c r="D2" s="6"/>
      <c r="E2" s="6"/>
      <c r="F2" s="6"/>
      <c r="G2" s="20"/>
      <c r="H2" s="20"/>
      <c r="I2" s="20"/>
      <c r="J2" s="20"/>
      <c r="K2" s="20"/>
    </row>
    <row r="3" spans="1:11" ht="20.100000000000001" customHeight="1" x14ac:dyDescent="0.25">
      <c r="A3" s="4" t="s">
        <v>10</v>
      </c>
      <c r="B3" s="5">
        <v>304</v>
      </c>
      <c r="C3" s="6"/>
      <c r="D3" s="6"/>
      <c r="E3" s="6"/>
      <c r="F3" s="6"/>
      <c r="G3" s="20"/>
      <c r="H3" s="20"/>
      <c r="I3" s="20"/>
      <c r="J3" s="20"/>
      <c r="K3" s="20"/>
    </row>
    <row r="4" spans="1:11" ht="20.100000000000001" customHeight="1" x14ac:dyDescent="0.25">
      <c r="A4" s="4" t="s">
        <v>11</v>
      </c>
      <c r="B4" s="5">
        <v>304</v>
      </c>
      <c r="C4" s="6"/>
      <c r="D4" s="6"/>
      <c r="E4" s="6"/>
      <c r="F4" s="6"/>
      <c r="G4" s="20"/>
      <c r="H4" s="20"/>
      <c r="I4" s="20"/>
      <c r="J4" s="20"/>
      <c r="K4" s="20"/>
    </row>
    <row r="5" spans="1:11" ht="20.100000000000001" customHeight="1" x14ac:dyDescent="0.25">
      <c r="A5" s="4" t="s">
        <v>12</v>
      </c>
      <c r="B5" s="5">
        <v>304</v>
      </c>
      <c r="C5" s="6"/>
      <c r="D5" s="6"/>
      <c r="E5" s="6"/>
      <c r="F5" s="6"/>
      <c r="G5" s="20"/>
      <c r="H5" s="20"/>
      <c r="I5" s="20"/>
      <c r="J5" s="20"/>
      <c r="K5" s="20"/>
    </row>
    <row r="6" spans="1:11" ht="20.100000000000001" customHeight="1" x14ac:dyDescent="0.25">
      <c r="A6" s="4" t="s">
        <v>13</v>
      </c>
      <c r="B6" s="5">
        <v>304</v>
      </c>
      <c r="C6" s="6"/>
      <c r="D6" s="6"/>
      <c r="E6" s="6"/>
      <c r="F6" s="6"/>
      <c r="G6" s="20"/>
      <c r="H6" s="20"/>
      <c r="I6" s="20"/>
      <c r="J6" s="20"/>
      <c r="K6" s="20"/>
    </row>
    <row r="7" spans="1:11" ht="20.100000000000001" customHeight="1" x14ac:dyDescent="0.25">
      <c r="A7" s="4" t="s">
        <v>8</v>
      </c>
      <c r="B7" s="5"/>
      <c r="C7" s="6"/>
      <c r="D7" s="6"/>
      <c r="E7" s="6"/>
      <c r="F7" s="6"/>
      <c r="G7" s="21">
        <v>3</v>
      </c>
      <c r="H7" s="21">
        <v>0</v>
      </c>
      <c r="I7" s="21">
        <v>0</v>
      </c>
      <c r="J7" s="21">
        <v>0</v>
      </c>
      <c r="K7" s="21">
        <v>0</v>
      </c>
    </row>
    <row r="8" spans="1:11" ht="20.100000000000001" customHeight="1" x14ac:dyDescent="0.25">
      <c r="A8" s="4" t="s">
        <v>9</v>
      </c>
      <c r="B8" s="5"/>
      <c r="C8" s="6"/>
      <c r="D8" s="6"/>
      <c r="E8" s="6"/>
      <c r="F8" s="6"/>
      <c r="G8" s="21">
        <v>60</v>
      </c>
      <c r="H8" s="21">
        <v>0</v>
      </c>
      <c r="I8" s="21">
        <v>0</v>
      </c>
      <c r="J8" s="21">
        <v>0</v>
      </c>
      <c r="K8" s="21">
        <v>0</v>
      </c>
    </row>
    <row r="9" spans="1:11" ht="20.100000000000001" customHeight="1" x14ac:dyDescent="0.25">
      <c r="A9" s="4" t="s">
        <v>7</v>
      </c>
      <c r="B9" s="5">
        <v>2</v>
      </c>
      <c r="C9" s="6"/>
      <c r="D9" s="6"/>
      <c r="E9" s="6"/>
      <c r="F9" s="6"/>
      <c r="G9" s="21"/>
      <c r="H9" s="21"/>
      <c r="I9" s="21"/>
      <c r="J9" s="21"/>
      <c r="K9" s="21"/>
    </row>
    <row r="10" spans="1:11" ht="20.100000000000001" customHeight="1" x14ac:dyDescent="0.25">
      <c r="A10" s="4" t="s">
        <v>14</v>
      </c>
      <c r="B10" s="5"/>
      <c r="C10" s="6"/>
      <c r="D10" s="6"/>
      <c r="E10" s="6"/>
      <c r="F10" s="6"/>
      <c r="G10" s="21">
        <v>191</v>
      </c>
      <c r="H10" s="21">
        <v>0</v>
      </c>
      <c r="I10" s="21">
        <v>0</v>
      </c>
      <c r="J10" s="21">
        <v>0</v>
      </c>
      <c r="K10" s="21">
        <v>0</v>
      </c>
    </row>
    <row r="11" spans="1:11" ht="20.100000000000001" customHeight="1" x14ac:dyDescent="0.25">
      <c r="A11" s="4" t="s">
        <v>43</v>
      </c>
      <c r="B11" s="5">
        <f>G10*G7+H10*H7+I10*I7+J10*J7+K10*K7</f>
        <v>573</v>
      </c>
      <c r="C11" s="6"/>
      <c r="D11" s="6"/>
      <c r="E11" s="6"/>
      <c r="F11" s="6"/>
      <c r="G11" s="21"/>
      <c r="H11" s="21"/>
      <c r="I11" s="21"/>
      <c r="J11" s="21"/>
      <c r="K11" s="21"/>
    </row>
    <row r="12" spans="1:11" ht="20.100000000000001" customHeight="1" x14ac:dyDescent="0.25">
      <c r="A12" s="4" t="s">
        <v>6</v>
      </c>
      <c r="B12" s="5"/>
      <c r="C12" s="6"/>
      <c r="D12" s="6"/>
      <c r="E12" s="6"/>
      <c r="F12" s="6"/>
      <c r="G12" s="21">
        <v>34.9</v>
      </c>
      <c r="H12" s="21">
        <v>0</v>
      </c>
      <c r="I12" s="21">
        <v>0</v>
      </c>
      <c r="J12" s="21">
        <v>0</v>
      </c>
      <c r="K12" s="21">
        <v>0</v>
      </c>
    </row>
    <row r="13" spans="1:11" ht="20.100000000000001" customHeight="1" x14ac:dyDescent="0.25">
      <c r="A13" s="4" t="s">
        <v>15</v>
      </c>
      <c r="B13" s="7">
        <v>0.34570000000000001</v>
      </c>
      <c r="C13" s="8"/>
      <c r="D13" s="8"/>
      <c r="E13" s="8"/>
      <c r="F13" s="8"/>
      <c r="G13" s="20"/>
      <c r="H13" s="20"/>
      <c r="I13" s="20"/>
      <c r="J13" s="20"/>
      <c r="K13" s="20"/>
    </row>
    <row r="14" spans="1:11" ht="20.100000000000001" customHeight="1" x14ac:dyDescent="0.25">
      <c r="A14" s="4" t="s">
        <v>16</v>
      </c>
      <c r="B14" s="7">
        <v>9.0100000000000006E-3</v>
      </c>
      <c r="C14" s="8"/>
      <c r="D14" s="8"/>
      <c r="E14" s="8"/>
      <c r="F14" s="8"/>
      <c r="G14" s="20"/>
      <c r="H14" s="20"/>
      <c r="I14" s="20"/>
      <c r="J14" s="20"/>
      <c r="K14" s="20"/>
    </row>
    <row r="15" spans="1:11" ht="20.100000000000001" customHeight="1" x14ac:dyDescent="0.25">
      <c r="A15" s="4" t="s">
        <v>17</v>
      </c>
      <c r="B15" s="5">
        <v>7348</v>
      </c>
      <c r="C15" s="6"/>
      <c r="D15" s="6"/>
      <c r="E15" s="6"/>
      <c r="F15" s="6"/>
      <c r="G15" s="20"/>
      <c r="H15" s="20"/>
      <c r="I15" s="20"/>
      <c r="J15" s="20"/>
      <c r="K15" s="20"/>
    </row>
    <row r="16" spans="1:11" ht="20.100000000000001" customHeight="1" x14ac:dyDescent="0.25">
      <c r="A16" s="4" t="s">
        <v>2</v>
      </c>
      <c r="B16" s="9">
        <v>807.9130859375</v>
      </c>
      <c r="C16" s="10">
        <v>0</v>
      </c>
      <c r="D16" s="10">
        <v>0</v>
      </c>
      <c r="E16" s="10">
        <v>0</v>
      </c>
      <c r="F16" s="10">
        <v>0</v>
      </c>
      <c r="G16" s="5"/>
      <c r="H16" s="20"/>
      <c r="I16" s="20"/>
      <c r="J16" s="20"/>
      <c r="K16" s="20"/>
    </row>
    <row r="17" spans="1:13" ht="20.100000000000001" customHeight="1" x14ac:dyDescent="0.25">
      <c r="A17" s="4" t="s">
        <v>4</v>
      </c>
      <c r="B17" s="9">
        <v>768</v>
      </c>
      <c r="C17" s="10">
        <v>0</v>
      </c>
      <c r="D17" s="10">
        <v>0</v>
      </c>
      <c r="E17" s="10">
        <v>0</v>
      </c>
      <c r="F17" s="10">
        <v>0</v>
      </c>
      <c r="G17" s="20"/>
      <c r="H17" s="20"/>
      <c r="I17" s="20"/>
      <c r="J17" s="20"/>
      <c r="K17" s="20"/>
    </row>
    <row r="18" spans="1:13" ht="20.100000000000001" customHeight="1" x14ac:dyDescent="0.25">
      <c r="A18" s="4" t="s">
        <v>5</v>
      </c>
      <c r="B18" s="5">
        <v>1</v>
      </c>
      <c r="C18" s="6"/>
      <c r="D18" s="6"/>
      <c r="E18" s="6"/>
      <c r="F18" s="6"/>
      <c r="G18" s="20"/>
      <c r="H18" s="20"/>
      <c r="I18" s="20"/>
      <c r="J18" s="20"/>
      <c r="K18" s="20"/>
    </row>
    <row r="19" spans="1:13" ht="20.100000000000001" customHeight="1" x14ac:dyDescent="0.25">
      <c r="A19" s="4" t="s">
        <v>3</v>
      </c>
      <c r="B19" s="5">
        <v>0.393999993801116</v>
      </c>
      <c r="C19" s="6"/>
      <c r="D19" s="6"/>
      <c r="E19" s="6"/>
      <c r="F19" s="6"/>
      <c r="G19" s="20"/>
      <c r="H19" s="20"/>
      <c r="I19" s="20"/>
      <c r="J19" s="20"/>
      <c r="K19" s="20"/>
    </row>
    <row r="20" spans="1:13" ht="20.100000000000001" customHeight="1" x14ac:dyDescent="0.25"/>
    <row r="21" spans="1:13" ht="20.100000000000001" customHeight="1" x14ac:dyDescent="0.25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20.100000000000001" customHeight="1" x14ac:dyDescent="0.25">
      <c r="A22" s="16"/>
      <c r="B22" s="15" t="s">
        <v>48</v>
      </c>
      <c r="C22" s="15" t="s">
        <v>49</v>
      </c>
      <c r="D22" s="15" t="s">
        <v>50</v>
      </c>
      <c r="E22" s="15" t="s">
        <v>51</v>
      </c>
      <c r="F22" s="15" t="s">
        <v>52</v>
      </c>
      <c r="G22" s="15" t="s">
        <v>53</v>
      </c>
      <c r="H22" s="15" t="s">
        <v>54</v>
      </c>
      <c r="I22" s="15" t="s">
        <v>55</v>
      </c>
      <c r="J22" s="15" t="s">
        <v>56</v>
      </c>
      <c r="K22" s="15" t="s">
        <v>57</v>
      </c>
      <c r="L22" s="15" t="s">
        <v>58</v>
      </c>
      <c r="M22" s="15" t="s">
        <v>59</v>
      </c>
    </row>
    <row r="23" spans="1:13" ht="20.100000000000001" customHeight="1" x14ac:dyDescent="0.25">
      <c r="A23" s="16" t="s">
        <v>60</v>
      </c>
      <c r="B23" s="27">
        <v>567.94505494999999</v>
      </c>
      <c r="C23" s="27">
        <v>508.14285713999999</v>
      </c>
      <c r="D23" s="27">
        <v>451.70329670000001</v>
      </c>
      <c r="E23" s="27">
        <v>309.67032967</v>
      </c>
      <c r="F23" s="27">
        <v>227.57142856999999</v>
      </c>
      <c r="G23" s="27">
        <v>190.75824176</v>
      </c>
      <c r="H23" s="27">
        <v>159.83516484</v>
      </c>
      <c r="I23" s="27">
        <v>136.59340659</v>
      </c>
      <c r="J23" s="27">
        <v>139.37362637000001</v>
      </c>
      <c r="K23" s="27">
        <v>167.50549451000001</v>
      </c>
      <c r="L23" s="27">
        <v>248.45054945000001</v>
      </c>
      <c r="M23" s="27">
        <v>418.03296703000001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>
      <c r="F26" t="s">
        <v>61</v>
      </c>
    </row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workbookViewId="0">
      <selection activeCell="A6" sqref="A6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3" t="s">
        <v>32</v>
      </c>
      <c r="B1" s="2">
        <f>'Dados atemporais'!B16</f>
        <v>807.9130859375</v>
      </c>
      <c r="C1" s="31">
        <f>B1</f>
        <v>807.9130859375</v>
      </c>
      <c r="D1" s="12"/>
    </row>
    <row r="2" spans="1:4" ht="18" x14ac:dyDescent="0.25">
      <c r="A2" s="13" t="s">
        <v>33</v>
      </c>
      <c r="B2" s="1">
        <f>'Dados atemporais'!C16</f>
        <v>0</v>
      </c>
      <c r="C2" s="12">
        <f>B2</f>
        <v>0</v>
      </c>
      <c r="D2" s="12"/>
    </row>
    <row r="3" spans="1:4" ht="18" x14ac:dyDescent="0.25">
      <c r="A3" s="13" t="s">
        <v>34</v>
      </c>
      <c r="B3" s="1">
        <f>'Dados atemporais'!D16</f>
        <v>0</v>
      </c>
    </row>
    <row r="4" spans="1:4" ht="18" x14ac:dyDescent="0.25">
      <c r="A4" s="13" t="s">
        <v>35</v>
      </c>
      <c r="B4" s="1">
        <f>'Dados atemporais'!E16</f>
        <v>0</v>
      </c>
    </row>
    <row r="5" spans="1:4" ht="18" x14ac:dyDescent="0.25">
      <c r="A5" s="13" t="s">
        <v>36</v>
      </c>
      <c r="B5" s="1">
        <f>'Dados atemporais'!F16</f>
        <v>0</v>
      </c>
    </row>
    <row r="6" spans="1:4" x14ac:dyDescent="0.25">
      <c r="A6" s="13" t="s">
        <v>31</v>
      </c>
      <c r="B6" s="22">
        <f>AVERAGE(D9:D109)</f>
        <v>0</v>
      </c>
    </row>
    <row r="7" spans="1:4" x14ac:dyDescent="0.25">
      <c r="A7" s="13"/>
      <c r="B7" s="14"/>
    </row>
    <row r="8" spans="1:4" x14ac:dyDescent="0.25">
      <c r="A8" s="15" t="s">
        <v>25</v>
      </c>
      <c r="B8" s="16" t="s">
        <v>26</v>
      </c>
      <c r="C8" s="16" t="s">
        <v>27</v>
      </c>
      <c r="D8" s="26" t="s">
        <v>45</v>
      </c>
    </row>
    <row r="9" spans="1:4" x14ac:dyDescent="0.25">
      <c r="A9" s="17">
        <f>'Dados atemporais'!B6</f>
        <v>304</v>
      </c>
      <c r="B9" s="17">
        <f>B$1+B$2*A9+B$3*A9^2+B$4*A9^3+B$5*A9^4</f>
        <v>807.9130859375</v>
      </c>
      <c r="C9" s="18">
        <f>$C$1+B9*$C$2</f>
        <v>807.9130859375</v>
      </c>
      <c r="D9" s="30">
        <f>(ABS(B9-C9)/B9)</f>
        <v>0</v>
      </c>
    </row>
    <row r="10" spans="1:4" x14ac:dyDescent="0.25">
      <c r="A10" s="17">
        <f>A9+('Dados atemporais'!B$4-'Dados atemporais'!B$3)/100</f>
        <v>304</v>
      </c>
      <c r="B10" s="17">
        <f t="shared" ref="B10:B73" si="0">B$1+B$2*A10+B$3*A10^2+B$4*A10^3+B$5*A10^4</f>
        <v>807.9130859375</v>
      </c>
      <c r="C10" s="18">
        <f t="shared" ref="C10:C73" si="1">$C$1+B10*$C$2</f>
        <v>807.9130859375</v>
      </c>
      <c r="D10" s="30">
        <f t="shared" ref="D10:D73" si="2">(ABS(B10-C10)/B10)</f>
        <v>0</v>
      </c>
    </row>
    <row r="11" spans="1:4" x14ac:dyDescent="0.25">
      <c r="A11" s="17">
        <f>A10+('Dados atemporais'!B$4-'Dados atemporais'!B$3)/100</f>
        <v>304</v>
      </c>
      <c r="B11" s="17">
        <f t="shared" si="0"/>
        <v>807.9130859375</v>
      </c>
      <c r="C11" s="18">
        <f t="shared" si="1"/>
        <v>807.9130859375</v>
      </c>
      <c r="D11" s="30">
        <f t="shared" si="2"/>
        <v>0</v>
      </c>
    </row>
    <row r="12" spans="1:4" x14ac:dyDescent="0.25">
      <c r="A12" s="17">
        <f>A11+('Dados atemporais'!B$4-'Dados atemporais'!B$3)/100</f>
        <v>304</v>
      </c>
      <c r="B12" s="17">
        <f t="shared" si="0"/>
        <v>807.9130859375</v>
      </c>
      <c r="C12" s="18">
        <f t="shared" si="1"/>
        <v>807.9130859375</v>
      </c>
      <c r="D12" s="30">
        <f t="shared" si="2"/>
        <v>0</v>
      </c>
    </row>
    <row r="13" spans="1:4" x14ac:dyDescent="0.25">
      <c r="A13" s="17">
        <f>A12+('Dados atemporais'!B$4-'Dados atemporais'!B$3)/100</f>
        <v>304</v>
      </c>
      <c r="B13" s="17">
        <f t="shared" si="0"/>
        <v>807.9130859375</v>
      </c>
      <c r="C13" s="18">
        <f t="shared" si="1"/>
        <v>807.9130859375</v>
      </c>
      <c r="D13" s="30">
        <f t="shared" si="2"/>
        <v>0</v>
      </c>
    </row>
    <row r="14" spans="1:4" x14ac:dyDescent="0.25">
      <c r="A14" s="17">
        <f>A13+('Dados atemporais'!B$4-'Dados atemporais'!B$3)/100</f>
        <v>304</v>
      </c>
      <c r="B14" s="17">
        <f t="shared" si="0"/>
        <v>807.9130859375</v>
      </c>
      <c r="C14" s="18">
        <f t="shared" si="1"/>
        <v>807.9130859375</v>
      </c>
      <c r="D14" s="30">
        <f t="shared" si="2"/>
        <v>0</v>
      </c>
    </row>
    <row r="15" spans="1:4" x14ac:dyDescent="0.25">
      <c r="A15" s="17">
        <f>A14+('Dados atemporais'!B$4-'Dados atemporais'!B$3)/100</f>
        <v>304</v>
      </c>
      <c r="B15" s="17">
        <f t="shared" si="0"/>
        <v>807.9130859375</v>
      </c>
      <c r="C15" s="18">
        <f t="shared" si="1"/>
        <v>807.9130859375</v>
      </c>
      <c r="D15" s="30">
        <f t="shared" si="2"/>
        <v>0</v>
      </c>
    </row>
    <row r="16" spans="1:4" x14ac:dyDescent="0.25">
      <c r="A16" s="17">
        <f>A15+('Dados atemporais'!B$4-'Dados atemporais'!B$3)/100</f>
        <v>304</v>
      </c>
      <c r="B16" s="17">
        <f t="shared" si="0"/>
        <v>807.9130859375</v>
      </c>
      <c r="C16" s="18">
        <f t="shared" si="1"/>
        <v>807.9130859375</v>
      </c>
      <c r="D16" s="30">
        <f t="shared" si="2"/>
        <v>0</v>
      </c>
    </row>
    <row r="17" spans="1:15" x14ac:dyDescent="0.25">
      <c r="A17" s="17">
        <f>A16+('Dados atemporais'!B$4-'Dados atemporais'!B$3)/100</f>
        <v>304</v>
      </c>
      <c r="B17" s="17">
        <f t="shared" si="0"/>
        <v>807.9130859375</v>
      </c>
      <c r="C17" s="18">
        <f t="shared" si="1"/>
        <v>807.9130859375</v>
      </c>
      <c r="D17" s="30">
        <f t="shared" si="2"/>
        <v>0</v>
      </c>
    </row>
    <row r="18" spans="1:15" x14ac:dyDescent="0.25">
      <c r="A18" s="17">
        <f>A17+('Dados atemporais'!B$4-'Dados atemporais'!B$3)/100</f>
        <v>304</v>
      </c>
      <c r="B18" s="17">
        <f t="shared" si="0"/>
        <v>807.9130859375</v>
      </c>
      <c r="C18" s="18">
        <f t="shared" si="1"/>
        <v>807.9130859375</v>
      </c>
      <c r="D18" s="30">
        <f t="shared" si="2"/>
        <v>0</v>
      </c>
    </row>
    <row r="19" spans="1:15" x14ac:dyDescent="0.25">
      <c r="A19" s="17">
        <f>A18+('Dados atemporais'!B$4-'Dados atemporais'!B$3)/100</f>
        <v>304</v>
      </c>
      <c r="B19" s="17">
        <f t="shared" si="0"/>
        <v>807.9130859375</v>
      </c>
      <c r="C19" s="18">
        <f t="shared" si="1"/>
        <v>807.9130859375</v>
      </c>
      <c r="D19" s="30">
        <f t="shared" si="2"/>
        <v>0</v>
      </c>
    </row>
    <row r="20" spans="1:15" x14ac:dyDescent="0.25">
      <c r="A20" s="17">
        <f>A19+('Dados atemporais'!B$4-'Dados atemporais'!B$3)/100</f>
        <v>304</v>
      </c>
      <c r="B20" s="17">
        <f t="shared" si="0"/>
        <v>807.9130859375</v>
      </c>
      <c r="C20" s="18">
        <f t="shared" si="1"/>
        <v>807.9130859375</v>
      </c>
      <c r="D20" s="30">
        <f t="shared" si="2"/>
        <v>0</v>
      </c>
    </row>
    <row r="21" spans="1:15" x14ac:dyDescent="0.25">
      <c r="A21" s="17">
        <f>A20+('Dados atemporais'!B$4-'Dados atemporais'!B$3)/100</f>
        <v>304</v>
      </c>
      <c r="B21" s="17">
        <f t="shared" si="0"/>
        <v>807.9130859375</v>
      </c>
      <c r="C21" s="18">
        <f t="shared" si="1"/>
        <v>807.9130859375</v>
      </c>
      <c r="D21" s="30">
        <f t="shared" si="2"/>
        <v>0</v>
      </c>
    </row>
    <row r="22" spans="1:15" x14ac:dyDescent="0.25">
      <c r="A22" s="17">
        <f>A21+('Dados atemporais'!B$4-'Dados atemporais'!B$3)/100</f>
        <v>304</v>
      </c>
      <c r="B22" s="17">
        <f t="shared" si="0"/>
        <v>807.9130859375</v>
      </c>
      <c r="C22" s="18">
        <f t="shared" si="1"/>
        <v>807.9130859375</v>
      </c>
      <c r="D22" s="30">
        <f t="shared" si="2"/>
        <v>0</v>
      </c>
    </row>
    <row r="23" spans="1:15" x14ac:dyDescent="0.25">
      <c r="A23" s="17">
        <f>A22+('Dados atemporais'!B$4-'Dados atemporais'!B$3)/100</f>
        <v>304</v>
      </c>
      <c r="B23" s="17">
        <f t="shared" si="0"/>
        <v>807.9130859375</v>
      </c>
      <c r="C23" s="18">
        <f t="shared" si="1"/>
        <v>807.9130859375</v>
      </c>
      <c r="D23" s="30">
        <f t="shared" si="2"/>
        <v>0</v>
      </c>
    </row>
    <row r="24" spans="1:15" x14ac:dyDescent="0.25">
      <c r="A24" s="17">
        <f>A23+('Dados atemporais'!B$4-'Dados atemporais'!B$3)/100</f>
        <v>304</v>
      </c>
      <c r="B24" s="17">
        <f t="shared" si="0"/>
        <v>807.9130859375</v>
      </c>
      <c r="C24" s="18">
        <f t="shared" si="1"/>
        <v>807.9130859375</v>
      </c>
      <c r="D24" s="30">
        <f t="shared" si="2"/>
        <v>0</v>
      </c>
    </row>
    <row r="25" spans="1:15" x14ac:dyDescent="0.25">
      <c r="A25" s="17">
        <f>A24+('Dados atemporais'!B$4-'Dados atemporais'!B$3)/100</f>
        <v>304</v>
      </c>
      <c r="B25" s="17">
        <f t="shared" si="0"/>
        <v>807.9130859375</v>
      </c>
      <c r="C25" s="18">
        <f t="shared" si="1"/>
        <v>807.9130859375</v>
      </c>
      <c r="D25" s="30">
        <f t="shared" si="2"/>
        <v>0</v>
      </c>
    </row>
    <row r="26" spans="1:15" x14ac:dyDescent="0.25">
      <c r="A26" s="17">
        <f>A25+('Dados atemporais'!B$4-'Dados atemporais'!B$3)/100</f>
        <v>304</v>
      </c>
      <c r="B26" s="17">
        <f t="shared" si="0"/>
        <v>807.9130859375</v>
      </c>
      <c r="C26" s="18">
        <f t="shared" si="1"/>
        <v>807.9130859375</v>
      </c>
      <c r="D26" s="30">
        <f t="shared" si="2"/>
        <v>0</v>
      </c>
    </row>
    <row r="27" spans="1:15" x14ac:dyDescent="0.25">
      <c r="A27" s="17">
        <f>A26+('Dados atemporais'!B$4-'Dados atemporais'!B$3)/100</f>
        <v>304</v>
      </c>
      <c r="B27" s="17">
        <f t="shared" si="0"/>
        <v>807.9130859375</v>
      </c>
      <c r="C27" s="18">
        <f t="shared" si="1"/>
        <v>807.9130859375</v>
      </c>
      <c r="D27" s="30">
        <f t="shared" si="2"/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7">
        <f>A27+('Dados atemporais'!B$4-'Dados atemporais'!B$3)/100</f>
        <v>304</v>
      </c>
      <c r="B28" s="17">
        <f t="shared" si="0"/>
        <v>807.9130859375</v>
      </c>
      <c r="C28" s="18">
        <f t="shared" si="1"/>
        <v>807.9130859375</v>
      </c>
      <c r="D28" s="30">
        <f t="shared" si="2"/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5">
      <c r="A29" s="17">
        <f>A28+('Dados atemporais'!B$4-'Dados atemporais'!B$3)/100</f>
        <v>304</v>
      </c>
      <c r="B29" s="17">
        <f t="shared" si="0"/>
        <v>807.9130859375</v>
      </c>
      <c r="C29" s="18">
        <f t="shared" si="1"/>
        <v>807.9130859375</v>
      </c>
      <c r="D29" s="30">
        <f t="shared" si="2"/>
        <v>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A30" s="17">
        <f>A29+('Dados atemporais'!B$4-'Dados atemporais'!B$3)/100</f>
        <v>304</v>
      </c>
      <c r="B30" s="17">
        <f t="shared" si="0"/>
        <v>807.9130859375</v>
      </c>
      <c r="C30" s="18">
        <f t="shared" si="1"/>
        <v>807.9130859375</v>
      </c>
      <c r="D30" s="30">
        <f t="shared" si="2"/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5">
      <c r="A31" s="17">
        <f>A30+('Dados atemporais'!B$4-'Dados atemporais'!B$3)/100</f>
        <v>304</v>
      </c>
      <c r="B31" s="17">
        <f t="shared" si="0"/>
        <v>807.9130859375</v>
      </c>
      <c r="C31" s="18">
        <f t="shared" si="1"/>
        <v>807.9130859375</v>
      </c>
      <c r="D31" s="30">
        <f t="shared" si="2"/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7">
        <f>A31+('Dados atemporais'!B$4-'Dados atemporais'!B$3)/100</f>
        <v>304</v>
      </c>
      <c r="B32" s="17">
        <f t="shared" si="0"/>
        <v>807.9130859375</v>
      </c>
      <c r="C32" s="18">
        <f t="shared" si="1"/>
        <v>807.9130859375</v>
      </c>
      <c r="D32" s="30">
        <f t="shared" si="2"/>
        <v>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7">
        <f>A32+('Dados atemporais'!B$4-'Dados atemporais'!B$3)/100</f>
        <v>304</v>
      </c>
      <c r="B33" s="17">
        <f t="shared" si="0"/>
        <v>807.9130859375</v>
      </c>
      <c r="C33" s="18">
        <f t="shared" si="1"/>
        <v>807.9130859375</v>
      </c>
      <c r="D33" s="30">
        <f t="shared" si="2"/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7">
        <f>A33+('Dados atemporais'!B$4-'Dados atemporais'!B$3)/100</f>
        <v>304</v>
      </c>
      <c r="B34" s="17">
        <f t="shared" si="0"/>
        <v>807.9130859375</v>
      </c>
      <c r="C34" s="18">
        <f t="shared" si="1"/>
        <v>807.9130859375</v>
      </c>
      <c r="D34" s="30">
        <f t="shared" si="2"/>
        <v>0</v>
      </c>
    </row>
    <row r="35" spans="1:15" x14ac:dyDescent="0.25">
      <c r="A35" s="17">
        <f>A34+('Dados atemporais'!B$4-'Dados atemporais'!B$3)/100</f>
        <v>304</v>
      </c>
      <c r="B35" s="17">
        <f t="shared" si="0"/>
        <v>807.9130859375</v>
      </c>
      <c r="C35" s="18">
        <f t="shared" si="1"/>
        <v>807.9130859375</v>
      </c>
      <c r="D35" s="30">
        <f t="shared" si="2"/>
        <v>0</v>
      </c>
    </row>
    <row r="36" spans="1:15" x14ac:dyDescent="0.25">
      <c r="A36" s="17">
        <f>A35+('Dados atemporais'!B$4-'Dados atemporais'!B$3)/100</f>
        <v>304</v>
      </c>
      <c r="B36" s="17">
        <f t="shared" si="0"/>
        <v>807.9130859375</v>
      </c>
      <c r="C36" s="18">
        <f t="shared" si="1"/>
        <v>807.9130859375</v>
      </c>
      <c r="D36" s="30">
        <f t="shared" si="2"/>
        <v>0</v>
      </c>
    </row>
    <row r="37" spans="1:15" x14ac:dyDescent="0.25">
      <c r="A37" s="17">
        <f>A36+('Dados atemporais'!B$4-'Dados atemporais'!B$3)/100</f>
        <v>304</v>
      </c>
      <c r="B37" s="17">
        <f t="shared" si="0"/>
        <v>807.9130859375</v>
      </c>
      <c r="C37" s="18">
        <f t="shared" si="1"/>
        <v>807.9130859375</v>
      </c>
      <c r="D37" s="30">
        <f t="shared" si="2"/>
        <v>0</v>
      </c>
    </row>
    <row r="38" spans="1:15" x14ac:dyDescent="0.25">
      <c r="A38" s="17">
        <f>A37+('Dados atemporais'!B$4-'Dados atemporais'!B$3)/100</f>
        <v>304</v>
      </c>
      <c r="B38" s="17">
        <f t="shared" si="0"/>
        <v>807.9130859375</v>
      </c>
      <c r="C38" s="18">
        <f t="shared" si="1"/>
        <v>807.9130859375</v>
      </c>
      <c r="D38" s="30">
        <f t="shared" si="2"/>
        <v>0</v>
      </c>
    </row>
    <row r="39" spans="1:15" x14ac:dyDescent="0.25">
      <c r="A39" s="17">
        <f>A38+('Dados atemporais'!B$4-'Dados atemporais'!B$3)/100</f>
        <v>304</v>
      </c>
      <c r="B39" s="17">
        <f t="shared" si="0"/>
        <v>807.9130859375</v>
      </c>
      <c r="C39" s="18">
        <f t="shared" si="1"/>
        <v>807.9130859375</v>
      </c>
      <c r="D39" s="30">
        <f t="shared" si="2"/>
        <v>0</v>
      </c>
    </row>
    <row r="40" spans="1:15" x14ac:dyDescent="0.25">
      <c r="A40" s="17">
        <f>A39+('Dados atemporais'!B$4-'Dados atemporais'!B$3)/100</f>
        <v>304</v>
      </c>
      <c r="B40" s="17">
        <f t="shared" si="0"/>
        <v>807.9130859375</v>
      </c>
      <c r="C40" s="18">
        <f t="shared" si="1"/>
        <v>807.9130859375</v>
      </c>
      <c r="D40" s="30">
        <f t="shared" si="2"/>
        <v>0</v>
      </c>
    </row>
    <row r="41" spans="1:15" x14ac:dyDescent="0.25">
      <c r="A41" s="17">
        <f>A40+('Dados atemporais'!B$4-'Dados atemporais'!B$3)/100</f>
        <v>304</v>
      </c>
      <c r="B41" s="17">
        <f t="shared" si="0"/>
        <v>807.9130859375</v>
      </c>
      <c r="C41" s="18">
        <f t="shared" si="1"/>
        <v>807.9130859375</v>
      </c>
      <c r="D41" s="30">
        <f t="shared" si="2"/>
        <v>0</v>
      </c>
    </row>
    <row r="42" spans="1:15" x14ac:dyDescent="0.25">
      <c r="A42" s="17">
        <f>A41+('Dados atemporais'!B$4-'Dados atemporais'!B$3)/100</f>
        <v>304</v>
      </c>
      <c r="B42" s="17">
        <f t="shared" si="0"/>
        <v>807.9130859375</v>
      </c>
      <c r="C42" s="18">
        <f t="shared" si="1"/>
        <v>807.9130859375</v>
      </c>
      <c r="D42" s="30">
        <f t="shared" si="2"/>
        <v>0</v>
      </c>
    </row>
    <row r="43" spans="1:15" x14ac:dyDescent="0.25">
      <c r="A43" s="17">
        <f>A42+('Dados atemporais'!B$4-'Dados atemporais'!B$3)/100</f>
        <v>304</v>
      </c>
      <c r="B43" s="17">
        <f t="shared" si="0"/>
        <v>807.9130859375</v>
      </c>
      <c r="C43" s="18">
        <f t="shared" si="1"/>
        <v>807.9130859375</v>
      </c>
      <c r="D43" s="30">
        <f t="shared" si="2"/>
        <v>0</v>
      </c>
    </row>
    <row r="44" spans="1:15" x14ac:dyDescent="0.25">
      <c r="A44" s="17">
        <f>A43+('Dados atemporais'!B$4-'Dados atemporais'!B$3)/100</f>
        <v>304</v>
      </c>
      <c r="B44" s="17">
        <f t="shared" si="0"/>
        <v>807.9130859375</v>
      </c>
      <c r="C44" s="18">
        <f t="shared" si="1"/>
        <v>807.9130859375</v>
      </c>
      <c r="D44" s="30">
        <f t="shared" si="2"/>
        <v>0</v>
      </c>
    </row>
    <row r="45" spans="1:15" x14ac:dyDescent="0.25">
      <c r="A45" s="17">
        <f>A44+('Dados atemporais'!B$4-'Dados atemporais'!B$3)/100</f>
        <v>304</v>
      </c>
      <c r="B45" s="17">
        <f t="shared" si="0"/>
        <v>807.9130859375</v>
      </c>
      <c r="C45" s="18">
        <f t="shared" si="1"/>
        <v>807.9130859375</v>
      </c>
      <c r="D45" s="30">
        <f t="shared" si="2"/>
        <v>0</v>
      </c>
    </row>
    <row r="46" spans="1:15" x14ac:dyDescent="0.25">
      <c r="A46" s="17">
        <f>A45+('Dados atemporais'!B$4-'Dados atemporais'!B$3)/100</f>
        <v>304</v>
      </c>
      <c r="B46" s="17">
        <f t="shared" si="0"/>
        <v>807.9130859375</v>
      </c>
      <c r="C46" s="18">
        <f t="shared" si="1"/>
        <v>807.9130859375</v>
      </c>
      <c r="D46" s="30">
        <f t="shared" si="2"/>
        <v>0</v>
      </c>
    </row>
    <row r="47" spans="1:15" x14ac:dyDescent="0.25">
      <c r="A47" s="17">
        <f>A46+('Dados atemporais'!B$4-'Dados atemporais'!B$3)/100</f>
        <v>304</v>
      </c>
      <c r="B47" s="17">
        <f t="shared" si="0"/>
        <v>807.9130859375</v>
      </c>
      <c r="C47" s="18">
        <f t="shared" si="1"/>
        <v>807.9130859375</v>
      </c>
      <c r="D47" s="30">
        <f t="shared" si="2"/>
        <v>0</v>
      </c>
    </row>
    <row r="48" spans="1:15" x14ac:dyDescent="0.25">
      <c r="A48" s="17">
        <f>A47+('Dados atemporais'!B$4-'Dados atemporais'!B$3)/100</f>
        <v>304</v>
      </c>
      <c r="B48" s="17">
        <f t="shared" si="0"/>
        <v>807.9130859375</v>
      </c>
      <c r="C48" s="18">
        <f t="shared" si="1"/>
        <v>807.9130859375</v>
      </c>
      <c r="D48" s="30">
        <f t="shared" si="2"/>
        <v>0</v>
      </c>
    </row>
    <row r="49" spans="1:4" x14ac:dyDescent="0.25">
      <c r="A49" s="17">
        <f>A48+('Dados atemporais'!B$4-'Dados atemporais'!B$3)/100</f>
        <v>304</v>
      </c>
      <c r="B49" s="17">
        <f t="shared" si="0"/>
        <v>807.9130859375</v>
      </c>
      <c r="C49" s="18">
        <f t="shared" si="1"/>
        <v>807.9130859375</v>
      </c>
      <c r="D49" s="30">
        <f t="shared" si="2"/>
        <v>0</v>
      </c>
    </row>
    <row r="50" spans="1:4" x14ac:dyDescent="0.25">
      <c r="A50" s="17">
        <f>A49+('Dados atemporais'!B$4-'Dados atemporais'!B$3)/100</f>
        <v>304</v>
      </c>
      <c r="B50" s="17">
        <f t="shared" si="0"/>
        <v>807.9130859375</v>
      </c>
      <c r="C50" s="18">
        <f t="shared" si="1"/>
        <v>807.9130859375</v>
      </c>
      <c r="D50" s="30">
        <f t="shared" si="2"/>
        <v>0</v>
      </c>
    </row>
    <row r="51" spans="1:4" x14ac:dyDescent="0.25">
      <c r="A51" s="17">
        <f>A50+('Dados atemporais'!B$4-'Dados atemporais'!B$3)/100</f>
        <v>304</v>
      </c>
      <c r="B51" s="17">
        <f t="shared" si="0"/>
        <v>807.9130859375</v>
      </c>
      <c r="C51" s="18">
        <f t="shared" si="1"/>
        <v>807.9130859375</v>
      </c>
      <c r="D51" s="30">
        <f t="shared" si="2"/>
        <v>0</v>
      </c>
    </row>
    <row r="52" spans="1:4" x14ac:dyDescent="0.25">
      <c r="A52" s="17">
        <f>A51+('Dados atemporais'!B$4-'Dados atemporais'!B$3)/100</f>
        <v>304</v>
      </c>
      <c r="B52" s="17">
        <f t="shared" si="0"/>
        <v>807.9130859375</v>
      </c>
      <c r="C52" s="18">
        <f t="shared" si="1"/>
        <v>807.9130859375</v>
      </c>
      <c r="D52" s="30">
        <f t="shared" si="2"/>
        <v>0</v>
      </c>
    </row>
    <row r="53" spans="1:4" x14ac:dyDescent="0.25">
      <c r="A53" s="17">
        <f>A52+('Dados atemporais'!B$4-'Dados atemporais'!B$3)/100</f>
        <v>304</v>
      </c>
      <c r="B53" s="17">
        <f t="shared" si="0"/>
        <v>807.9130859375</v>
      </c>
      <c r="C53" s="18">
        <f t="shared" si="1"/>
        <v>807.9130859375</v>
      </c>
      <c r="D53" s="30">
        <f t="shared" si="2"/>
        <v>0</v>
      </c>
    </row>
    <row r="54" spans="1:4" x14ac:dyDescent="0.25">
      <c r="A54" s="17">
        <f>A53+('Dados atemporais'!B$4-'Dados atemporais'!B$3)/100</f>
        <v>304</v>
      </c>
      <c r="B54" s="17">
        <f t="shared" si="0"/>
        <v>807.9130859375</v>
      </c>
      <c r="C54" s="18">
        <f t="shared" si="1"/>
        <v>807.9130859375</v>
      </c>
      <c r="D54" s="30">
        <f t="shared" si="2"/>
        <v>0</v>
      </c>
    </row>
    <row r="55" spans="1:4" x14ac:dyDescent="0.25">
      <c r="A55" s="17">
        <f>A54+('Dados atemporais'!B$4-'Dados atemporais'!B$3)/100</f>
        <v>304</v>
      </c>
      <c r="B55" s="17">
        <f t="shared" si="0"/>
        <v>807.9130859375</v>
      </c>
      <c r="C55" s="18">
        <f t="shared" si="1"/>
        <v>807.9130859375</v>
      </c>
      <c r="D55" s="30">
        <f t="shared" si="2"/>
        <v>0</v>
      </c>
    </row>
    <row r="56" spans="1:4" x14ac:dyDescent="0.25">
      <c r="A56" s="17">
        <f>A55+('Dados atemporais'!B$4-'Dados atemporais'!B$3)/100</f>
        <v>304</v>
      </c>
      <c r="B56" s="17">
        <f t="shared" si="0"/>
        <v>807.9130859375</v>
      </c>
      <c r="C56" s="18">
        <f t="shared" si="1"/>
        <v>807.9130859375</v>
      </c>
      <c r="D56" s="30">
        <f t="shared" si="2"/>
        <v>0</v>
      </c>
    </row>
    <row r="57" spans="1:4" x14ac:dyDescent="0.25">
      <c r="A57" s="17">
        <f>A56+('Dados atemporais'!B$4-'Dados atemporais'!B$3)/100</f>
        <v>304</v>
      </c>
      <c r="B57" s="17">
        <f t="shared" si="0"/>
        <v>807.9130859375</v>
      </c>
      <c r="C57" s="18">
        <f t="shared" si="1"/>
        <v>807.9130859375</v>
      </c>
      <c r="D57" s="30">
        <f t="shared" si="2"/>
        <v>0</v>
      </c>
    </row>
    <row r="58" spans="1:4" x14ac:dyDescent="0.25">
      <c r="A58" s="17">
        <f>A57+('Dados atemporais'!B$4-'Dados atemporais'!B$3)/100</f>
        <v>304</v>
      </c>
      <c r="B58" s="17">
        <f t="shared" si="0"/>
        <v>807.9130859375</v>
      </c>
      <c r="C58" s="18">
        <f t="shared" si="1"/>
        <v>807.9130859375</v>
      </c>
      <c r="D58" s="30">
        <f t="shared" si="2"/>
        <v>0</v>
      </c>
    </row>
    <row r="59" spans="1:4" x14ac:dyDescent="0.25">
      <c r="A59" s="17">
        <f>A58+('Dados atemporais'!B$4-'Dados atemporais'!B$3)/100</f>
        <v>304</v>
      </c>
      <c r="B59" s="17">
        <f t="shared" si="0"/>
        <v>807.9130859375</v>
      </c>
      <c r="C59" s="18">
        <f t="shared" si="1"/>
        <v>807.9130859375</v>
      </c>
      <c r="D59" s="30">
        <f t="shared" si="2"/>
        <v>0</v>
      </c>
    </row>
    <row r="60" spans="1:4" x14ac:dyDescent="0.25">
      <c r="A60" s="17">
        <f>A59+('Dados atemporais'!B$4-'Dados atemporais'!B$3)/100</f>
        <v>304</v>
      </c>
      <c r="B60" s="17">
        <f t="shared" si="0"/>
        <v>807.9130859375</v>
      </c>
      <c r="C60" s="18">
        <f t="shared" si="1"/>
        <v>807.9130859375</v>
      </c>
      <c r="D60" s="30">
        <f t="shared" si="2"/>
        <v>0</v>
      </c>
    </row>
    <row r="61" spans="1:4" x14ac:dyDescent="0.25">
      <c r="A61" s="17">
        <f>A60+('Dados atemporais'!B$4-'Dados atemporais'!B$3)/100</f>
        <v>304</v>
      </c>
      <c r="B61" s="17">
        <f t="shared" si="0"/>
        <v>807.9130859375</v>
      </c>
      <c r="C61" s="18">
        <f t="shared" si="1"/>
        <v>807.9130859375</v>
      </c>
      <c r="D61" s="30">
        <f t="shared" si="2"/>
        <v>0</v>
      </c>
    </row>
    <row r="62" spans="1:4" x14ac:dyDescent="0.25">
      <c r="A62" s="17">
        <f>A61+('Dados atemporais'!B$4-'Dados atemporais'!B$3)/100</f>
        <v>304</v>
      </c>
      <c r="B62" s="17">
        <f t="shared" si="0"/>
        <v>807.9130859375</v>
      </c>
      <c r="C62" s="18">
        <f t="shared" si="1"/>
        <v>807.9130859375</v>
      </c>
      <c r="D62" s="30">
        <f t="shared" si="2"/>
        <v>0</v>
      </c>
    </row>
    <row r="63" spans="1:4" x14ac:dyDescent="0.25">
      <c r="A63" s="17">
        <f>A62+('Dados atemporais'!B$4-'Dados atemporais'!B$3)/100</f>
        <v>304</v>
      </c>
      <c r="B63" s="17">
        <f t="shared" si="0"/>
        <v>807.9130859375</v>
      </c>
      <c r="C63" s="18">
        <f t="shared" si="1"/>
        <v>807.9130859375</v>
      </c>
      <c r="D63" s="30">
        <f t="shared" si="2"/>
        <v>0</v>
      </c>
    </row>
    <row r="64" spans="1:4" x14ac:dyDescent="0.25">
      <c r="A64" s="17">
        <f>A63+('Dados atemporais'!B$4-'Dados atemporais'!B$3)/100</f>
        <v>304</v>
      </c>
      <c r="B64" s="17">
        <f t="shared" si="0"/>
        <v>807.9130859375</v>
      </c>
      <c r="C64" s="18">
        <f t="shared" si="1"/>
        <v>807.9130859375</v>
      </c>
      <c r="D64" s="30">
        <f t="shared" si="2"/>
        <v>0</v>
      </c>
    </row>
    <row r="65" spans="1:4" x14ac:dyDescent="0.25">
      <c r="A65" s="17">
        <f>A64+('Dados atemporais'!B$4-'Dados atemporais'!B$3)/100</f>
        <v>304</v>
      </c>
      <c r="B65" s="17">
        <f t="shared" si="0"/>
        <v>807.9130859375</v>
      </c>
      <c r="C65" s="18">
        <f t="shared" si="1"/>
        <v>807.9130859375</v>
      </c>
      <c r="D65" s="30">
        <f t="shared" si="2"/>
        <v>0</v>
      </c>
    </row>
    <row r="66" spans="1:4" x14ac:dyDescent="0.25">
      <c r="A66" s="17">
        <f>A65+('Dados atemporais'!B$4-'Dados atemporais'!B$3)/100</f>
        <v>304</v>
      </c>
      <c r="B66" s="17">
        <f t="shared" si="0"/>
        <v>807.9130859375</v>
      </c>
      <c r="C66" s="18">
        <f t="shared" si="1"/>
        <v>807.9130859375</v>
      </c>
      <c r="D66" s="30">
        <f t="shared" si="2"/>
        <v>0</v>
      </c>
    </row>
    <row r="67" spans="1:4" x14ac:dyDescent="0.25">
      <c r="A67" s="17">
        <f>A66+('Dados atemporais'!B$4-'Dados atemporais'!B$3)/100</f>
        <v>304</v>
      </c>
      <c r="B67" s="17">
        <f t="shared" si="0"/>
        <v>807.9130859375</v>
      </c>
      <c r="C67" s="18">
        <f t="shared" si="1"/>
        <v>807.9130859375</v>
      </c>
      <c r="D67" s="30">
        <f t="shared" si="2"/>
        <v>0</v>
      </c>
    </row>
    <row r="68" spans="1:4" x14ac:dyDescent="0.25">
      <c r="A68" s="17">
        <f>A67+('Dados atemporais'!B$4-'Dados atemporais'!B$3)/100</f>
        <v>304</v>
      </c>
      <c r="B68" s="17">
        <f t="shared" si="0"/>
        <v>807.9130859375</v>
      </c>
      <c r="C68" s="18">
        <f t="shared" si="1"/>
        <v>807.9130859375</v>
      </c>
      <c r="D68" s="30">
        <f t="shared" si="2"/>
        <v>0</v>
      </c>
    </row>
    <row r="69" spans="1:4" x14ac:dyDescent="0.25">
      <c r="A69" s="17">
        <f>A68+('Dados atemporais'!B$4-'Dados atemporais'!B$3)/100</f>
        <v>304</v>
      </c>
      <c r="B69" s="17">
        <f t="shared" si="0"/>
        <v>807.9130859375</v>
      </c>
      <c r="C69" s="18">
        <f t="shared" si="1"/>
        <v>807.9130859375</v>
      </c>
      <c r="D69" s="30">
        <f t="shared" si="2"/>
        <v>0</v>
      </c>
    </row>
    <row r="70" spans="1:4" x14ac:dyDescent="0.25">
      <c r="A70" s="17">
        <f>A69+('Dados atemporais'!B$4-'Dados atemporais'!B$3)/100</f>
        <v>304</v>
      </c>
      <c r="B70" s="17">
        <f t="shared" si="0"/>
        <v>807.9130859375</v>
      </c>
      <c r="C70" s="18">
        <f t="shared" si="1"/>
        <v>807.9130859375</v>
      </c>
      <c r="D70" s="30">
        <f t="shared" si="2"/>
        <v>0</v>
      </c>
    </row>
    <row r="71" spans="1:4" x14ac:dyDescent="0.25">
      <c r="A71" s="17">
        <f>A70+('Dados atemporais'!B$4-'Dados atemporais'!B$3)/100</f>
        <v>304</v>
      </c>
      <c r="B71" s="17">
        <f t="shared" si="0"/>
        <v>807.9130859375</v>
      </c>
      <c r="C71" s="18">
        <f t="shared" si="1"/>
        <v>807.9130859375</v>
      </c>
      <c r="D71" s="30">
        <f t="shared" si="2"/>
        <v>0</v>
      </c>
    </row>
    <row r="72" spans="1:4" x14ac:dyDescent="0.25">
      <c r="A72" s="17">
        <f>A71+('Dados atemporais'!B$4-'Dados atemporais'!B$3)/100</f>
        <v>304</v>
      </c>
      <c r="B72" s="17">
        <f t="shared" si="0"/>
        <v>807.9130859375</v>
      </c>
      <c r="C72" s="18">
        <f t="shared" si="1"/>
        <v>807.9130859375</v>
      </c>
      <c r="D72" s="30">
        <f t="shared" si="2"/>
        <v>0</v>
      </c>
    </row>
    <row r="73" spans="1:4" x14ac:dyDescent="0.25">
      <c r="A73" s="17">
        <f>A72+('Dados atemporais'!B$4-'Dados atemporais'!B$3)/100</f>
        <v>304</v>
      </c>
      <c r="B73" s="17">
        <f t="shared" si="0"/>
        <v>807.9130859375</v>
      </c>
      <c r="C73" s="18">
        <f t="shared" si="1"/>
        <v>807.9130859375</v>
      </c>
      <c r="D73" s="30">
        <f t="shared" si="2"/>
        <v>0</v>
      </c>
    </row>
    <row r="74" spans="1:4" x14ac:dyDescent="0.25">
      <c r="A74" s="17">
        <f>A73+('Dados atemporais'!B$4-'Dados atemporais'!B$3)/100</f>
        <v>304</v>
      </c>
      <c r="B74" s="17">
        <f t="shared" ref="B74:B109" si="3">B$1+B$2*A74+B$3*A74^2+B$4*A74^3+B$5*A74^4</f>
        <v>807.9130859375</v>
      </c>
      <c r="C74" s="18">
        <f t="shared" ref="C74:C109" si="4">$C$1+B74*$C$2</f>
        <v>807.9130859375</v>
      </c>
      <c r="D74" s="30">
        <f t="shared" ref="D74:D109" si="5">(ABS(B74-C74)/B74)</f>
        <v>0</v>
      </c>
    </row>
    <row r="75" spans="1:4" x14ac:dyDescent="0.25">
      <c r="A75" s="17">
        <f>A74+('Dados atemporais'!B$4-'Dados atemporais'!B$3)/100</f>
        <v>304</v>
      </c>
      <c r="B75" s="17">
        <f t="shared" si="3"/>
        <v>807.9130859375</v>
      </c>
      <c r="C75" s="18">
        <f t="shared" si="4"/>
        <v>807.9130859375</v>
      </c>
      <c r="D75" s="30">
        <f t="shared" si="5"/>
        <v>0</v>
      </c>
    </row>
    <row r="76" spans="1:4" x14ac:dyDescent="0.25">
      <c r="A76" s="17">
        <f>A75+('Dados atemporais'!B$4-'Dados atemporais'!B$3)/100</f>
        <v>304</v>
      </c>
      <c r="B76" s="17">
        <f t="shared" si="3"/>
        <v>807.9130859375</v>
      </c>
      <c r="C76" s="18">
        <f t="shared" si="4"/>
        <v>807.9130859375</v>
      </c>
      <c r="D76" s="30">
        <f t="shared" si="5"/>
        <v>0</v>
      </c>
    </row>
    <row r="77" spans="1:4" x14ac:dyDescent="0.25">
      <c r="A77" s="17">
        <f>A76+('Dados atemporais'!B$4-'Dados atemporais'!B$3)/100</f>
        <v>304</v>
      </c>
      <c r="B77" s="17">
        <f t="shared" si="3"/>
        <v>807.9130859375</v>
      </c>
      <c r="C77" s="18">
        <f t="shared" si="4"/>
        <v>807.9130859375</v>
      </c>
      <c r="D77" s="30">
        <f t="shared" si="5"/>
        <v>0</v>
      </c>
    </row>
    <row r="78" spans="1:4" x14ac:dyDescent="0.25">
      <c r="A78" s="17">
        <f>A77+('Dados atemporais'!B$4-'Dados atemporais'!B$3)/100</f>
        <v>304</v>
      </c>
      <c r="B78" s="17">
        <f t="shared" si="3"/>
        <v>807.9130859375</v>
      </c>
      <c r="C78" s="18">
        <f t="shared" si="4"/>
        <v>807.9130859375</v>
      </c>
      <c r="D78" s="30">
        <f t="shared" si="5"/>
        <v>0</v>
      </c>
    </row>
    <row r="79" spans="1:4" x14ac:dyDescent="0.25">
      <c r="A79" s="17">
        <f>A78+('Dados atemporais'!B$4-'Dados atemporais'!B$3)/100</f>
        <v>304</v>
      </c>
      <c r="B79" s="17">
        <f t="shared" si="3"/>
        <v>807.9130859375</v>
      </c>
      <c r="C79" s="18">
        <f t="shared" si="4"/>
        <v>807.9130859375</v>
      </c>
      <c r="D79" s="30">
        <f t="shared" si="5"/>
        <v>0</v>
      </c>
    </row>
    <row r="80" spans="1:4" x14ac:dyDescent="0.25">
      <c r="A80" s="17">
        <f>A79+('Dados atemporais'!B$4-'Dados atemporais'!B$3)/100</f>
        <v>304</v>
      </c>
      <c r="B80" s="17">
        <f t="shared" si="3"/>
        <v>807.9130859375</v>
      </c>
      <c r="C80" s="18">
        <f t="shared" si="4"/>
        <v>807.9130859375</v>
      </c>
      <c r="D80" s="30">
        <f t="shared" si="5"/>
        <v>0</v>
      </c>
    </row>
    <row r="81" spans="1:4" x14ac:dyDescent="0.25">
      <c r="A81" s="17">
        <f>A80+('Dados atemporais'!B$4-'Dados atemporais'!B$3)/100</f>
        <v>304</v>
      </c>
      <c r="B81" s="17">
        <f t="shared" si="3"/>
        <v>807.9130859375</v>
      </c>
      <c r="C81" s="18">
        <f t="shared" si="4"/>
        <v>807.9130859375</v>
      </c>
      <c r="D81" s="30">
        <f t="shared" si="5"/>
        <v>0</v>
      </c>
    </row>
    <row r="82" spans="1:4" x14ac:dyDescent="0.25">
      <c r="A82" s="17">
        <f>A81+('Dados atemporais'!B$4-'Dados atemporais'!B$3)/100</f>
        <v>304</v>
      </c>
      <c r="B82" s="17">
        <f t="shared" si="3"/>
        <v>807.9130859375</v>
      </c>
      <c r="C82" s="18">
        <f t="shared" si="4"/>
        <v>807.9130859375</v>
      </c>
      <c r="D82" s="30">
        <f t="shared" si="5"/>
        <v>0</v>
      </c>
    </row>
    <row r="83" spans="1:4" x14ac:dyDescent="0.25">
      <c r="A83" s="17">
        <f>A82+('Dados atemporais'!B$4-'Dados atemporais'!B$3)/100</f>
        <v>304</v>
      </c>
      <c r="B83" s="17">
        <f t="shared" si="3"/>
        <v>807.9130859375</v>
      </c>
      <c r="C83" s="18">
        <f t="shared" si="4"/>
        <v>807.9130859375</v>
      </c>
      <c r="D83" s="30">
        <f t="shared" si="5"/>
        <v>0</v>
      </c>
    </row>
    <row r="84" spans="1:4" x14ac:dyDescent="0.25">
      <c r="A84" s="17">
        <f>A83+('Dados atemporais'!B$4-'Dados atemporais'!B$3)/100</f>
        <v>304</v>
      </c>
      <c r="B84" s="17">
        <f t="shared" si="3"/>
        <v>807.9130859375</v>
      </c>
      <c r="C84" s="18">
        <f t="shared" si="4"/>
        <v>807.9130859375</v>
      </c>
      <c r="D84" s="30">
        <f t="shared" si="5"/>
        <v>0</v>
      </c>
    </row>
    <row r="85" spans="1:4" x14ac:dyDescent="0.25">
      <c r="A85" s="17">
        <f>A84+('Dados atemporais'!B$4-'Dados atemporais'!B$3)/100</f>
        <v>304</v>
      </c>
      <c r="B85" s="17">
        <f t="shared" si="3"/>
        <v>807.9130859375</v>
      </c>
      <c r="C85" s="18">
        <f t="shared" si="4"/>
        <v>807.9130859375</v>
      </c>
      <c r="D85" s="30">
        <f t="shared" si="5"/>
        <v>0</v>
      </c>
    </row>
    <row r="86" spans="1:4" x14ac:dyDescent="0.25">
      <c r="A86" s="17">
        <f>A85+('Dados atemporais'!B$4-'Dados atemporais'!B$3)/100</f>
        <v>304</v>
      </c>
      <c r="B86" s="17">
        <f t="shared" si="3"/>
        <v>807.9130859375</v>
      </c>
      <c r="C86" s="18">
        <f t="shared" si="4"/>
        <v>807.9130859375</v>
      </c>
      <c r="D86" s="30">
        <f t="shared" si="5"/>
        <v>0</v>
      </c>
    </row>
    <row r="87" spans="1:4" x14ac:dyDescent="0.25">
      <c r="A87" s="17">
        <f>A86+('Dados atemporais'!B$4-'Dados atemporais'!B$3)/100</f>
        <v>304</v>
      </c>
      <c r="B87" s="17">
        <f t="shared" si="3"/>
        <v>807.9130859375</v>
      </c>
      <c r="C87" s="18">
        <f t="shared" si="4"/>
        <v>807.9130859375</v>
      </c>
      <c r="D87" s="30">
        <f t="shared" si="5"/>
        <v>0</v>
      </c>
    </row>
    <row r="88" spans="1:4" x14ac:dyDescent="0.25">
      <c r="A88" s="17">
        <f>A87+('Dados atemporais'!B$4-'Dados atemporais'!B$3)/100</f>
        <v>304</v>
      </c>
      <c r="B88" s="17">
        <f t="shared" si="3"/>
        <v>807.9130859375</v>
      </c>
      <c r="C88" s="18">
        <f t="shared" si="4"/>
        <v>807.9130859375</v>
      </c>
      <c r="D88" s="30">
        <f t="shared" si="5"/>
        <v>0</v>
      </c>
    </row>
    <row r="89" spans="1:4" x14ac:dyDescent="0.25">
      <c r="A89" s="17">
        <f>A88+('Dados atemporais'!B$4-'Dados atemporais'!B$3)/100</f>
        <v>304</v>
      </c>
      <c r="B89" s="17">
        <f t="shared" si="3"/>
        <v>807.9130859375</v>
      </c>
      <c r="C89" s="18">
        <f t="shared" si="4"/>
        <v>807.9130859375</v>
      </c>
      <c r="D89" s="30">
        <f t="shared" si="5"/>
        <v>0</v>
      </c>
    </row>
    <row r="90" spans="1:4" x14ac:dyDescent="0.25">
      <c r="A90" s="17">
        <f>A89+('Dados atemporais'!B$4-'Dados atemporais'!B$3)/100</f>
        <v>304</v>
      </c>
      <c r="B90" s="17">
        <f t="shared" si="3"/>
        <v>807.9130859375</v>
      </c>
      <c r="C90" s="18">
        <f t="shared" si="4"/>
        <v>807.9130859375</v>
      </c>
      <c r="D90" s="30">
        <f t="shared" si="5"/>
        <v>0</v>
      </c>
    </row>
    <row r="91" spans="1:4" x14ac:dyDescent="0.25">
      <c r="A91" s="17">
        <f>A90+('Dados atemporais'!B$4-'Dados atemporais'!B$3)/100</f>
        <v>304</v>
      </c>
      <c r="B91" s="17">
        <f t="shared" si="3"/>
        <v>807.9130859375</v>
      </c>
      <c r="C91" s="18">
        <f t="shared" si="4"/>
        <v>807.9130859375</v>
      </c>
      <c r="D91" s="30">
        <f t="shared" si="5"/>
        <v>0</v>
      </c>
    </row>
    <row r="92" spans="1:4" x14ac:dyDescent="0.25">
      <c r="A92" s="17">
        <f>A91+('Dados atemporais'!B$4-'Dados atemporais'!B$3)/100</f>
        <v>304</v>
      </c>
      <c r="B92" s="17">
        <f t="shared" si="3"/>
        <v>807.9130859375</v>
      </c>
      <c r="C92" s="18">
        <f t="shared" si="4"/>
        <v>807.9130859375</v>
      </c>
      <c r="D92" s="30">
        <f t="shared" si="5"/>
        <v>0</v>
      </c>
    </row>
    <row r="93" spans="1:4" x14ac:dyDescent="0.25">
      <c r="A93" s="17">
        <f>A92+('Dados atemporais'!B$4-'Dados atemporais'!B$3)/100</f>
        <v>304</v>
      </c>
      <c r="B93" s="17">
        <f t="shared" si="3"/>
        <v>807.9130859375</v>
      </c>
      <c r="C93" s="18">
        <f t="shared" si="4"/>
        <v>807.9130859375</v>
      </c>
      <c r="D93" s="30">
        <f t="shared" si="5"/>
        <v>0</v>
      </c>
    </row>
    <row r="94" spans="1:4" x14ac:dyDescent="0.25">
      <c r="A94" s="17">
        <f>A93+('Dados atemporais'!B$4-'Dados atemporais'!B$3)/100</f>
        <v>304</v>
      </c>
      <c r="B94" s="17">
        <f t="shared" si="3"/>
        <v>807.9130859375</v>
      </c>
      <c r="C94" s="18">
        <f t="shared" si="4"/>
        <v>807.9130859375</v>
      </c>
      <c r="D94" s="30">
        <f t="shared" si="5"/>
        <v>0</v>
      </c>
    </row>
    <row r="95" spans="1:4" x14ac:dyDescent="0.25">
      <c r="A95" s="17">
        <f>A94+('Dados atemporais'!B$4-'Dados atemporais'!B$3)/100</f>
        <v>304</v>
      </c>
      <c r="B95" s="17">
        <f t="shared" si="3"/>
        <v>807.9130859375</v>
      </c>
      <c r="C95" s="18">
        <f t="shared" si="4"/>
        <v>807.9130859375</v>
      </c>
      <c r="D95" s="30">
        <f t="shared" si="5"/>
        <v>0</v>
      </c>
    </row>
    <row r="96" spans="1:4" x14ac:dyDescent="0.25">
      <c r="A96" s="17">
        <f>A95+('Dados atemporais'!B$4-'Dados atemporais'!B$3)/100</f>
        <v>304</v>
      </c>
      <c r="B96" s="17">
        <f t="shared" si="3"/>
        <v>807.9130859375</v>
      </c>
      <c r="C96" s="18">
        <f t="shared" si="4"/>
        <v>807.9130859375</v>
      </c>
      <c r="D96" s="30">
        <f t="shared" si="5"/>
        <v>0</v>
      </c>
    </row>
    <row r="97" spans="1:4" x14ac:dyDescent="0.25">
      <c r="A97" s="17">
        <f>A96+('Dados atemporais'!B$4-'Dados atemporais'!B$3)/100</f>
        <v>304</v>
      </c>
      <c r="B97" s="17">
        <f t="shared" si="3"/>
        <v>807.9130859375</v>
      </c>
      <c r="C97" s="18">
        <f t="shared" si="4"/>
        <v>807.9130859375</v>
      </c>
      <c r="D97" s="30">
        <f t="shared" si="5"/>
        <v>0</v>
      </c>
    </row>
    <row r="98" spans="1:4" x14ac:dyDescent="0.25">
      <c r="A98" s="17">
        <f>A97+('Dados atemporais'!B$4-'Dados atemporais'!B$3)/100</f>
        <v>304</v>
      </c>
      <c r="B98" s="17">
        <f t="shared" si="3"/>
        <v>807.9130859375</v>
      </c>
      <c r="C98" s="18">
        <f t="shared" si="4"/>
        <v>807.9130859375</v>
      </c>
      <c r="D98" s="30">
        <f t="shared" si="5"/>
        <v>0</v>
      </c>
    </row>
    <row r="99" spans="1:4" x14ac:dyDescent="0.25">
      <c r="A99" s="17">
        <f>A98+('Dados atemporais'!B$4-'Dados atemporais'!B$3)/100</f>
        <v>304</v>
      </c>
      <c r="B99" s="17">
        <f t="shared" si="3"/>
        <v>807.9130859375</v>
      </c>
      <c r="C99" s="18">
        <f t="shared" si="4"/>
        <v>807.9130859375</v>
      </c>
      <c r="D99" s="30">
        <f t="shared" si="5"/>
        <v>0</v>
      </c>
    </row>
    <row r="100" spans="1:4" x14ac:dyDescent="0.25">
      <c r="A100" s="17">
        <f>A99+('Dados atemporais'!B$4-'Dados atemporais'!B$3)/100</f>
        <v>304</v>
      </c>
      <c r="B100" s="17">
        <f t="shared" si="3"/>
        <v>807.9130859375</v>
      </c>
      <c r="C100" s="18">
        <f t="shared" si="4"/>
        <v>807.9130859375</v>
      </c>
      <c r="D100" s="30">
        <f t="shared" si="5"/>
        <v>0</v>
      </c>
    </row>
    <row r="101" spans="1:4" x14ac:dyDescent="0.25">
      <c r="A101" s="17">
        <f>A100+('Dados atemporais'!B$4-'Dados atemporais'!B$3)/100</f>
        <v>304</v>
      </c>
      <c r="B101" s="17">
        <f t="shared" si="3"/>
        <v>807.9130859375</v>
      </c>
      <c r="C101" s="18">
        <f t="shared" si="4"/>
        <v>807.9130859375</v>
      </c>
      <c r="D101" s="30">
        <f t="shared" si="5"/>
        <v>0</v>
      </c>
    </row>
    <row r="102" spans="1:4" x14ac:dyDescent="0.25">
      <c r="A102" s="17">
        <f>A101+('Dados atemporais'!B$4-'Dados atemporais'!B$3)/100</f>
        <v>304</v>
      </c>
      <c r="B102" s="17">
        <f t="shared" si="3"/>
        <v>807.9130859375</v>
      </c>
      <c r="C102" s="18">
        <f t="shared" si="4"/>
        <v>807.9130859375</v>
      </c>
      <c r="D102" s="30">
        <f t="shared" si="5"/>
        <v>0</v>
      </c>
    </row>
    <row r="103" spans="1:4" x14ac:dyDescent="0.25">
      <c r="A103" s="17">
        <f>A102+('Dados atemporais'!B$4-'Dados atemporais'!B$3)/100</f>
        <v>304</v>
      </c>
      <c r="B103" s="17">
        <f t="shared" si="3"/>
        <v>807.9130859375</v>
      </c>
      <c r="C103" s="18">
        <f t="shared" si="4"/>
        <v>807.9130859375</v>
      </c>
      <c r="D103" s="30">
        <f t="shared" si="5"/>
        <v>0</v>
      </c>
    </row>
    <row r="104" spans="1:4" x14ac:dyDescent="0.25">
      <c r="A104" s="17">
        <f>A103+('Dados atemporais'!B$4-'Dados atemporais'!B$3)/100</f>
        <v>304</v>
      </c>
      <c r="B104" s="17">
        <f t="shared" si="3"/>
        <v>807.9130859375</v>
      </c>
      <c r="C104" s="18">
        <f t="shared" si="4"/>
        <v>807.9130859375</v>
      </c>
      <c r="D104" s="30">
        <f t="shared" si="5"/>
        <v>0</v>
      </c>
    </row>
    <row r="105" spans="1:4" x14ac:dyDescent="0.25">
      <c r="A105" s="17">
        <f>A104+('Dados atemporais'!B$4-'Dados atemporais'!B$3)/100</f>
        <v>304</v>
      </c>
      <c r="B105" s="17">
        <f t="shared" si="3"/>
        <v>807.9130859375</v>
      </c>
      <c r="C105" s="18">
        <f t="shared" si="4"/>
        <v>807.9130859375</v>
      </c>
      <c r="D105" s="30">
        <f t="shared" si="5"/>
        <v>0</v>
      </c>
    </row>
    <row r="106" spans="1:4" x14ac:dyDescent="0.25">
      <c r="A106" s="17">
        <f>A105+('Dados atemporais'!B$4-'Dados atemporais'!B$3)/100</f>
        <v>304</v>
      </c>
      <c r="B106" s="17">
        <f t="shared" si="3"/>
        <v>807.9130859375</v>
      </c>
      <c r="C106" s="18">
        <f t="shared" si="4"/>
        <v>807.9130859375</v>
      </c>
      <c r="D106" s="30">
        <f t="shared" si="5"/>
        <v>0</v>
      </c>
    </row>
    <row r="107" spans="1:4" x14ac:dyDescent="0.25">
      <c r="A107" s="17">
        <f>A106+('Dados atemporais'!B$4-'Dados atemporais'!B$3)/100</f>
        <v>304</v>
      </c>
      <c r="B107" s="17">
        <f t="shared" si="3"/>
        <v>807.9130859375</v>
      </c>
      <c r="C107" s="18">
        <f t="shared" si="4"/>
        <v>807.9130859375</v>
      </c>
      <c r="D107" s="30">
        <f t="shared" si="5"/>
        <v>0</v>
      </c>
    </row>
    <row r="108" spans="1:4" x14ac:dyDescent="0.25">
      <c r="A108" s="17">
        <f>A107+('Dados atemporais'!B$4-'Dados atemporais'!B$3)/100</f>
        <v>304</v>
      </c>
      <c r="B108" s="17">
        <f t="shared" si="3"/>
        <v>807.9130859375</v>
      </c>
      <c r="C108" s="18">
        <f t="shared" si="4"/>
        <v>807.9130859375</v>
      </c>
      <c r="D108" s="30">
        <f t="shared" si="5"/>
        <v>0</v>
      </c>
    </row>
    <row r="109" spans="1:4" x14ac:dyDescent="0.25">
      <c r="A109" s="17">
        <f>A108+('Dados atemporais'!B$4-'Dados atemporais'!B$3)/100</f>
        <v>304</v>
      </c>
      <c r="B109" s="17">
        <f t="shared" si="3"/>
        <v>807.9130859375</v>
      </c>
      <c r="C109" s="18">
        <f t="shared" si="4"/>
        <v>807.9130859375</v>
      </c>
      <c r="D109" s="30">
        <f t="shared" si="5"/>
        <v>0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workbookViewId="0">
      <selection activeCell="B1" sqref="B1"/>
    </sheetView>
  </sheetViews>
  <sheetFormatPr defaultRowHeight="15" x14ac:dyDescent="0.25"/>
  <cols>
    <col min="1" max="1" width="18.42578125" customWidth="1"/>
    <col min="2" max="2" width="20.28515625" customWidth="1"/>
    <col min="3" max="3" width="24.140625" customWidth="1"/>
    <col min="4" max="4" width="14" customWidth="1"/>
    <col min="14" max="14" width="19.5703125" customWidth="1"/>
  </cols>
  <sheetData>
    <row r="1" spans="1:4" ht="18" x14ac:dyDescent="0.25">
      <c r="A1" s="13" t="s">
        <v>18</v>
      </c>
      <c r="B1" s="2">
        <f>'Dados atemporais'!B17</f>
        <v>768</v>
      </c>
      <c r="C1" s="2">
        <v>768</v>
      </c>
    </row>
    <row r="2" spans="1:4" ht="18" x14ac:dyDescent="0.25">
      <c r="A2" s="13" t="s">
        <v>19</v>
      </c>
      <c r="B2" s="1">
        <f>'Dados atemporais'!C17</f>
        <v>0</v>
      </c>
      <c r="C2" s="12">
        <v>0</v>
      </c>
    </row>
    <row r="3" spans="1:4" ht="18" x14ac:dyDescent="0.25">
      <c r="A3" s="13" t="s">
        <v>20</v>
      </c>
      <c r="B3" s="1">
        <f>'Dados atemporais'!D17</f>
        <v>0</v>
      </c>
    </row>
    <row r="4" spans="1:4" ht="18" x14ac:dyDescent="0.25">
      <c r="A4" s="13" t="s">
        <v>21</v>
      </c>
      <c r="B4" s="1">
        <f>'Dados atemporais'!E17</f>
        <v>0</v>
      </c>
    </row>
    <row r="5" spans="1:4" ht="18" x14ac:dyDescent="0.25">
      <c r="A5" s="13" t="s">
        <v>22</v>
      </c>
      <c r="B5" s="1">
        <f>'Dados atemporais'!F17</f>
        <v>0</v>
      </c>
    </row>
    <row r="6" spans="1:4" x14ac:dyDescent="0.25">
      <c r="A6" s="13" t="s">
        <v>31</v>
      </c>
      <c r="B6" s="22">
        <f>AVERAGE(D9:D109)</f>
        <v>0</v>
      </c>
    </row>
    <row r="7" spans="1:4" x14ac:dyDescent="0.25">
      <c r="A7" s="13"/>
      <c r="B7" s="14"/>
    </row>
    <row r="8" spans="1:4" x14ac:dyDescent="0.25">
      <c r="A8" s="15" t="s">
        <v>23</v>
      </c>
      <c r="B8" s="26" t="s">
        <v>24</v>
      </c>
      <c r="C8" s="26" t="s">
        <v>44</v>
      </c>
      <c r="D8" s="26" t="s">
        <v>45</v>
      </c>
    </row>
    <row r="9" spans="1:4" x14ac:dyDescent="0.25">
      <c r="A9" s="17">
        <v>0</v>
      </c>
      <c r="B9" s="17">
        <f>B$1+B$2*A9+B$3*A9^2+B$4*A9^3+B$5*A9^4</f>
        <v>768</v>
      </c>
      <c r="C9" s="29">
        <f>$C$1+$C$2*A9</f>
        <v>768</v>
      </c>
      <c r="D9" s="30">
        <f>(ABS(B9-C9)/B9)</f>
        <v>0</v>
      </c>
    </row>
    <row r="10" spans="1:4" x14ac:dyDescent="0.25">
      <c r="A10" s="17">
        <f>A9+('Dados atemporais'!$B$15)/100</f>
        <v>73.48</v>
      </c>
      <c r="B10" s="17">
        <f t="shared" ref="B10:B73" si="0">B$1+B$2*A10+B$3*A10^2+B$4*A10^3+B$5*A10^4</f>
        <v>768</v>
      </c>
      <c r="C10" s="29">
        <f t="shared" ref="C10:C73" si="1">$C$1+$C$2*A10</f>
        <v>768</v>
      </c>
      <c r="D10" s="30">
        <f t="shared" ref="D10:D73" si="2">(ABS(B10-C10)/B10)</f>
        <v>0</v>
      </c>
    </row>
    <row r="11" spans="1:4" x14ac:dyDescent="0.25">
      <c r="A11" s="17">
        <f>A10+('Dados atemporais'!$B$15)/100</f>
        <v>146.96</v>
      </c>
      <c r="B11" s="17">
        <f t="shared" si="0"/>
        <v>768</v>
      </c>
      <c r="C11" s="29">
        <f t="shared" si="1"/>
        <v>768</v>
      </c>
      <c r="D11" s="30">
        <f t="shared" si="2"/>
        <v>0</v>
      </c>
    </row>
    <row r="12" spans="1:4" x14ac:dyDescent="0.25">
      <c r="A12" s="17">
        <f>A11+('Dados atemporais'!$B$15)/100</f>
        <v>220.44</v>
      </c>
      <c r="B12" s="17">
        <f t="shared" si="0"/>
        <v>768</v>
      </c>
      <c r="C12" s="29">
        <f t="shared" si="1"/>
        <v>768</v>
      </c>
      <c r="D12" s="30">
        <f t="shared" si="2"/>
        <v>0</v>
      </c>
    </row>
    <row r="13" spans="1:4" x14ac:dyDescent="0.25">
      <c r="A13" s="17">
        <f>A12+('Dados atemporais'!$B$15)/100</f>
        <v>293.92</v>
      </c>
      <c r="B13" s="17">
        <f t="shared" si="0"/>
        <v>768</v>
      </c>
      <c r="C13" s="29">
        <f t="shared" si="1"/>
        <v>768</v>
      </c>
      <c r="D13" s="30">
        <f t="shared" si="2"/>
        <v>0</v>
      </c>
    </row>
    <row r="14" spans="1:4" x14ac:dyDescent="0.25">
      <c r="A14" s="17">
        <f>A13+('Dados atemporais'!$B$15)/100</f>
        <v>367.40000000000003</v>
      </c>
      <c r="B14" s="17">
        <f t="shared" si="0"/>
        <v>768</v>
      </c>
      <c r="C14" s="29">
        <f t="shared" si="1"/>
        <v>768</v>
      </c>
      <c r="D14" s="30">
        <f t="shared" si="2"/>
        <v>0</v>
      </c>
    </row>
    <row r="15" spans="1:4" x14ac:dyDescent="0.25">
      <c r="A15" s="17">
        <f>A14+('Dados atemporais'!$B$15)/100</f>
        <v>440.88000000000005</v>
      </c>
      <c r="B15" s="17">
        <f t="shared" si="0"/>
        <v>768</v>
      </c>
      <c r="C15" s="29">
        <f t="shared" si="1"/>
        <v>768</v>
      </c>
      <c r="D15" s="30">
        <f t="shared" si="2"/>
        <v>0</v>
      </c>
    </row>
    <row r="16" spans="1:4" x14ac:dyDescent="0.25">
      <c r="A16" s="17">
        <f>A15+('Dados atemporais'!$B$15)/100</f>
        <v>514.36</v>
      </c>
      <c r="B16" s="17">
        <f t="shared" si="0"/>
        <v>768</v>
      </c>
      <c r="C16" s="29">
        <f t="shared" si="1"/>
        <v>768</v>
      </c>
      <c r="D16" s="30">
        <f t="shared" si="2"/>
        <v>0</v>
      </c>
    </row>
    <row r="17" spans="1:14" x14ac:dyDescent="0.25">
      <c r="A17" s="17">
        <f>A16+('Dados atemporais'!$B$15)/100</f>
        <v>587.84</v>
      </c>
      <c r="B17" s="17">
        <f t="shared" si="0"/>
        <v>768</v>
      </c>
      <c r="C17" s="29">
        <f t="shared" si="1"/>
        <v>768</v>
      </c>
      <c r="D17" s="30">
        <f t="shared" si="2"/>
        <v>0</v>
      </c>
    </row>
    <row r="18" spans="1:14" x14ac:dyDescent="0.25">
      <c r="A18" s="17">
        <f>A17+('Dados atemporais'!$B$15)/100</f>
        <v>661.32</v>
      </c>
      <c r="B18" s="17">
        <f t="shared" si="0"/>
        <v>768</v>
      </c>
      <c r="C18" s="29">
        <f t="shared" si="1"/>
        <v>768</v>
      </c>
      <c r="D18" s="30">
        <f t="shared" si="2"/>
        <v>0</v>
      </c>
    </row>
    <row r="19" spans="1:14" x14ac:dyDescent="0.25">
      <c r="A19" s="17">
        <f>A18+('Dados atemporais'!$B$15)/100</f>
        <v>734.80000000000007</v>
      </c>
      <c r="B19" s="17">
        <f t="shared" si="0"/>
        <v>768</v>
      </c>
      <c r="C19" s="29">
        <f t="shared" si="1"/>
        <v>768</v>
      </c>
      <c r="D19" s="30">
        <f t="shared" si="2"/>
        <v>0</v>
      </c>
    </row>
    <row r="20" spans="1:14" x14ac:dyDescent="0.25">
      <c r="A20" s="17">
        <f>A19+('Dados atemporais'!$B$15)/100</f>
        <v>808.28000000000009</v>
      </c>
      <c r="B20" s="17">
        <f t="shared" si="0"/>
        <v>768</v>
      </c>
      <c r="C20" s="29">
        <f t="shared" si="1"/>
        <v>768</v>
      </c>
      <c r="D20" s="30">
        <f t="shared" si="2"/>
        <v>0</v>
      </c>
    </row>
    <row r="21" spans="1:14" x14ac:dyDescent="0.25">
      <c r="A21" s="17">
        <f>A20+('Dados atemporais'!$B$15)/100</f>
        <v>881.7600000000001</v>
      </c>
      <c r="B21" s="17">
        <f t="shared" si="0"/>
        <v>768</v>
      </c>
      <c r="C21" s="29">
        <f t="shared" si="1"/>
        <v>768</v>
      </c>
      <c r="D21" s="30">
        <f t="shared" si="2"/>
        <v>0</v>
      </c>
    </row>
    <row r="22" spans="1:14" x14ac:dyDescent="0.25">
      <c r="A22" s="17">
        <f>A21+('Dados atemporais'!$B$15)/100</f>
        <v>955.24000000000012</v>
      </c>
      <c r="B22" s="17">
        <f t="shared" si="0"/>
        <v>768</v>
      </c>
      <c r="C22" s="29">
        <f t="shared" si="1"/>
        <v>768</v>
      </c>
      <c r="D22" s="30">
        <f t="shared" si="2"/>
        <v>0</v>
      </c>
    </row>
    <row r="23" spans="1:14" x14ac:dyDescent="0.25">
      <c r="A23" s="17">
        <f>A22+('Dados atemporais'!$B$15)/100</f>
        <v>1028.72</v>
      </c>
      <c r="B23" s="17">
        <f t="shared" si="0"/>
        <v>768</v>
      </c>
      <c r="C23" s="29">
        <f t="shared" si="1"/>
        <v>768</v>
      </c>
      <c r="D23" s="30">
        <f t="shared" si="2"/>
        <v>0</v>
      </c>
    </row>
    <row r="24" spans="1:14" x14ac:dyDescent="0.25">
      <c r="A24" s="17">
        <f>A23+('Dados atemporais'!$B$15)/100</f>
        <v>1102.2</v>
      </c>
      <c r="B24" s="17">
        <f t="shared" si="0"/>
        <v>768</v>
      </c>
      <c r="C24" s="29">
        <f t="shared" si="1"/>
        <v>768</v>
      </c>
      <c r="D24" s="30">
        <f t="shared" si="2"/>
        <v>0</v>
      </c>
    </row>
    <row r="25" spans="1:14" x14ac:dyDescent="0.25">
      <c r="A25" s="17">
        <f>A24+('Dados atemporais'!$B$15)/100</f>
        <v>1175.68</v>
      </c>
      <c r="B25" s="17">
        <f t="shared" si="0"/>
        <v>768</v>
      </c>
      <c r="C25" s="29">
        <f t="shared" si="1"/>
        <v>768</v>
      </c>
      <c r="D25" s="30">
        <f t="shared" si="2"/>
        <v>0</v>
      </c>
    </row>
    <row r="26" spans="1:14" x14ac:dyDescent="0.25">
      <c r="A26" s="17">
        <f>A25+('Dados atemporais'!$B$15)/100</f>
        <v>1249.1600000000001</v>
      </c>
      <c r="B26" s="17">
        <f t="shared" si="0"/>
        <v>768</v>
      </c>
      <c r="C26" s="29">
        <f t="shared" si="1"/>
        <v>768</v>
      </c>
      <c r="D26" s="30">
        <f t="shared" si="2"/>
        <v>0</v>
      </c>
    </row>
    <row r="27" spans="1:14" x14ac:dyDescent="0.25">
      <c r="A27" s="17">
        <f>A26+('Dados atemporais'!$B$15)/100</f>
        <v>1322.64</v>
      </c>
      <c r="B27" s="17">
        <f t="shared" si="0"/>
        <v>768</v>
      </c>
      <c r="C27" s="29">
        <f t="shared" si="1"/>
        <v>768</v>
      </c>
      <c r="D27" s="30">
        <f t="shared" si="2"/>
        <v>0</v>
      </c>
      <c r="E27" s="3"/>
    </row>
    <row r="28" spans="1:14" x14ac:dyDescent="0.25">
      <c r="A28" s="17">
        <f>A27+('Dados atemporais'!$B$15)/100</f>
        <v>1396.1200000000001</v>
      </c>
      <c r="B28" s="17">
        <f t="shared" si="0"/>
        <v>768</v>
      </c>
      <c r="C28" s="29">
        <f t="shared" si="1"/>
        <v>768</v>
      </c>
      <c r="D28" s="30">
        <f t="shared" si="2"/>
        <v>0</v>
      </c>
    </row>
    <row r="29" spans="1:14" ht="15" customHeight="1" x14ac:dyDescent="0.25">
      <c r="A29" s="17">
        <f>A28+('Dados atemporais'!$B$15)/100</f>
        <v>1469.6000000000001</v>
      </c>
      <c r="B29" s="17">
        <f t="shared" si="0"/>
        <v>768</v>
      </c>
      <c r="C29" s="29">
        <f t="shared" si="1"/>
        <v>768</v>
      </c>
      <c r="D29" s="30">
        <f t="shared" si="2"/>
        <v>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ht="15" customHeight="1" x14ac:dyDescent="0.25">
      <c r="A30" s="17">
        <f>A29+('Dados atemporais'!$B$15)/100</f>
        <v>1543.0800000000002</v>
      </c>
      <c r="B30" s="17">
        <f t="shared" si="0"/>
        <v>768</v>
      </c>
      <c r="C30" s="29">
        <f t="shared" si="1"/>
        <v>768</v>
      </c>
      <c r="D30" s="30">
        <f t="shared" si="2"/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ht="15" customHeight="1" x14ac:dyDescent="0.25">
      <c r="A31" s="17">
        <f>A30+('Dados atemporais'!$B$15)/100</f>
        <v>1616.5600000000002</v>
      </c>
      <c r="B31" s="17">
        <f t="shared" si="0"/>
        <v>768</v>
      </c>
      <c r="C31" s="29">
        <f t="shared" si="1"/>
        <v>768</v>
      </c>
      <c r="D31" s="30">
        <f t="shared" si="2"/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7">
        <f>A31+('Dados atemporais'!$B$15)/100</f>
        <v>1690.0400000000002</v>
      </c>
      <c r="B32" s="17">
        <f t="shared" si="0"/>
        <v>768</v>
      </c>
      <c r="C32" s="29">
        <f t="shared" si="1"/>
        <v>768</v>
      </c>
      <c r="D32" s="30">
        <f t="shared" si="2"/>
        <v>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7">
        <f>A32+('Dados atemporais'!$B$15)/100</f>
        <v>1763.5200000000002</v>
      </c>
      <c r="B33" s="17">
        <f t="shared" si="0"/>
        <v>768</v>
      </c>
      <c r="C33" s="29">
        <f t="shared" si="1"/>
        <v>768</v>
      </c>
      <c r="D33" s="30">
        <f t="shared" si="2"/>
        <v>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7">
        <f>A33+('Dados atemporais'!$B$15)/100</f>
        <v>1837.0000000000002</v>
      </c>
      <c r="B34" s="17">
        <f t="shared" si="0"/>
        <v>768</v>
      </c>
      <c r="C34" s="29">
        <f t="shared" si="1"/>
        <v>768</v>
      </c>
      <c r="D34" s="30">
        <f t="shared" si="2"/>
        <v>0</v>
      </c>
    </row>
    <row r="35" spans="1:14" x14ac:dyDescent="0.25">
      <c r="A35" s="17">
        <f>A34+('Dados atemporais'!$B$15)/100</f>
        <v>1910.4800000000002</v>
      </c>
      <c r="B35" s="17">
        <f t="shared" si="0"/>
        <v>768</v>
      </c>
      <c r="C35" s="29">
        <f t="shared" si="1"/>
        <v>768</v>
      </c>
      <c r="D35" s="30">
        <f t="shared" si="2"/>
        <v>0</v>
      </c>
    </row>
    <row r="36" spans="1:14" x14ac:dyDescent="0.25">
      <c r="A36" s="17">
        <f>A35+('Dados atemporais'!$B$15)/100</f>
        <v>1983.9600000000003</v>
      </c>
      <c r="B36" s="17">
        <f t="shared" si="0"/>
        <v>768</v>
      </c>
      <c r="C36" s="29">
        <f t="shared" si="1"/>
        <v>768</v>
      </c>
      <c r="D36" s="30">
        <f t="shared" si="2"/>
        <v>0</v>
      </c>
    </row>
    <row r="37" spans="1:14" x14ac:dyDescent="0.25">
      <c r="A37" s="17">
        <f>A36+('Dados atemporais'!$B$15)/100</f>
        <v>2057.44</v>
      </c>
      <c r="B37" s="17">
        <f t="shared" si="0"/>
        <v>768</v>
      </c>
      <c r="C37" s="29">
        <f t="shared" si="1"/>
        <v>768</v>
      </c>
      <c r="D37" s="30">
        <f t="shared" si="2"/>
        <v>0</v>
      </c>
    </row>
    <row r="38" spans="1:14" x14ac:dyDescent="0.25">
      <c r="A38" s="17">
        <f>A37+('Dados atemporais'!$B$15)/100</f>
        <v>2130.92</v>
      </c>
      <c r="B38" s="17">
        <f t="shared" si="0"/>
        <v>768</v>
      </c>
      <c r="C38" s="29">
        <f t="shared" si="1"/>
        <v>768</v>
      </c>
      <c r="D38" s="30">
        <f t="shared" si="2"/>
        <v>0</v>
      </c>
    </row>
    <row r="39" spans="1:14" x14ac:dyDescent="0.25">
      <c r="A39" s="17">
        <f>A38+('Dados atemporais'!$B$15)/100</f>
        <v>2204.4</v>
      </c>
      <c r="B39" s="17">
        <f t="shared" si="0"/>
        <v>768</v>
      </c>
      <c r="C39" s="29">
        <f t="shared" si="1"/>
        <v>768</v>
      </c>
      <c r="D39" s="30">
        <f t="shared" si="2"/>
        <v>0</v>
      </c>
    </row>
    <row r="40" spans="1:14" x14ac:dyDescent="0.25">
      <c r="A40" s="17">
        <f>A39+('Dados atemporais'!$B$15)/100</f>
        <v>2277.88</v>
      </c>
      <c r="B40" s="17">
        <f t="shared" si="0"/>
        <v>768</v>
      </c>
      <c r="C40" s="29">
        <f t="shared" si="1"/>
        <v>768</v>
      </c>
      <c r="D40" s="30">
        <f t="shared" si="2"/>
        <v>0</v>
      </c>
    </row>
    <row r="41" spans="1:14" x14ac:dyDescent="0.25">
      <c r="A41" s="17">
        <f>A40+('Dados atemporais'!$B$15)/100</f>
        <v>2351.36</v>
      </c>
      <c r="B41" s="17">
        <f t="shared" si="0"/>
        <v>768</v>
      </c>
      <c r="C41" s="29">
        <f t="shared" si="1"/>
        <v>768</v>
      </c>
      <c r="D41" s="30">
        <f t="shared" si="2"/>
        <v>0</v>
      </c>
    </row>
    <row r="42" spans="1:14" x14ac:dyDescent="0.25">
      <c r="A42" s="17">
        <f>A41+('Dados atemporais'!$B$15)/100</f>
        <v>2424.84</v>
      </c>
      <c r="B42" s="17">
        <f t="shared" si="0"/>
        <v>768</v>
      </c>
      <c r="C42" s="29">
        <f t="shared" si="1"/>
        <v>768</v>
      </c>
      <c r="D42" s="30">
        <f t="shared" si="2"/>
        <v>0</v>
      </c>
    </row>
    <row r="43" spans="1:14" x14ac:dyDescent="0.25">
      <c r="A43" s="17">
        <f>A42+('Dados atemporais'!$B$15)/100</f>
        <v>2498.3200000000002</v>
      </c>
      <c r="B43" s="17">
        <f t="shared" si="0"/>
        <v>768</v>
      </c>
      <c r="C43" s="29">
        <f t="shared" si="1"/>
        <v>768</v>
      </c>
      <c r="D43" s="30">
        <f t="shared" si="2"/>
        <v>0</v>
      </c>
    </row>
    <row r="44" spans="1:14" x14ac:dyDescent="0.25">
      <c r="A44" s="17">
        <f>A43+('Dados atemporais'!$B$15)/100</f>
        <v>2571.8000000000002</v>
      </c>
      <c r="B44" s="17">
        <f t="shared" si="0"/>
        <v>768</v>
      </c>
      <c r="C44" s="29">
        <f t="shared" si="1"/>
        <v>768</v>
      </c>
      <c r="D44" s="30">
        <f t="shared" si="2"/>
        <v>0</v>
      </c>
    </row>
    <row r="45" spans="1:14" x14ac:dyDescent="0.25">
      <c r="A45" s="17">
        <f>A44+('Dados atemporais'!$B$15)/100</f>
        <v>2645.28</v>
      </c>
      <c r="B45" s="17">
        <f t="shared" si="0"/>
        <v>768</v>
      </c>
      <c r="C45" s="29">
        <f t="shared" si="1"/>
        <v>768</v>
      </c>
      <c r="D45" s="30">
        <f t="shared" si="2"/>
        <v>0</v>
      </c>
    </row>
    <row r="46" spans="1:14" x14ac:dyDescent="0.25">
      <c r="A46" s="17">
        <f>A45+('Dados atemporais'!$B$15)/100</f>
        <v>2718.76</v>
      </c>
      <c r="B46" s="17">
        <f t="shared" si="0"/>
        <v>768</v>
      </c>
      <c r="C46" s="29">
        <f t="shared" si="1"/>
        <v>768</v>
      </c>
      <c r="D46" s="30">
        <f t="shared" si="2"/>
        <v>0</v>
      </c>
    </row>
    <row r="47" spans="1:14" x14ac:dyDescent="0.25">
      <c r="A47" s="17">
        <f>A46+('Dados atemporais'!$B$15)/100</f>
        <v>2792.2400000000002</v>
      </c>
      <c r="B47" s="17">
        <f t="shared" si="0"/>
        <v>768</v>
      </c>
      <c r="C47" s="29">
        <f t="shared" si="1"/>
        <v>768</v>
      </c>
      <c r="D47" s="30">
        <f t="shared" si="2"/>
        <v>0</v>
      </c>
    </row>
    <row r="48" spans="1:14" x14ac:dyDescent="0.25">
      <c r="A48" s="17">
        <f>A47+('Dados atemporais'!$B$15)/100</f>
        <v>2865.7200000000003</v>
      </c>
      <c r="B48" s="17">
        <f t="shared" si="0"/>
        <v>768</v>
      </c>
      <c r="C48" s="29">
        <f t="shared" si="1"/>
        <v>768</v>
      </c>
      <c r="D48" s="30">
        <f t="shared" si="2"/>
        <v>0</v>
      </c>
    </row>
    <row r="49" spans="1:4" x14ac:dyDescent="0.25">
      <c r="A49" s="17">
        <f>A48+('Dados atemporais'!$B$15)/100</f>
        <v>2939.2000000000003</v>
      </c>
      <c r="B49" s="17">
        <f t="shared" si="0"/>
        <v>768</v>
      </c>
      <c r="C49" s="29">
        <f t="shared" si="1"/>
        <v>768</v>
      </c>
      <c r="D49" s="30">
        <f t="shared" si="2"/>
        <v>0</v>
      </c>
    </row>
    <row r="50" spans="1:4" x14ac:dyDescent="0.25">
      <c r="A50" s="17">
        <f>A49+('Dados atemporais'!$B$15)/100</f>
        <v>3012.6800000000003</v>
      </c>
      <c r="B50" s="17">
        <f t="shared" si="0"/>
        <v>768</v>
      </c>
      <c r="C50" s="29">
        <f t="shared" si="1"/>
        <v>768</v>
      </c>
      <c r="D50" s="30">
        <f t="shared" si="2"/>
        <v>0</v>
      </c>
    </row>
    <row r="51" spans="1:4" x14ac:dyDescent="0.25">
      <c r="A51" s="17">
        <f>A50+('Dados atemporais'!$B$15)/100</f>
        <v>3086.1600000000003</v>
      </c>
      <c r="B51" s="17">
        <f t="shared" si="0"/>
        <v>768</v>
      </c>
      <c r="C51" s="29">
        <f t="shared" si="1"/>
        <v>768</v>
      </c>
      <c r="D51" s="30">
        <f t="shared" si="2"/>
        <v>0</v>
      </c>
    </row>
    <row r="52" spans="1:4" x14ac:dyDescent="0.25">
      <c r="A52" s="17">
        <f>A51+('Dados atemporais'!$B$15)/100</f>
        <v>3159.6400000000003</v>
      </c>
      <c r="B52" s="17">
        <f t="shared" si="0"/>
        <v>768</v>
      </c>
      <c r="C52" s="29">
        <f t="shared" si="1"/>
        <v>768</v>
      </c>
      <c r="D52" s="30">
        <f t="shared" si="2"/>
        <v>0</v>
      </c>
    </row>
    <row r="53" spans="1:4" x14ac:dyDescent="0.25">
      <c r="A53" s="17">
        <f>A52+('Dados atemporais'!$B$15)/100</f>
        <v>3233.1200000000003</v>
      </c>
      <c r="B53" s="17">
        <f t="shared" si="0"/>
        <v>768</v>
      </c>
      <c r="C53" s="29">
        <f t="shared" si="1"/>
        <v>768</v>
      </c>
      <c r="D53" s="30">
        <f t="shared" si="2"/>
        <v>0</v>
      </c>
    </row>
    <row r="54" spans="1:4" x14ac:dyDescent="0.25">
      <c r="A54" s="17">
        <f>A53+('Dados atemporais'!$B$15)/100</f>
        <v>3306.6000000000004</v>
      </c>
      <c r="B54" s="17">
        <f t="shared" si="0"/>
        <v>768</v>
      </c>
      <c r="C54" s="29">
        <f t="shared" si="1"/>
        <v>768</v>
      </c>
      <c r="D54" s="30">
        <f t="shared" si="2"/>
        <v>0</v>
      </c>
    </row>
    <row r="55" spans="1:4" x14ac:dyDescent="0.25">
      <c r="A55" s="17">
        <f>A54+('Dados atemporais'!$B$15)/100</f>
        <v>3380.0800000000004</v>
      </c>
      <c r="B55" s="17">
        <f t="shared" si="0"/>
        <v>768</v>
      </c>
      <c r="C55" s="29">
        <f t="shared" si="1"/>
        <v>768</v>
      </c>
      <c r="D55" s="30">
        <f t="shared" si="2"/>
        <v>0</v>
      </c>
    </row>
    <row r="56" spans="1:4" x14ac:dyDescent="0.25">
      <c r="A56" s="17">
        <f>A55+('Dados atemporais'!$B$15)/100</f>
        <v>3453.5600000000004</v>
      </c>
      <c r="B56" s="17">
        <f t="shared" si="0"/>
        <v>768</v>
      </c>
      <c r="C56" s="29">
        <f t="shared" si="1"/>
        <v>768</v>
      </c>
      <c r="D56" s="30">
        <f t="shared" si="2"/>
        <v>0</v>
      </c>
    </row>
    <row r="57" spans="1:4" x14ac:dyDescent="0.25">
      <c r="A57" s="17">
        <f>A56+('Dados atemporais'!$B$15)/100</f>
        <v>3527.0400000000004</v>
      </c>
      <c r="B57" s="17">
        <f t="shared" si="0"/>
        <v>768</v>
      </c>
      <c r="C57" s="29">
        <f t="shared" si="1"/>
        <v>768</v>
      </c>
      <c r="D57" s="30">
        <f t="shared" si="2"/>
        <v>0</v>
      </c>
    </row>
    <row r="58" spans="1:4" x14ac:dyDescent="0.25">
      <c r="A58" s="17">
        <f>A57+('Dados atemporais'!$B$15)/100</f>
        <v>3600.5200000000004</v>
      </c>
      <c r="B58" s="17">
        <f t="shared" si="0"/>
        <v>768</v>
      </c>
      <c r="C58" s="29">
        <f t="shared" si="1"/>
        <v>768</v>
      </c>
      <c r="D58" s="30">
        <f t="shared" si="2"/>
        <v>0</v>
      </c>
    </row>
    <row r="59" spans="1:4" x14ac:dyDescent="0.25">
      <c r="A59" s="17">
        <f>A58+('Dados atemporais'!$B$15)/100</f>
        <v>3674.0000000000005</v>
      </c>
      <c r="B59" s="17">
        <f t="shared" si="0"/>
        <v>768</v>
      </c>
      <c r="C59" s="29">
        <f t="shared" si="1"/>
        <v>768</v>
      </c>
      <c r="D59" s="30">
        <f t="shared" si="2"/>
        <v>0</v>
      </c>
    </row>
    <row r="60" spans="1:4" x14ac:dyDescent="0.25">
      <c r="A60" s="17">
        <f>A59+('Dados atemporais'!$B$15)/100</f>
        <v>3747.4800000000005</v>
      </c>
      <c r="B60" s="17">
        <f t="shared" si="0"/>
        <v>768</v>
      </c>
      <c r="C60" s="29">
        <f t="shared" si="1"/>
        <v>768</v>
      </c>
      <c r="D60" s="30">
        <f t="shared" si="2"/>
        <v>0</v>
      </c>
    </row>
    <row r="61" spans="1:4" x14ac:dyDescent="0.25">
      <c r="A61" s="17">
        <f>A60+('Dados atemporais'!$B$15)/100</f>
        <v>3820.9600000000005</v>
      </c>
      <c r="B61" s="17">
        <f t="shared" si="0"/>
        <v>768</v>
      </c>
      <c r="C61" s="29">
        <f t="shared" si="1"/>
        <v>768</v>
      </c>
      <c r="D61" s="30">
        <f t="shared" si="2"/>
        <v>0</v>
      </c>
    </row>
    <row r="62" spans="1:4" x14ac:dyDescent="0.25">
      <c r="A62" s="17">
        <f>A61+('Dados atemporais'!$B$15)/100</f>
        <v>3894.4400000000005</v>
      </c>
      <c r="B62" s="17">
        <f t="shared" si="0"/>
        <v>768</v>
      </c>
      <c r="C62" s="29">
        <f t="shared" si="1"/>
        <v>768</v>
      </c>
      <c r="D62" s="30">
        <f t="shared" si="2"/>
        <v>0</v>
      </c>
    </row>
    <row r="63" spans="1:4" x14ac:dyDescent="0.25">
      <c r="A63" s="17">
        <f>A62+('Dados atemporais'!$B$15)/100</f>
        <v>3967.9200000000005</v>
      </c>
      <c r="B63" s="17">
        <f t="shared" si="0"/>
        <v>768</v>
      </c>
      <c r="C63" s="29">
        <f t="shared" si="1"/>
        <v>768</v>
      </c>
      <c r="D63" s="30">
        <f t="shared" si="2"/>
        <v>0</v>
      </c>
    </row>
    <row r="64" spans="1:4" x14ac:dyDescent="0.25">
      <c r="A64" s="17">
        <f>A63+('Dados atemporais'!$B$15)/100</f>
        <v>4041.4000000000005</v>
      </c>
      <c r="B64" s="17">
        <f t="shared" si="0"/>
        <v>768</v>
      </c>
      <c r="C64" s="29">
        <f t="shared" si="1"/>
        <v>768</v>
      </c>
      <c r="D64" s="30">
        <f t="shared" si="2"/>
        <v>0</v>
      </c>
    </row>
    <row r="65" spans="1:4" x14ac:dyDescent="0.25">
      <c r="A65" s="17">
        <f>A64+('Dados atemporais'!$B$15)/100</f>
        <v>4114.88</v>
      </c>
      <c r="B65" s="17">
        <f t="shared" si="0"/>
        <v>768</v>
      </c>
      <c r="C65" s="29">
        <f t="shared" si="1"/>
        <v>768</v>
      </c>
      <c r="D65" s="30">
        <f t="shared" si="2"/>
        <v>0</v>
      </c>
    </row>
    <row r="66" spans="1:4" x14ac:dyDescent="0.25">
      <c r="A66" s="17">
        <f>A65+('Dados atemporais'!$B$15)/100</f>
        <v>4188.3599999999997</v>
      </c>
      <c r="B66" s="17">
        <f t="shared" si="0"/>
        <v>768</v>
      </c>
      <c r="C66" s="29">
        <f t="shared" si="1"/>
        <v>768</v>
      </c>
      <c r="D66" s="30">
        <f t="shared" si="2"/>
        <v>0</v>
      </c>
    </row>
    <row r="67" spans="1:4" x14ac:dyDescent="0.25">
      <c r="A67" s="17">
        <f>A66+('Dados atemporais'!$B$15)/100</f>
        <v>4261.8399999999992</v>
      </c>
      <c r="B67" s="17">
        <f t="shared" si="0"/>
        <v>768</v>
      </c>
      <c r="C67" s="29">
        <f t="shared" si="1"/>
        <v>768</v>
      </c>
      <c r="D67" s="30">
        <f t="shared" si="2"/>
        <v>0</v>
      </c>
    </row>
    <row r="68" spans="1:4" x14ac:dyDescent="0.25">
      <c r="A68" s="17">
        <f>A67+('Dados atemporais'!$B$15)/100</f>
        <v>4335.3199999999988</v>
      </c>
      <c r="B68" s="17">
        <f t="shared" si="0"/>
        <v>768</v>
      </c>
      <c r="C68" s="29">
        <f t="shared" si="1"/>
        <v>768</v>
      </c>
      <c r="D68" s="30">
        <f t="shared" si="2"/>
        <v>0</v>
      </c>
    </row>
    <row r="69" spans="1:4" x14ac:dyDescent="0.25">
      <c r="A69" s="17">
        <f>A68+('Dados atemporais'!$B$15)/100</f>
        <v>4408.7999999999984</v>
      </c>
      <c r="B69" s="17">
        <f t="shared" si="0"/>
        <v>768</v>
      </c>
      <c r="C69" s="29">
        <f t="shared" si="1"/>
        <v>768</v>
      </c>
      <c r="D69" s="30">
        <f t="shared" si="2"/>
        <v>0</v>
      </c>
    </row>
    <row r="70" spans="1:4" x14ac:dyDescent="0.25">
      <c r="A70" s="17">
        <f>A69+('Dados atemporais'!$B$15)/100</f>
        <v>4482.2799999999979</v>
      </c>
      <c r="B70" s="17">
        <f t="shared" si="0"/>
        <v>768</v>
      </c>
      <c r="C70" s="29">
        <f t="shared" si="1"/>
        <v>768</v>
      </c>
      <c r="D70" s="30">
        <f t="shared" si="2"/>
        <v>0</v>
      </c>
    </row>
    <row r="71" spans="1:4" x14ac:dyDescent="0.25">
      <c r="A71" s="17">
        <f>A70+('Dados atemporais'!$B$15)/100</f>
        <v>4555.7599999999975</v>
      </c>
      <c r="B71" s="17">
        <f t="shared" si="0"/>
        <v>768</v>
      </c>
      <c r="C71" s="29">
        <f t="shared" si="1"/>
        <v>768</v>
      </c>
      <c r="D71" s="30">
        <f t="shared" si="2"/>
        <v>0</v>
      </c>
    </row>
    <row r="72" spans="1:4" x14ac:dyDescent="0.25">
      <c r="A72" s="17">
        <f>A71+('Dados atemporais'!$B$15)/100</f>
        <v>4629.2399999999971</v>
      </c>
      <c r="B72" s="17">
        <f t="shared" si="0"/>
        <v>768</v>
      </c>
      <c r="C72" s="29">
        <f t="shared" si="1"/>
        <v>768</v>
      </c>
      <c r="D72" s="30">
        <f t="shared" si="2"/>
        <v>0</v>
      </c>
    </row>
    <row r="73" spans="1:4" x14ac:dyDescent="0.25">
      <c r="A73" s="17">
        <f>A72+('Dados atemporais'!$B$15)/100</f>
        <v>4702.7199999999966</v>
      </c>
      <c r="B73" s="17">
        <f t="shared" si="0"/>
        <v>768</v>
      </c>
      <c r="C73" s="29">
        <f t="shared" si="1"/>
        <v>768</v>
      </c>
      <c r="D73" s="30">
        <f t="shared" si="2"/>
        <v>0</v>
      </c>
    </row>
    <row r="74" spans="1:4" x14ac:dyDescent="0.25">
      <c r="A74" s="17">
        <f>A73+('Dados atemporais'!$B$15)/100</f>
        <v>4776.1999999999962</v>
      </c>
      <c r="B74" s="17">
        <f t="shared" ref="B74:B109" si="3">B$1+B$2*A74+B$3*A74^2+B$4*A74^3+B$5*A74^4</f>
        <v>768</v>
      </c>
      <c r="C74" s="29">
        <f t="shared" ref="C74:C109" si="4">$C$1+$C$2*A74</f>
        <v>768</v>
      </c>
      <c r="D74" s="30">
        <f t="shared" ref="D74:D109" si="5">(ABS(B74-C74)/B74)</f>
        <v>0</v>
      </c>
    </row>
    <row r="75" spans="1:4" x14ac:dyDescent="0.25">
      <c r="A75" s="17">
        <f>A74+('Dados atemporais'!$B$15)/100</f>
        <v>4849.6799999999957</v>
      </c>
      <c r="B75" s="17">
        <f t="shared" si="3"/>
        <v>768</v>
      </c>
      <c r="C75" s="29">
        <f t="shared" si="4"/>
        <v>768</v>
      </c>
      <c r="D75" s="30">
        <f t="shared" si="5"/>
        <v>0</v>
      </c>
    </row>
    <row r="76" spans="1:4" x14ac:dyDescent="0.25">
      <c r="A76" s="17">
        <f>A75+('Dados atemporais'!$B$15)/100</f>
        <v>4923.1599999999953</v>
      </c>
      <c r="B76" s="17">
        <f t="shared" si="3"/>
        <v>768</v>
      </c>
      <c r="C76" s="29">
        <f t="shared" si="4"/>
        <v>768</v>
      </c>
      <c r="D76" s="30">
        <f t="shared" si="5"/>
        <v>0</v>
      </c>
    </row>
    <row r="77" spans="1:4" x14ac:dyDescent="0.25">
      <c r="A77" s="17">
        <f>A76+('Dados atemporais'!$B$15)/100</f>
        <v>4996.6399999999949</v>
      </c>
      <c r="B77" s="17">
        <f t="shared" si="3"/>
        <v>768</v>
      </c>
      <c r="C77" s="29">
        <f t="shared" si="4"/>
        <v>768</v>
      </c>
      <c r="D77" s="30">
        <f t="shared" si="5"/>
        <v>0</v>
      </c>
    </row>
    <row r="78" spans="1:4" x14ac:dyDescent="0.25">
      <c r="A78" s="17">
        <f>A77+('Dados atemporais'!$B$15)/100</f>
        <v>5070.1199999999944</v>
      </c>
      <c r="B78" s="17">
        <f t="shared" si="3"/>
        <v>768</v>
      </c>
      <c r="C78" s="29">
        <f t="shared" si="4"/>
        <v>768</v>
      </c>
      <c r="D78" s="30">
        <f t="shared" si="5"/>
        <v>0</v>
      </c>
    </row>
    <row r="79" spans="1:4" x14ac:dyDescent="0.25">
      <c r="A79" s="17">
        <f>A78+('Dados atemporais'!$B$15)/100</f>
        <v>5143.599999999994</v>
      </c>
      <c r="B79" s="17">
        <f t="shared" si="3"/>
        <v>768</v>
      </c>
      <c r="C79" s="29">
        <f t="shared" si="4"/>
        <v>768</v>
      </c>
      <c r="D79" s="30">
        <f t="shared" si="5"/>
        <v>0</v>
      </c>
    </row>
    <row r="80" spans="1:4" x14ac:dyDescent="0.25">
      <c r="A80" s="17">
        <f>A79+('Dados atemporais'!$B$15)/100</f>
        <v>5217.0799999999936</v>
      </c>
      <c r="B80" s="17">
        <f t="shared" si="3"/>
        <v>768</v>
      </c>
      <c r="C80" s="29">
        <f t="shared" si="4"/>
        <v>768</v>
      </c>
      <c r="D80" s="30">
        <f t="shared" si="5"/>
        <v>0</v>
      </c>
    </row>
    <row r="81" spans="1:4" x14ac:dyDescent="0.25">
      <c r="A81" s="17">
        <f>A80+('Dados atemporais'!$B$15)/100</f>
        <v>5290.5599999999931</v>
      </c>
      <c r="B81" s="17">
        <f t="shared" si="3"/>
        <v>768</v>
      </c>
      <c r="C81" s="29">
        <f t="shared" si="4"/>
        <v>768</v>
      </c>
      <c r="D81" s="30">
        <f t="shared" si="5"/>
        <v>0</v>
      </c>
    </row>
    <row r="82" spans="1:4" x14ac:dyDescent="0.25">
      <c r="A82" s="17">
        <f>A81+('Dados atemporais'!$B$15)/100</f>
        <v>5364.0399999999927</v>
      </c>
      <c r="B82" s="17">
        <f t="shared" si="3"/>
        <v>768</v>
      </c>
      <c r="C82" s="29">
        <f t="shared" si="4"/>
        <v>768</v>
      </c>
      <c r="D82" s="30">
        <f t="shared" si="5"/>
        <v>0</v>
      </c>
    </row>
    <row r="83" spans="1:4" x14ac:dyDescent="0.25">
      <c r="A83" s="17">
        <f>A82+('Dados atemporais'!$B$15)/100</f>
        <v>5437.5199999999923</v>
      </c>
      <c r="B83" s="17">
        <f t="shared" si="3"/>
        <v>768</v>
      </c>
      <c r="C83" s="29">
        <f t="shared" si="4"/>
        <v>768</v>
      </c>
      <c r="D83" s="30">
        <f t="shared" si="5"/>
        <v>0</v>
      </c>
    </row>
    <row r="84" spans="1:4" x14ac:dyDescent="0.25">
      <c r="A84" s="17">
        <f>A83+('Dados atemporais'!$B$15)/100</f>
        <v>5510.9999999999918</v>
      </c>
      <c r="B84" s="17">
        <f t="shared" si="3"/>
        <v>768</v>
      </c>
      <c r="C84" s="29">
        <f t="shared" si="4"/>
        <v>768</v>
      </c>
      <c r="D84" s="30">
        <f t="shared" si="5"/>
        <v>0</v>
      </c>
    </row>
    <row r="85" spans="1:4" x14ac:dyDescent="0.25">
      <c r="A85" s="17">
        <f>A84+('Dados atemporais'!$B$15)/100</f>
        <v>5584.4799999999914</v>
      </c>
      <c r="B85" s="17">
        <f t="shared" si="3"/>
        <v>768</v>
      </c>
      <c r="C85" s="29">
        <f t="shared" si="4"/>
        <v>768</v>
      </c>
      <c r="D85" s="30">
        <f t="shared" si="5"/>
        <v>0</v>
      </c>
    </row>
    <row r="86" spans="1:4" x14ac:dyDescent="0.25">
      <c r="A86" s="17">
        <f>A85+('Dados atemporais'!$B$15)/100</f>
        <v>5657.9599999999909</v>
      </c>
      <c r="B86" s="17">
        <f t="shared" si="3"/>
        <v>768</v>
      </c>
      <c r="C86" s="29">
        <f t="shared" si="4"/>
        <v>768</v>
      </c>
      <c r="D86" s="30">
        <f t="shared" si="5"/>
        <v>0</v>
      </c>
    </row>
    <row r="87" spans="1:4" x14ac:dyDescent="0.25">
      <c r="A87" s="17">
        <f>A86+('Dados atemporais'!$B$15)/100</f>
        <v>5731.4399999999905</v>
      </c>
      <c r="B87" s="17">
        <f t="shared" si="3"/>
        <v>768</v>
      </c>
      <c r="C87" s="29">
        <f t="shared" si="4"/>
        <v>768</v>
      </c>
      <c r="D87" s="30">
        <f t="shared" si="5"/>
        <v>0</v>
      </c>
    </row>
    <row r="88" spans="1:4" x14ac:dyDescent="0.25">
      <c r="A88" s="17">
        <f>A87+('Dados atemporais'!$B$15)/100</f>
        <v>5804.9199999999901</v>
      </c>
      <c r="B88" s="17">
        <f t="shared" si="3"/>
        <v>768</v>
      </c>
      <c r="C88" s="29">
        <f t="shared" si="4"/>
        <v>768</v>
      </c>
      <c r="D88" s="30">
        <f t="shared" si="5"/>
        <v>0</v>
      </c>
    </row>
    <row r="89" spans="1:4" x14ac:dyDescent="0.25">
      <c r="A89" s="17">
        <f>A88+('Dados atemporais'!$B$15)/100</f>
        <v>5878.3999999999896</v>
      </c>
      <c r="B89" s="17">
        <f t="shared" si="3"/>
        <v>768</v>
      </c>
      <c r="C89" s="29">
        <f t="shared" si="4"/>
        <v>768</v>
      </c>
      <c r="D89" s="30">
        <f t="shared" si="5"/>
        <v>0</v>
      </c>
    </row>
    <row r="90" spans="1:4" x14ac:dyDescent="0.25">
      <c r="A90" s="17">
        <f>A89+('Dados atemporais'!$B$15)/100</f>
        <v>5951.8799999999892</v>
      </c>
      <c r="B90" s="17">
        <f t="shared" si="3"/>
        <v>768</v>
      </c>
      <c r="C90" s="29">
        <f t="shared" si="4"/>
        <v>768</v>
      </c>
      <c r="D90" s="30">
        <f t="shared" si="5"/>
        <v>0</v>
      </c>
    </row>
    <row r="91" spans="1:4" x14ac:dyDescent="0.25">
      <c r="A91" s="17">
        <f>A90+('Dados atemporais'!$B$15)/100</f>
        <v>6025.3599999999888</v>
      </c>
      <c r="B91" s="17">
        <f t="shared" si="3"/>
        <v>768</v>
      </c>
      <c r="C91" s="29">
        <f t="shared" si="4"/>
        <v>768</v>
      </c>
      <c r="D91" s="30">
        <f t="shared" si="5"/>
        <v>0</v>
      </c>
    </row>
    <row r="92" spans="1:4" x14ac:dyDescent="0.25">
      <c r="A92" s="17">
        <f>A91+('Dados atemporais'!$B$15)/100</f>
        <v>6098.8399999999883</v>
      </c>
      <c r="B92" s="17">
        <f t="shared" si="3"/>
        <v>768</v>
      </c>
      <c r="C92" s="29">
        <f t="shared" si="4"/>
        <v>768</v>
      </c>
      <c r="D92" s="30">
        <f t="shared" si="5"/>
        <v>0</v>
      </c>
    </row>
    <row r="93" spans="1:4" x14ac:dyDescent="0.25">
      <c r="A93" s="17">
        <f>A92+('Dados atemporais'!$B$15)/100</f>
        <v>6172.3199999999879</v>
      </c>
      <c r="B93" s="17">
        <f t="shared" si="3"/>
        <v>768</v>
      </c>
      <c r="C93" s="29">
        <f t="shared" si="4"/>
        <v>768</v>
      </c>
      <c r="D93" s="30">
        <f t="shared" si="5"/>
        <v>0</v>
      </c>
    </row>
    <row r="94" spans="1:4" x14ac:dyDescent="0.25">
      <c r="A94" s="17">
        <f>A93+('Dados atemporais'!$B$15)/100</f>
        <v>6245.7999999999874</v>
      </c>
      <c r="B94" s="17">
        <f t="shared" si="3"/>
        <v>768</v>
      </c>
      <c r="C94" s="29">
        <f t="shared" si="4"/>
        <v>768</v>
      </c>
      <c r="D94" s="30">
        <f t="shared" si="5"/>
        <v>0</v>
      </c>
    </row>
    <row r="95" spans="1:4" x14ac:dyDescent="0.25">
      <c r="A95" s="17">
        <f>A94+('Dados atemporais'!$B$15)/100</f>
        <v>6319.279999999987</v>
      </c>
      <c r="B95" s="17">
        <f t="shared" si="3"/>
        <v>768</v>
      </c>
      <c r="C95" s="29">
        <f t="shared" si="4"/>
        <v>768</v>
      </c>
      <c r="D95" s="30">
        <f t="shared" si="5"/>
        <v>0</v>
      </c>
    </row>
    <row r="96" spans="1:4" x14ac:dyDescent="0.25">
      <c r="A96" s="17">
        <f>A95+('Dados atemporais'!$B$15)/100</f>
        <v>6392.7599999999866</v>
      </c>
      <c r="B96" s="17">
        <f t="shared" si="3"/>
        <v>768</v>
      </c>
      <c r="C96" s="29">
        <f t="shared" si="4"/>
        <v>768</v>
      </c>
      <c r="D96" s="30">
        <f t="shared" si="5"/>
        <v>0</v>
      </c>
    </row>
    <row r="97" spans="1:4" x14ac:dyDescent="0.25">
      <c r="A97" s="17">
        <f>A96+('Dados atemporais'!$B$15)/100</f>
        <v>6466.2399999999861</v>
      </c>
      <c r="B97" s="17">
        <f t="shared" si="3"/>
        <v>768</v>
      </c>
      <c r="C97" s="29">
        <f t="shared" si="4"/>
        <v>768</v>
      </c>
      <c r="D97" s="30">
        <f t="shared" si="5"/>
        <v>0</v>
      </c>
    </row>
    <row r="98" spans="1:4" x14ac:dyDescent="0.25">
      <c r="A98" s="17">
        <f>A97+('Dados atemporais'!$B$15)/100</f>
        <v>6539.7199999999857</v>
      </c>
      <c r="B98" s="17">
        <f t="shared" si="3"/>
        <v>768</v>
      </c>
      <c r="C98" s="29">
        <f t="shared" si="4"/>
        <v>768</v>
      </c>
      <c r="D98" s="30">
        <f t="shared" si="5"/>
        <v>0</v>
      </c>
    </row>
    <row r="99" spans="1:4" x14ac:dyDescent="0.25">
      <c r="A99" s="17">
        <f>A98+('Dados atemporais'!$B$15)/100</f>
        <v>6613.1999999999853</v>
      </c>
      <c r="B99" s="17">
        <f t="shared" si="3"/>
        <v>768</v>
      </c>
      <c r="C99" s="29">
        <f t="shared" si="4"/>
        <v>768</v>
      </c>
      <c r="D99" s="30">
        <f t="shared" si="5"/>
        <v>0</v>
      </c>
    </row>
    <row r="100" spans="1:4" x14ac:dyDescent="0.25">
      <c r="A100" s="17">
        <f>A99+('Dados atemporais'!$B$15)/100</f>
        <v>6686.6799999999848</v>
      </c>
      <c r="B100" s="17">
        <f t="shared" si="3"/>
        <v>768</v>
      </c>
      <c r="C100" s="29">
        <f t="shared" si="4"/>
        <v>768</v>
      </c>
      <c r="D100" s="30">
        <f t="shared" si="5"/>
        <v>0</v>
      </c>
    </row>
    <row r="101" spans="1:4" x14ac:dyDescent="0.25">
      <c r="A101" s="17">
        <f>A100+('Dados atemporais'!$B$15)/100</f>
        <v>6760.1599999999844</v>
      </c>
      <c r="B101" s="17">
        <f t="shared" si="3"/>
        <v>768</v>
      </c>
      <c r="C101" s="29">
        <f t="shared" si="4"/>
        <v>768</v>
      </c>
      <c r="D101" s="30">
        <f t="shared" si="5"/>
        <v>0</v>
      </c>
    </row>
    <row r="102" spans="1:4" x14ac:dyDescent="0.25">
      <c r="A102" s="17">
        <f>A101+('Dados atemporais'!$B$15)/100</f>
        <v>6833.639999999984</v>
      </c>
      <c r="B102" s="17">
        <f t="shared" si="3"/>
        <v>768</v>
      </c>
      <c r="C102" s="29">
        <f t="shared" si="4"/>
        <v>768</v>
      </c>
      <c r="D102" s="30">
        <f t="shared" si="5"/>
        <v>0</v>
      </c>
    </row>
    <row r="103" spans="1:4" x14ac:dyDescent="0.25">
      <c r="A103" s="17">
        <f>A102+('Dados atemporais'!$B$15)/100</f>
        <v>6907.1199999999835</v>
      </c>
      <c r="B103" s="17">
        <f t="shared" si="3"/>
        <v>768</v>
      </c>
      <c r="C103" s="29">
        <f t="shared" si="4"/>
        <v>768</v>
      </c>
      <c r="D103" s="30">
        <f t="shared" si="5"/>
        <v>0</v>
      </c>
    </row>
    <row r="104" spans="1:4" x14ac:dyDescent="0.25">
      <c r="A104" s="17">
        <f>A103+('Dados atemporais'!$B$15)/100</f>
        <v>6980.5999999999831</v>
      </c>
      <c r="B104" s="17">
        <f t="shared" si="3"/>
        <v>768</v>
      </c>
      <c r="C104" s="29">
        <f t="shared" si="4"/>
        <v>768</v>
      </c>
      <c r="D104" s="30">
        <f t="shared" si="5"/>
        <v>0</v>
      </c>
    </row>
    <row r="105" spans="1:4" x14ac:dyDescent="0.25">
      <c r="A105" s="17">
        <f>A104+('Dados atemporais'!$B$15)/100</f>
        <v>7054.0799999999826</v>
      </c>
      <c r="B105" s="17">
        <f t="shared" si="3"/>
        <v>768</v>
      </c>
      <c r="C105" s="29">
        <f t="shared" si="4"/>
        <v>768</v>
      </c>
      <c r="D105" s="30">
        <f t="shared" si="5"/>
        <v>0</v>
      </c>
    </row>
    <row r="106" spans="1:4" x14ac:dyDescent="0.25">
      <c r="A106" s="17">
        <f>A105+('Dados atemporais'!$B$15)/100</f>
        <v>7127.5599999999822</v>
      </c>
      <c r="B106" s="17">
        <f t="shared" si="3"/>
        <v>768</v>
      </c>
      <c r="C106" s="29">
        <f t="shared" si="4"/>
        <v>768</v>
      </c>
      <c r="D106" s="30">
        <f t="shared" si="5"/>
        <v>0</v>
      </c>
    </row>
    <row r="107" spans="1:4" x14ac:dyDescent="0.25">
      <c r="A107" s="17">
        <f>A106+('Dados atemporais'!$B$15)/100</f>
        <v>7201.0399999999818</v>
      </c>
      <c r="B107" s="17">
        <f t="shared" si="3"/>
        <v>768</v>
      </c>
      <c r="C107" s="29">
        <f t="shared" si="4"/>
        <v>768</v>
      </c>
      <c r="D107" s="30">
        <f t="shared" si="5"/>
        <v>0</v>
      </c>
    </row>
    <row r="108" spans="1:4" x14ac:dyDescent="0.25">
      <c r="A108" s="17">
        <f>A107+('Dados atemporais'!$B$15)/100</f>
        <v>7274.5199999999813</v>
      </c>
      <c r="B108" s="17">
        <f t="shared" si="3"/>
        <v>768</v>
      </c>
      <c r="C108" s="29">
        <f t="shared" si="4"/>
        <v>768</v>
      </c>
      <c r="D108" s="30">
        <f t="shared" si="5"/>
        <v>0</v>
      </c>
    </row>
    <row r="109" spans="1:4" x14ac:dyDescent="0.25">
      <c r="A109" s="17">
        <f>A108+('Dados atemporais'!$B$15)/100</f>
        <v>7347.9999999999809</v>
      </c>
      <c r="B109" s="17">
        <f t="shared" si="3"/>
        <v>768</v>
      </c>
      <c r="C109" s="29">
        <f t="shared" si="4"/>
        <v>768</v>
      </c>
      <c r="D109" s="30">
        <f t="shared" si="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8"/>
  <sheetViews>
    <sheetView tabSelected="1" workbookViewId="0">
      <selection activeCell="C10" sqref="C10"/>
    </sheetView>
  </sheetViews>
  <sheetFormatPr defaultRowHeight="15" x14ac:dyDescent="0.25"/>
  <cols>
    <col min="1" max="1" width="9.42578125" customWidth="1"/>
    <col min="3" max="3" width="13.7109375" customWidth="1"/>
    <col min="4" max="4" width="12.42578125" customWidth="1"/>
    <col min="5" max="5" width="13.42578125" customWidth="1"/>
    <col min="6" max="6" width="11.85546875" customWidth="1"/>
    <col min="7" max="7" width="13.28515625" customWidth="1"/>
    <col min="8" max="8" width="21.85546875" customWidth="1"/>
  </cols>
  <sheetData>
    <row r="1" spans="1:8" x14ac:dyDescent="0.25">
      <c r="A1" s="1"/>
      <c r="B1" s="19" t="s">
        <v>28</v>
      </c>
      <c r="C1" s="19" t="s">
        <v>29</v>
      </c>
      <c r="D1" s="19" t="s">
        <v>30</v>
      </c>
      <c r="E1" s="19" t="s">
        <v>46</v>
      </c>
      <c r="F1" s="19" t="s">
        <v>47</v>
      </c>
      <c r="G1" s="19" t="s">
        <v>31</v>
      </c>
      <c r="H1" s="19"/>
    </row>
    <row r="2" spans="1:8" x14ac:dyDescent="0.25">
      <c r="A2" s="19">
        <v>0</v>
      </c>
      <c r="B2" s="23">
        <v>0</v>
      </c>
      <c r="C2" s="24">
        <f>'Dados atemporais'!B14*('Cota de Montante'!B1-'Cota de Jusante'!B1-'Dados atemporais'!B19)</f>
        <v>0.35606696435272694</v>
      </c>
      <c r="D2" s="24">
        <v>0</v>
      </c>
      <c r="E2" s="24">
        <v>0</v>
      </c>
      <c r="F2" s="24">
        <v>0</v>
      </c>
      <c r="G2" s="24">
        <v>0</v>
      </c>
      <c r="H2" s="24"/>
    </row>
    <row r="3" spans="1:8" x14ac:dyDescent="0.25">
      <c r="A3" s="19"/>
      <c r="B3" s="23"/>
      <c r="C3" s="24"/>
      <c r="D3" s="24"/>
      <c r="E3" s="24"/>
      <c r="F3" s="24"/>
      <c r="G3" s="25"/>
      <c r="H3" s="23"/>
    </row>
    <row r="4" spans="1:8" x14ac:dyDescent="0.25">
      <c r="A4" s="19"/>
      <c r="B4" s="23"/>
      <c r="C4" s="24"/>
      <c r="D4" s="24"/>
      <c r="E4" s="24"/>
      <c r="F4" s="24"/>
      <c r="G4" s="25"/>
      <c r="H4" s="23"/>
    </row>
    <row r="5" spans="1:8" x14ac:dyDescent="0.25">
      <c r="A5" s="19"/>
      <c r="B5" s="23"/>
      <c r="C5" s="24"/>
      <c r="D5" s="24"/>
      <c r="E5" s="24"/>
      <c r="F5" s="24"/>
      <c r="G5" s="23"/>
      <c r="H5" s="23"/>
    </row>
    <row r="8" spans="1:8" x14ac:dyDescent="0.25">
      <c r="A8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atemporais</vt:lpstr>
      <vt:lpstr>Cota de Montante</vt:lpstr>
      <vt:lpstr>Cota de Jusante</vt:lpstr>
      <vt:lpstr>Cortes_FPH_Linear_V_Faixa_DESSE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2024-10-07T18:54:26Z</dcterms:modified>
</cp:coreProperties>
</file>