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miller-moran\WDNOptimizer\non-dominated solutions\"/>
    </mc:Choice>
  </mc:AlternateContent>
  <xr:revisionPtr revIDLastSave="0" documentId="13_ncr:1_{864E566D-C736-4D64-BA3A-6BA97FCF9581}" xr6:coauthVersionLast="47" xr6:coauthVersionMax="47" xr10:uidLastSave="{00000000-0000-0000-0000-000000000000}"/>
  <bookViews>
    <workbookView xWindow="-28920" yWindow="870" windowWidth="29040" windowHeight="17640" activeTab="2" xr2:uid="{00000000-000D-0000-FFFF-FFFF00000000}"/>
  </bookViews>
  <sheets>
    <sheet name="Sheet1" sheetId="1" r:id="rId1"/>
    <sheet name="2022 pipes" sheetId="2" r:id="rId2"/>
    <sheet name="2043 pipes" sheetId="3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I2" i="3" s="1"/>
  <c r="F3" i="3"/>
  <c r="I3" i="3" s="1"/>
  <c r="F4" i="3"/>
  <c r="I4" i="3" s="1"/>
  <c r="F5" i="3"/>
  <c r="I5" i="3" s="1"/>
  <c r="F6" i="3"/>
  <c r="I6" i="3" s="1"/>
  <c r="F7" i="3"/>
  <c r="I7" i="3" s="1"/>
  <c r="F8" i="3"/>
  <c r="I8" i="3" s="1"/>
  <c r="F9" i="3"/>
  <c r="I9" i="3" s="1"/>
  <c r="F10" i="3"/>
  <c r="I10" i="3" s="1"/>
  <c r="F11" i="3"/>
  <c r="I11" i="3" s="1"/>
  <c r="F12" i="3"/>
  <c r="I12" i="3" s="1"/>
  <c r="F13" i="3"/>
  <c r="I13" i="3" s="1"/>
  <c r="F14" i="3"/>
  <c r="I14" i="3" s="1"/>
  <c r="F15" i="3"/>
  <c r="I15" i="3" s="1"/>
  <c r="F16" i="3"/>
  <c r="I16" i="3" s="1"/>
  <c r="F17" i="3"/>
  <c r="I17" i="3" s="1"/>
  <c r="F18" i="3"/>
  <c r="I18" i="3" s="1"/>
  <c r="F19" i="3"/>
  <c r="I19" i="3" s="1"/>
  <c r="F20" i="3"/>
  <c r="I20" i="3" s="1"/>
  <c r="F21" i="3"/>
  <c r="I21" i="3" s="1"/>
  <c r="F22" i="3"/>
  <c r="I22" i="3" s="1"/>
  <c r="F23" i="3"/>
  <c r="I23" i="3" s="1"/>
  <c r="F24" i="3"/>
  <c r="I24" i="3" s="1"/>
  <c r="F25" i="3"/>
  <c r="I25" i="3" s="1"/>
  <c r="F26" i="3"/>
  <c r="I26" i="3" s="1"/>
  <c r="F27" i="3"/>
  <c r="I27" i="3" s="1"/>
  <c r="F28" i="3"/>
  <c r="I28" i="3" s="1"/>
  <c r="F29" i="3"/>
  <c r="I29" i="3" s="1"/>
  <c r="F30" i="3"/>
  <c r="I30" i="3" s="1"/>
  <c r="F31" i="3"/>
  <c r="I31" i="3" s="1"/>
  <c r="F32" i="3"/>
  <c r="I32" i="3" s="1"/>
  <c r="F33" i="3"/>
  <c r="I33" i="3" s="1"/>
  <c r="F34" i="3"/>
  <c r="I34" i="3" s="1"/>
  <c r="F35" i="3"/>
  <c r="I35" i="3" s="1"/>
  <c r="F36" i="3"/>
  <c r="I36" i="3" s="1"/>
  <c r="F37" i="3"/>
  <c r="I37" i="3" s="1"/>
  <c r="F38" i="3"/>
  <c r="I38" i="3" s="1"/>
  <c r="F39" i="3"/>
  <c r="I39" i="3" s="1"/>
  <c r="F40" i="3"/>
  <c r="I40" i="3" s="1"/>
  <c r="F41" i="3"/>
  <c r="I41" i="3" s="1"/>
  <c r="F42" i="3"/>
  <c r="I42" i="3" s="1"/>
  <c r="F43" i="3"/>
  <c r="I43" i="3" s="1"/>
  <c r="F44" i="3"/>
  <c r="I44" i="3" s="1"/>
  <c r="F45" i="3"/>
  <c r="I45" i="3" s="1"/>
  <c r="F46" i="3"/>
  <c r="I46" i="3" s="1"/>
  <c r="F47" i="3"/>
  <c r="I47" i="3" s="1"/>
  <c r="F48" i="3"/>
  <c r="I48" i="3" s="1"/>
  <c r="F49" i="3"/>
  <c r="I49" i="3" s="1"/>
  <c r="F50" i="3"/>
  <c r="I50" i="3" s="1"/>
  <c r="F51" i="3"/>
  <c r="I51" i="3" s="1"/>
  <c r="F52" i="3"/>
  <c r="I52" i="3" s="1"/>
  <c r="F53" i="3"/>
  <c r="I53" i="3" s="1"/>
  <c r="F54" i="3"/>
  <c r="I54" i="3" s="1"/>
  <c r="F55" i="3"/>
  <c r="I55" i="3" s="1"/>
  <c r="F56" i="3"/>
  <c r="I56" i="3" s="1"/>
  <c r="F57" i="3"/>
  <c r="I57" i="3" s="1"/>
  <c r="F58" i="3"/>
  <c r="I58" i="3" s="1"/>
  <c r="F59" i="3"/>
  <c r="I59" i="3" s="1"/>
  <c r="F60" i="3"/>
  <c r="I60" i="3" s="1"/>
  <c r="F61" i="3"/>
  <c r="I61" i="3" s="1"/>
  <c r="F62" i="3"/>
  <c r="I62" i="3" s="1"/>
  <c r="F63" i="3"/>
  <c r="I63" i="3" s="1"/>
  <c r="F64" i="3"/>
  <c r="I64" i="3" s="1"/>
  <c r="F65" i="3"/>
  <c r="I65" i="3" s="1"/>
  <c r="F66" i="3"/>
  <c r="I66" i="3" s="1"/>
  <c r="F67" i="3"/>
  <c r="I67" i="3" s="1"/>
  <c r="F68" i="3"/>
  <c r="I68" i="3" s="1"/>
  <c r="F69" i="3"/>
  <c r="I69" i="3" s="1"/>
  <c r="F70" i="3"/>
  <c r="I70" i="3" s="1"/>
  <c r="F71" i="3"/>
  <c r="I71" i="3" s="1"/>
  <c r="F72" i="3"/>
  <c r="I72" i="3" s="1"/>
  <c r="F73" i="3"/>
  <c r="I73" i="3" s="1"/>
  <c r="F74" i="3"/>
  <c r="I74" i="3" s="1"/>
  <c r="F75" i="3"/>
  <c r="I75" i="3" s="1"/>
  <c r="F76" i="3"/>
  <c r="I76" i="3" s="1"/>
  <c r="F77" i="3"/>
  <c r="I77" i="3" s="1"/>
  <c r="F78" i="3"/>
  <c r="I78" i="3" s="1"/>
  <c r="F79" i="3"/>
  <c r="I79" i="3" s="1"/>
  <c r="F80" i="3"/>
  <c r="I80" i="3" s="1"/>
  <c r="F81" i="3"/>
  <c r="I81" i="3" s="1"/>
  <c r="F82" i="3"/>
  <c r="I82" i="3" s="1"/>
  <c r="F83" i="3"/>
  <c r="I83" i="3" s="1"/>
  <c r="F84" i="3"/>
  <c r="I84" i="3" s="1"/>
  <c r="F85" i="3"/>
  <c r="I85" i="3" s="1"/>
  <c r="F86" i="3"/>
  <c r="I86" i="3" s="1"/>
  <c r="F87" i="3"/>
  <c r="I87" i="3" s="1"/>
  <c r="F88" i="3"/>
  <c r="I88" i="3" s="1"/>
  <c r="F89" i="3"/>
  <c r="I89" i="3" s="1"/>
  <c r="F90" i="3"/>
  <c r="I90" i="3" s="1"/>
  <c r="F91" i="3"/>
  <c r="I91" i="3" s="1"/>
  <c r="F92" i="3"/>
  <c r="I92" i="3" s="1"/>
  <c r="F93" i="3"/>
  <c r="I93" i="3" s="1"/>
  <c r="F94" i="3"/>
  <c r="I94" i="3" s="1"/>
  <c r="F95" i="3"/>
  <c r="I95" i="3" s="1"/>
  <c r="F96" i="3"/>
  <c r="I96" i="3" s="1"/>
  <c r="F97" i="3"/>
  <c r="I97" i="3" s="1"/>
  <c r="F98" i="3"/>
  <c r="I98" i="3" s="1"/>
  <c r="F99" i="3"/>
  <c r="I99" i="3" s="1"/>
  <c r="F100" i="3"/>
  <c r="I100" i="3" s="1"/>
  <c r="F101" i="3"/>
  <c r="I101" i="3" s="1"/>
  <c r="F102" i="3"/>
  <c r="I102" i="3" s="1"/>
  <c r="F103" i="3"/>
  <c r="I103" i="3" s="1"/>
  <c r="F104" i="3"/>
  <c r="I104" i="3" s="1"/>
  <c r="F105" i="3"/>
  <c r="I105" i="3" s="1"/>
  <c r="F106" i="3"/>
  <c r="I106" i="3" s="1"/>
  <c r="F107" i="3"/>
  <c r="I107" i="3" s="1"/>
  <c r="F108" i="3"/>
  <c r="I108" i="3" s="1"/>
  <c r="F109" i="3"/>
  <c r="I109" i="3" s="1"/>
  <c r="F110" i="3"/>
  <c r="I110" i="3" s="1"/>
  <c r="F111" i="3"/>
  <c r="I111" i="3" s="1"/>
  <c r="F112" i="3"/>
  <c r="I112" i="3" s="1"/>
  <c r="F113" i="3"/>
  <c r="I113" i="3" s="1"/>
  <c r="F114" i="3"/>
  <c r="I114" i="3" s="1"/>
  <c r="F115" i="3"/>
  <c r="I115" i="3" s="1"/>
  <c r="F116" i="3"/>
  <c r="I116" i="3" s="1"/>
  <c r="F117" i="3"/>
  <c r="I117" i="3" s="1"/>
  <c r="F118" i="3"/>
  <c r="I118" i="3" s="1"/>
  <c r="F119" i="3"/>
  <c r="I119" i="3" s="1"/>
  <c r="F120" i="3"/>
  <c r="I120" i="3" s="1"/>
  <c r="F121" i="3"/>
  <c r="I121" i="3" s="1"/>
  <c r="F122" i="3"/>
  <c r="I122" i="3" s="1"/>
  <c r="F123" i="3"/>
  <c r="I123" i="3" s="1"/>
  <c r="F124" i="3"/>
  <c r="I124" i="3" s="1"/>
  <c r="F125" i="3"/>
  <c r="I125" i="3" s="1"/>
  <c r="F126" i="3"/>
  <c r="I126" i="3" s="1"/>
  <c r="F127" i="3"/>
  <c r="I127" i="3" s="1"/>
  <c r="F128" i="3"/>
  <c r="I128" i="3" s="1"/>
  <c r="F129" i="3"/>
  <c r="I129" i="3" s="1"/>
  <c r="F130" i="3"/>
  <c r="I130" i="3" s="1"/>
  <c r="F131" i="3"/>
  <c r="I131" i="3" s="1"/>
  <c r="F132" i="3"/>
  <c r="I132" i="3" s="1"/>
  <c r="F133" i="3"/>
  <c r="I133" i="3" s="1"/>
  <c r="F134" i="3"/>
  <c r="I134" i="3" s="1"/>
  <c r="F135" i="3"/>
  <c r="I135" i="3" s="1"/>
  <c r="F136" i="3"/>
  <c r="I136" i="3" s="1"/>
  <c r="F137" i="3"/>
  <c r="I137" i="3" s="1"/>
  <c r="F138" i="3"/>
  <c r="I138" i="3" s="1"/>
  <c r="F139" i="3"/>
  <c r="I139" i="3" s="1"/>
  <c r="F140" i="3"/>
  <c r="I140" i="3" s="1"/>
  <c r="F141" i="3"/>
  <c r="I141" i="3" s="1"/>
  <c r="F142" i="3"/>
  <c r="I142" i="3" s="1"/>
  <c r="F143" i="3"/>
  <c r="I143" i="3" s="1"/>
  <c r="F144" i="3"/>
  <c r="I144" i="3" s="1"/>
  <c r="F145" i="3"/>
  <c r="I145" i="3" s="1"/>
  <c r="F146" i="3"/>
  <c r="I146" i="3" s="1"/>
  <c r="F147" i="3"/>
  <c r="I147" i="3" s="1"/>
  <c r="F148" i="3"/>
  <c r="I148" i="3" s="1"/>
  <c r="F149" i="3"/>
  <c r="I149" i="3" s="1"/>
  <c r="F150" i="3"/>
  <c r="I150" i="3" s="1"/>
  <c r="F151" i="3"/>
  <c r="I151" i="3" s="1"/>
  <c r="F152" i="3"/>
  <c r="I152" i="3" s="1"/>
  <c r="F153" i="3"/>
  <c r="I153" i="3" s="1"/>
  <c r="F154" i="3"/>
  <c r="I154" i="3" s="1"/>
  <c r="F155" i="3"/>
  <c r="I155" i="3" s="1"/>
  <c r="F156" i="3"/>
  <c r="I156" i="3" s="1"/>
  <c r="F157" i="3"/>
  <c r="I157" i="3" s="1"/>
  <c r="F158" i="3"/>
  <c r="I158" i="3" s="1"/>
  <c r="F159" i="3"/>
  <c r="I159" i="3" s="1"/>
  <c r="F160" i="3"/>
  <c r="I160" i="3" s="1"/>
  <c r="F161" i="3"/>
  <c r="I161" i="3" s="1"/>
  <c r="F162" i="3"/>
  <c r="I162" i="3" s="1"/>
  <c r="F163" i="3"/>
  <c r="I163" i="3" s="1"/>
  <c r="F164" i="3"/>
  <c r="I164" i="3" s="1"/>
  <c r="F165" i="3"/>
  <c r="I165" i="3" s="1"/>
  <c r="F166" i="3"/>
  <c r="I166" i="3" s="1"/>
  <c r="F167" i="3"/>
  <c r="I167" i="3" s="1"/>
  <c r="F168" i="3"/>
  <c r="I168" i="3" s="1"/>
  <c r="F169" i="3"/>
  <c r="I169" i="3" s="1"/>
  <c r="F170" i="3"/>
  <c r="I170" i="3" s="1"/>
  <c r="F171" i="3"/>
  <c r="I171" i="3" s="1"/>
  <c r="F172" i="3"/>
  <c r="I172" i="3" s="1"/>
  <c r="F173" i="3"/>
  <c r="I173" i="3" s="1"/>
  <c r="F174" i="3"/>
  <c r="I174" i="3" s="1"/>
  <c r="F175" i="3"/>
  <c r="I175" i="3" s="1"/>
  <c r="F176" i="3"/>
  <c r="I176" i="3" s="1"/>
  <c r="F177" i="3"/>
  <c r="I177" i="3" s="1"/>
  <c r="F178" i="3"/>
  <c r="I178" i="3" s="1"/>
  <c r="F179" i="3"/>
  <c r="I179" i="3" s="1"/>
  <c r="F180" i="3"/>
  <c r="I180" i="3" s="1"/>
  <c r="F181" i="3"/>
  <c r="I181" i="3" s="1"/>
  <c r="F182" i="3"/>
  <c r="I182" i="3" s="1"/>
  <c r="F183" i="3"/>
  <c r="I183" i="3" s="1"/>
  <c r="F184" i="3"/>
  <c r="I184" i="3" s="1"/>
  <c r="F185" i="3"/>
  <c r="I185" i="3" s="1"/>
  <c r="F186" i="3"/>
  <c r="I186" i="3" s="1"/>
  <c r="F187" i="3"/>
  <c r="I187" i="3" s="1"/>
  <c r="F188" i="3"/>
  <c r="I188" i="3" s="1"/>
  <c r="F189" i="3"/>
  <c r="I189" i="3" s="1"/>
  <c r="F190" i="3"/>
  <c r="I190" i="3" s="1"/>
  <c r="F191" i="3"/>
  <c r="I191" i="3" s="1"/>
  <c r="F192" i="3"/>
  <c r="I192" i="3" s="1"/>
  <c r="F193" i="3"/>
  <c r="I193" i="3" s="1"/>
  <c r="F194" i="3"/>
  <c r="I194" i="3" s="1"/>
  <c r="F195" i="3"/>
  <c r="I195" i="3" s="1"/>
  <c r="F196" i="3"/>
  <c r="I196" i="3" s="1"/>
  <c r="F197" i="3"/>
  <c r="I197" i="3" s="1"/>
  <c r="F198" i="3"/>
  <c r="I198" i="3" s="1"/>
  <c r="F199" i="3"/>
  <c r="I199" i="3" s="1"/>
  <c r="F200" i="3"/>
  <c r="I200" i="3" s="1"/>
  <c r="F201" i="3"/>
  <c r="I201" i="3" s="1"/>
  <c r="F202" i="3"/>
  <c r="I202" i="3" s="1"/>
  <c r="F203" i="3"/>
  <c r="I203" i="3" s="1"/>
  <c r="F204" i="3"/>
  <c r="I204" i="3" s="1"/>
  <c r="F205" i="3"/>
  <c r="I205" i="3" s="1"/>
  <c r="F206" i="3"/>
  <c r="I206" i="3" s="1"/>
  <c r="F207" i="3"/>
  <c r="I207" i="3" s="1"/>
  <c r="F208" i="3"/>
  <c r="I208" i="3" s="1"/>
  <c r="F209" i="3"/>
  <c r="I209" i="3" s="1"/>
  <c r="F210" i="3"/>
  <c r="I210" i="3" s="1"/>
  <c r="F211" i="3"/>
  <c r="I211" i="3" s="1"/>
  <c r="F212" i="3"/>
  <c r="I212" i="3" s="1"/>
  <c r="F213" i="3"/>
  <c r="I213" i="3" s="1"/>
  <c r="F214" i="3"/>
  <c r="I214" i="3" s="1"/>
  <c r="F215" i="3"/>
  <c r="I215" i="3" s="1"/>
  <c r="F216" i="3"/>
  <c r="I216" i="3" s="1"/>
  <c r="F217" i="3"/>
  <c r="I217" i="3" s="1"/>
  <c r="F218" i="3"/>
  <c r="I218" i="3" s="1"/>
  <c r="F219" i="3"/>
  <c r="I219" i="3" s="1"/>
  <c r="F220" i="3"/>
  <c r="I220" i="3" s="1"/>
  <c r="F221" i="3"/>
  <c r="I221" i="3" s="1"/>
  <c r="F222" i="3"/>
  <c r="I222" i="3" s="1"/>
  <c r="F223" i="3"/>
  <c r="I223" i="3" s="1"/>
  <c r="F224" i="3"/>
  <c r="I224" i="3" s="1"/>
  <c r="F225" i="3"/>
  <c r="I225" i="3" s="1"/>
  <c r="F226" i="3"/>
  <c r="I226" i="3" s="1"/>
  <c r="F227" i="3"/>
  <c r="I227" i="3" s="1"/>
  <c r="F228" i="3"/>
  <c r="I228" i="3" s="1"/>
  <c r="F229" i="3"/>
  <c r="I229" i="3" s="1"/>
  <c r="F230" i="3"/>
  <c r="I230" i="3" s="1"/>
  <c r="F231" i="3"/>
  <c r="I231" i="3" s="1"/>
  <c r="F232" i="3"/>
  <c r="I232" i="3" s="1"/>
  <c r="F233" i="3"/>
  <c r="I233" i="3" s="1"/>
  <c r="F234" i="3"/>
  <c r="I234" i="3" s="1"/>
  <c r="F235" i="3"/>
  <c r="I235" i="3" s="1"/>
  <c r="F236" i="3"/>
  <c r="I236" i="3" s="1"/>
  <c r="F237" i="3"/>
  <c r="I237" i="3" s="1"/>
  <c r="F238" i="3"/>
  <c r="I238" i="3" s="1"/>
  <c r="F239" i="3"/>
  <c r="I239" i="3" s="1"/>
  <c r="F240" i="3"/>
  <c r="I240" i="3" s="1"/>
  <c r="F241" i="3"/>
  <c r="I241" i="3" s="1"/>
  <c r="F242" i="3"/>
  <c r="I242" i="3" s="1"/>
  <c r="F243" i="3"/>
  <c r="I243" i="3" s="1"/>
  <c r="F244" i="3"/>
  <c r="I244" i="3" s="1"/>
  <c r="F245" i="3"/>
  <c r="I245" i="3" s="1"/>
  <c r="F246" i="3"/>
  <c r="I246" i="3" s="1"/>
  <c r="F247" i="3"/>
  <c r="I247" i="3" s="1"/>
  <c r="F248" i="3"/>
  <c r="I248" i="3" s="1"/>
  <c r="F249" i="3"/>
  <c r="I249" i="3" s="1"/>
  <c r="F250" i="3"/>
  <c r="I250" i="3" s="1"/>
  <c r="F251" i="3"/>
  <c r="I251" i="3" s="1"/>
  <c r="F252" i="3"/>
  <c r="I252" i="3" s="1"/>
  <c r="F253" i="3"/>
  <c r="I253" i="3" s="1"/>
  <c r="F254" i="3"/>
  <c r="I254" i="3" s="1"/>
  <c r="F255" i="3"/>
  <c r="I255" i="3" s="1"/>
  <c r="F256" i="3"/>
  <c r="I256" i="3" s="1"/>
  <c r="F257" i="3"/>
  <c r="I257" i="3" s="1"/>
  <c r="F258" i="3"/>
  <c r="I258" i="3" s="1"/>
  <c r="F259" i="3"/>
  <c r="I259" i="3" s="1"/>
  <c r="F260" i="3"/>
  <c r="I260" i="3" s="1"/>
  <c r="F261" i="3"/>
  <c r="I261" i="3" s="1"/>
  <c r="F262" i="3"/>
  <c r="I262" i="3" s="1"/>
  <c r="F263" i="3"/>
  <c r="I263" i="3" s="1"/>
  <c r="F264" i="3"/>
  <c r="I264" i="3" s="1"/>
  <c r="F265" i="3"/>
  <c r="I265" i="3" s="1"/>
  <c r="F266" i="3"/>
  <c r="I266" i="3" s="1"/>
  <c r="F267" i="3"/>
  <c r="I267" i="3" s="1"/>
  <c r="F268" i="3"/>
  <c r="I268" i="3" s="1"/>
  <c r="F269" i="3"/>
  <c r="I269" i="3" s="1"/>
  <c r="F270" i="3"/>
  <c r="I270" i="3" s="1"/>
  <c r="F271" i="3"/>
  <c r="I271" i="3" s="1"/>
  <c r="F272" i="3"/>
  <c r="I272" i="3" s="1"/>
  <c r="F273" i="3"/>
  <c r="I273" i="3" s="1"/>
  <c r="F274" i="3"/>
  <c r="I274" i="3" s="1"/>
  <c r="F275" i="3"/>
  <c r="I275" i="3" s="1"/>
  <c r="F276" i="3"/>
  <c r="I276" i="3" s="1"/>
  <c r="F277" i="3"/>
  <c r="I277" i="3" s="1"/>
  <c r="F278" i="3"/>
  <c r="I278" i="3" s="1"/>
  <c r="F279" i="3"/>
  <c r="I279" i="3" s="1"/>
  <c r="F280" i="3"/>
  <c r="I280" i="3" s="1"/>
  <c r="F281" i="3"/>
  <c r="I281" i="3" s="1"/>
  <c r="F282" i="3"/>
  <c r="I282" i="3" s="1"/>
  <c r="F283" i="3"/>
  <c r="I283" i="3" s="1"/>
  <c r="F284" i="3"/>
  <c r="I284" i="3" s="1"/>
  <c r="F285" i="3"/>
  <c r="I285" i="3" s="1"/>
  <c r="F286" i="3"/>
  <c r="I286" i="3" s="1"/>
  <c r="F287" i="3"/>
  <c r="I287" i="3" s="1"/>
  <c r="F288" i="3"/>
  <c r="I288" i="3" s="1"/>
  <c r="F289" i="3"/>
  <c r="I289" i="3" s="1"/>
  <c r="F290" i="3"/>
  <c r="I290" i="3" s="1"/>
  <c r="F291" i="3"/>
  <c r="I291" i="3" s="1"/>
  <c r="F292" i="3"/>
  <c r="I292" i="3" s="1"/>
  <c r="F293" i="3"/>
  <c r="I293" i="3" s="1"/>
  <c r="F294" i="3"/>
  <c r="I294" i="3" s="1"/>
  <c r="F295" i="3"/>
  <c r="I295" i="3" s="1"/>
  <c r="F296" i="3"/>
  <c r="I296" i="3" s="1"/>
  <c r="F297" i="3"/>
  <c r="I297" i="3" s="1"/>
  <c r="E2" i="3"/>
  <c r="H2" i="3" s="1"/>
  <c r="E3" i="3"/>
  <c r="H3" i="3" s="1"/>
  <c r="E4" i="3"/>
  <c r="H4" i="3" s="1"/>
  <c r="E5" i="3"/>
  <c r="H5" i="3" s="1"/>
  <c r="E6" i="3"/>
  <c r="H6" i="3" s="1"/>
  <c r="E7" i="3"/>
  <c r="H7" i="3" s="1"/>
  <c r="E8" i="3"/>
  <c r="H8" i="3" s="1"/>
  <c r="E9" i="3"/>
  <c r="H9" i="3" s="1"/>
  <c r="E10" i="3"/>
  <c r="H10" i="3" s="1"/>
  <c r="E11" i="3"/>
  <c r="H11" i="3" s="1"/>
  <c r="E12" i="3"/>
  <c r="H12" i="3" s="1"/>
  <c r="E13" i="3"/>
  <c r="H13" i="3" s="1"/>
  <c r="E14" i="3"/>
  <c r="H14" i="3" s="1"/>
  <c r="E15" i="3"/>
  <c r="H15" i="3" s="1"/>
  <c r="E16" i="3"/>
  <c r="H16" i="3" s="1"/>
  <c r="E17" i="3"/>
  <c r="H17" i="3" s="1"/>
  <c r="E18" i="3"/>
  <c r="H18" i="3" s="1"/>
  <c r="E19" i="3"/>
  <c r="H19" i="3" s="1"/>
  <c r="E20" i="3"/>
  <c r="H20" i="3" s="1"/>
  <c r="E21" i="3"/>
  <c r="H21" i="3" s="1"/>
  <c r="E22" i="3"/>
  <c r="H22" i="3" s="1"/>
  <c r="E23" i="3"/>
  <c r="H23" i="3" s="1"/>
  <c r="E24" i="3"/>
  <c r="H24" i="3" s="1"/>
  <c r="E25" i="3"/>
  <c r="H25" i="3" s="1"/>
  <c r="E26" i="3"/>
  <c r="H26" i="3" s="1"/>
  <c r="E27" i="3"/>
  <c r="H27" i="3" s="1"/>
  <c r="E28" i="3"/>
  <c r="H28" i="3" s="1"/>
  <c r="E29" i="3"/>
  <c r="H29" i="3" s="1"/>
  <c r="E30" i="3"/>
  <c r="H30" i="3" s="1"/>
  <c r="E31" i="3"/>
  <c r="H31" i="3" s="1"/>
  <c r="E32" i="3"/>
  <c r="H32" i="3" s="1"/>
  <c r="E33" i="3"/>
  <c r="H33" i="3" s="1"/>
  <c r="E34" i="3"/>
  <c r="H34" i="3" s="1"/>
  <c r="E35" i="3"/>
  <c r="H35" i="3" s="1"/>
  <c r="E36" i="3"/>
  <c r="H36" i="3" s="1"/>
  <c r="E37" i="3"/>
  <c r="H37" i="3" s="1"/>
  <c r="E38" i="3"/>
  <c r="H38" i="3" s="1"/>
  <c r="E39" i="3"/>
  <c r="H39" i="3" s="1"/>
  <c r="E40" i="3"/>
  <c r="H40" i="3" s="1"/>
  <c r="E41" i="3"/>
  <c r="H41" i="3" s="1"/>
  <c r="E42" i="3"/>
  <c r="H42" i="3" s="1"/>
  <c r="E43" i="3"/>
  <c r="H43" i="3" s="1"/>
  <c r="E44" i="3"/>
  <c r="H44" i="3" s="1"/>
  <c r="E45" i="3"/>
  <c r="H45" i="3" s="1"/>
  <c r="E46" i="3"/>
  <c r="H46" i="3" s="1"/>
  <c r="E47" i="3"/>
  <c r="H47" i="3" s="1"/>
  <c r="E48" i="3"/>
  <c r="H48" i="3" s="1"/>
  <c r="E49" i="3"/>
  <c r="H49" i="3" s="1"/>
  <c r="E50" i="3"/>
  <c r="H50" i="3" s="1"/>
  <c r="E51" i="3"/>
  <c r="H51" i="3" s="1"/>
  <c r="E52" i="3"/>
  <c r="H52" i="3" s="1"/>
  <c r="E53" i="3"/>
  <c r="H53" i="3" s="1"/>
  <c r="E54" i="3"/>
  <c r="H54" i="3" s="1"/>
  <c r="E55" i="3"/>
  <c r="H55" i="3" s="1"/>
  <c r="E56" i="3"/>
  <c r="H56" i="3" s="1"/>
  <c r="E57" i="3"/>
  <c r="H57" i="3" s="1"/>
  <c r="E58" i="3"/>
  <c r="H58" i="3" s="1"/>
  <c r="E59" i="3"/>
  <c r="H59" i="3" s="1"/>
  <c r="E60" i="3"/>
  <c r="H60" i="3" s="1"/>
  <c r="E61" i="3"/>
  <c r="H61" i="3" s="1"/>
  <c r="E62" i="3"/>
  <c r="H62" i="3" s="1"/>
  <c r="E63" i="3"/>
  <c r="H63" i="3" s="1"/>
  <c r="E64" i="3"/>
  <c r="H64" i="3" s="1"/>
  <c r="E65" i="3"/>
  <c r="H65" i="3" s="1"/>
  <c r="E66" i="3"/>
  <c r="H66" i="3" s="1"/>
  <c r="E67" i="3"/>
  <c r="H67" i="3" s="1"/>
  <c r="E68" i="3"/>
  <c r="H68" i="3" s="1"/>
  <c r="E69" i="3"/>
  <c r="H69" i="3" s="1"/>
  <c r="E70" i="3"/>
  <c r="H70" i="3" s="1"/>
  <c r="E71" i="3"/>
  <c r="H71" i="3" s="1"/>
  <c r="E72" i="3"/>
  <c r="H72" i="3" s="1"/>
  <c r="E73" i="3"/>
  <c r="H73" i="3" s="1"/>
  <c r="E74" i="3"/>
  <c r="H74" i="3" s="1"/>
  <c r="E75" i="3"/>
  <c r="H75" i="3" s="1"/>
  <c r="E76" i="3"/>
  <c r="H76" i="3" s="1"/>
  <c r="E77" i="3"/>
  <c r="H77" i="3" s="1"/>
  <c r="E78" i="3"/>
  <c r="H78" i="3" s="1"/>
  <c r="E79" i="3"/>
  <c r="H79" i="3" s="1"/>
  <c r="E80" i="3"/>
  <c r="H80" i="3" s="1"/>
  <c r="E81" i="3"/>
  <c r="H81" i="3" s="1"/>
  <c r="E82" i="3"/>
  <c r="H82" i="3" s="1"/>
  <c r="E83" i="3"/>
  <c r="H83" i="3" s="1"/>
  <c r="E84" i="3"/>
  <c r="H84" i="3" s="1"/>
  <c r="E85" i="3"/>
  <c r="H85" i="3" s="1"/>
  <c r="E86" i="3"/>
  <c r="H86" i="3" s="1"/>
  <c r="E87" i="3"/>
  <c r="H87" i="3" s="1"/>
  <c r="E88" i="3"/>
  <c r="H88" i="3" s="1"/>
  <c r="E89" i="3"/>
  <c r="H89" i="3" s="1"/>
  <c r="E90" i="3"/>
  <c r="H90" i="3" s="1"/>
  <c r="E91" i="3"/>
  <c r="H91" i="3" s="1"/>
  <c r="E92" i="3"/>
  <c r="H92" i="3" s="1"/>
  <c r="E93" i="3"/>
  <c r="H93" i="3" s="1"/>
  <c r="E94" i="3"/>
  <c r="H94" i="3" s="1"/>
  <c r="E95" i="3"/>
  <c r="H95" i="3" s="1"/>
  <c r="E96" i="3"/>
  <c r="H96" i="3" s="1"/>
  <c r="E97" i="3"/>
  <c r="H97" i="3" s="1"/>
  <c r="E98" i="3"/>
  <c r="H98" i="3" s="1"/>
  <c r="E99" i="3"/>
  <c r="H99" i="3" s="1"/>
  <c r="E100" i="3"/>
  <c r="H100" i="3" s="1"/>
  <c r="E101" i="3"/>
  <c r="H101" i="3" s="1"/>
  <c r="E102" i="3"/>
  <c r="H102" i="3" s="1"/>
  <c r="E103" i="3"/>
  <c r="H103" i="3" s="1"/>
  <c r="E104" i="3"/>
  <c r="H104" i="3" s="1"/>
  <c r="E105" i="3"/>
  <c r="H105" i="3" s="1"/>
  <c r="E106" i="3"/>
  <c r="H106" i="3" s="1"/>
  <c r="E107" i="3"/>
  <c r="H107" i="3" s="1"/>
  <c r="E108" i="3"/>
  <c r="H108" i="3" s="1"/>
  <c r="E109" i="3"/>
  <c r="H109" i="3" s="1"/>
  <c r="E110" i="3"/>
  <c r="H110" i="3" s="1"/>
  <c r="E111" i="3"/>
  <c r="H111" i="3" s="1"/>
  <c r="E112" i="3"/>
  <c r="H112" i="3" s="1"/>
  <c r="E113" i="3"/>
  <c r="H113" i="3" s="1"/>
  <c r="E114" i="3"/>
  <c r="H114" i="3" s="1"/>
  <c r="E115" i="3"/>
  <c r="H115" i="3" s="1"/>
  <c r="E116" i="3"/>
  <c r="H116" i="3" s="1"/>
  <c r="E117" i="3"/>
  <c r="H117" i="3" s="1"/>
  <c r="E118" i="3"/>
  <c r="H118" i="3" s="1"/>
  <c r="E119" i="3"/>
  <c r="H119" i="3" s="1"/>
  <c r="E120" i="3"/>
  <c r="H120" i="3" s="1"/>
  <c r="E121" i="3"/>
  <c r="H121" i="3" s="1"/>
  <c r="E122" i="3"/>
  <c r="H122" i="3" s="1"/>
  <c r="E123" i="3"/>
  <c r="H123" i="3" s="1"/>
  <c r="E124" i="3"/>
  <c r="H124" i="3" s="1"/>
  <c r="E125" i="3"/>
  <c r="H125" i="3" s="1"/>
  <c r="E126" i="3"/>
  <c r="H126" i="3" s="1"/>
  <c r="E127" i="3"/>
  <c r="H127" i="3" s="1"/>
  <c r="E128" i="3"/>
  <c r="H128" i="3" s="1"/>
  <c r="E129" i="3"/>
  <c r="H129" i="3" s="1"/>
  <c r="E130" i="3"/>
  <c r="H130" i="3" s="1"/>
  <c r="E131" i="3"/>
  <c r="H131" i="3" s="1"/>
  <c r="E132" i="3"/>
  <c r="H132" i="3" s="1"/>
  <c r="E133" i="3"/>
  <c r="H133" i="3" s="1"/>
  <c r="E134" i="3"/>
  <c r="H134" i="3" s="1"/>
  <c r="E135" i="3"/>
  <c r="H135" i="3" s="1"/>
  <c r="E136" i="3"/>
  <c r="H136" i="3" s="1"/>
  <c r="E137" i="3"/>
  <c r="H137" i="3" s="1"/>
  <c r="E138" i="3"/>
  <c r="H138" i="3" s="1"/>
  <c r="E139" i="3"/>
  <c r="H139" i="3" s="1"/>
  <c r="E140" i="3"/>
  <c r="H140" i="3" s="1"/>
  <c r="E141" i="3"/>
  <c r="H141" i="3" s="1"/>
  <c r="E142" i="3"/>
  <c r="H142" i="3" s="1"/>
  <c r="E143" i="3"/>
  <c r="H143" i="3" s="1"/>
  <c r="E144" i="3"/>
  <c r="H144" i="3" s="1"/>
  <c r="E145" i="3"/>
  <c r="H145" i="3" s="1"/>
  <c r="E146" i="3"/>
  <c r="H146" i="3" s="1"/>
  <c r="E147" i="3"/>
  <c r="H147" i="3" s="1"/>
  <c r="E148" i="3"/>
  <c r="H148" i="3" s="1"/>
  <c r="E149" i="3"/>
  <c r="H149" i="3" s="1"/>
  <c r="E150" i="3"/>
  <c r="H150" i="3" s="1"/>
  <c r="E151" i="3"/>
  <c r="H151" i="3" s="1"/>
  <c r="E152" i="3"/>
  <c r="H152" i="3" s="1"/>
  <c r="E153" i="3"/>
  <c r="H153" i="3" s="1"/>
  <c r="E154" i="3"/>
  <c r="H154" i="3" s="1"/>
  <c r="E155" i="3"/>
  <c r="H155" i="3" s="1"/>
  <c r="E156" i="3"/>
  <c r="H156" i="3" s="1"/>
  <c r="E157" i="3"/>
  <c r="H157" i="3" s="1"/>
  <c r="E158" i="3"/>
  <c r="H158" i="3" s="1"/>
  <c r="E159" i="3"/>
  <c r="H159" i="3" s="1"/>
  <c r="E160" i="3"/>
  <c r="H160" i="3" s="1"/>
  <c r="E161" i="3"/>
  <c r="H161" i="3" s="1"/>
  <c r="E162" i="3"/>
  <c r="H162" i="3" s="1"/>
  <c r="E163" i="3"/>
  <c r="H163" i="3" s="1"/>
  <c r="E164" i="3"/>
  <c r="H164" i="3" s="1"/>
  <c r="E165" i="3"/>
  <c r="H165" i="3" s="1"/>
  <c r="E166" i="3"/>
  <c r="H166" i="3" s="1"/>
  <c r="E167" i="3"/>
  <c r="H167" i="3" s="1"/>
  <c r="E168" i="3"/>
  <c r="H168" i="3" s="1"/>
  <c r="E169" i="3"/>
  <c r="H169" i="3" s="1"/>
  <c r="E170" i="3"/>
  <c r="H170" i="3" s="1"/>
  <c r="E171" i="3"/>
  <c r="H171" i="3" s="1"/>
  <c r="E172" i="3"/>
  <c r="H172" i="3" s="1"/>
  <c r="E173" i="3"/>
  <c r="H173" i="3" s="1"/>
  <c r="E174" i="3"/>
  <c r="H174" i="3" s="1"/>
  <c r="E175" i="3"/>
  <c r="H175" i="3" s="1"/>
  <c r="E176" i="3"/>
  <c r="H176" i="3" s="1"/>
  <c r="E177" i="3"/>
  <c r="H177" i="3" s="1"/>
  <c r="E178" i="3"/>
  <c r="H178" i="3" s="1"/>
  <c r="E179" i="3"/>
  <c r="H179" i="3" s="1"/>
  <c r="E180" i="3"/>
  <c r="H180" i="3" s="1"/>
  <c r="E181" i="3"/>
  <c r="H181" i="3" s="1"/>
  <c r="E182" i="3"/>
  <c r="H182" i="3" s="1"/>
  <c r="E183" i="3"/>
  <c r="H183" i="3" s="1"/>
  <c r="E184" i="3"/>
  <c r="H184" i="3" s="1"/>
  <c r="E185" i="3"/>
  <c r="H185" i="3" s="1"/>
  <c r="E186" i="3"/>
  <c r="H186" i="3" s="1"/>
  <c r="E187" i="3"/>
  <c r="H187" i="3" s="1"/>
  <c r="E188" i="3"/>
  <c r="H188" i="3" s="1"/>
  <c r="E189" i="3"/>
  <c r="H189" i="3" s="1"/>
  <c r="E190" i="3"/>
  <c r="H190" i="3" s="1"/>
  <c r="E191" i="3"/>
  <c r="H191" i="3" s="1"/>
  <c r="E192" i="3"/>
  <c r="H192" i="3" s="1"/>
  <c r="E193" i="3"/>
  <c r="H193" i="3" s="1"/>
  <c r="E194" i="3"/>
  <c r="H194" i="3" s="1"/>
  <c r="E195" i="3"/>
  <c r="H195" i="3" s="1"/>
  <c r="E196" i="3"/>
  <c r="H196" i="3" s="1"/>
  <c r="E197" i="3"/>
  <c r="H197" i="3" s="1"/>
  <c r="E198" i="3"/>
  <c r="H198" i="3" s="1"/>
  <c r="E199" i="3"/>
  <c r="H199" i="3" s="1"/>
  <c r="E200" i="3"/>
  <c r="H200" i="3" s="1"/>
  <c r="E201" i="3"/>
  <c r="H201" i="3" s="1"/>
  <c r="E202" i="3"/>
  <c r="H202" i="3" s="1"/>
  <c r="E203" i="3"/>
  <c r="H203" i="3" s="1"/>
  <c r="E204" i="3"/>
  <c r="H204" i="3" s="1"/>
  <c r="E205" i="3"/>
  <c r="H205" i="3" s="1"/>
  <c r="E206" i="3"/>
  <c r="H206" i="3" s="1"/>
  <c r="E207" i="3"/>
  <c r="H207" i="3" s="1"/>
  <c r="E208" i="3"/>
  <c r="H208" i="3" s="1"/>
  <c r="E209" i="3"/>
  <c r="H209" i="3" s="1"/>
  <c r="E210" i="3"/>
  <c r="H210" i="3" s="1"/>
  <c r="E211" i="3"/>
  <c r="H211" i="3" s="1"/>
  <c r="E212" i="3"/>
  <c r="H212" i="3" s="1"/>
  <c r="E213" i="3"/>
  <c r="H213" i="3" s="1"/>
  <c r="E214" i="3"/>
  <c r="H214" i="3" s="1"/>
  <c r="E215" i="3"/>
  <c r="H215" i="3" s="1"/>
  <c r="E216" i="3"/>
  <c r="H216" i="3" s="1"/>
  <c r="E217" i="3"/>
  <c r="H217" i="3" s="1"/>
  <c r="E218" i="3"/>
  <c r="H218" i="3" s="1"/>
  <c r="E219" i="3"/>
  <c r="H219" i="3" s="1"/>
  <c r="E220" i="3"/>
  <c r="H220" i="3" s="1"/>
  <c r="E221" i="3"/>
  <c r="H221" i="3" s="1"/>
  <c r="E222" i="3"/>
  <c r="H222" i="3" s="1"/>
  <c r="E223" i="3"/>
  <c r="H223" i="3" s="1"/>
  <c r="E224" i="3"/>
  <c r="H224" i="3" s="1"/>
  <c r="E225" i="3"/>
  <c r="H225" i="3" s="1"/>
  <c r="E226" i="3"/>
  <c r="H226" i="3" s="1"/>
  <c r="E227" i="3"/>
  <c r="H227" i="3" s="1"/>
  <c r="E228" i="3"/>
  <c r="H228" i="3" s="1"/>
  <c r="E229" i="3"/>
  <c r="H229" i="3" s="1"/>
  <c r="E230" i="3"/>
  <c r="H230" i="3" s="1"/>
  <c r="E231" i="3"/>
  <c r="H231" i="3" s="1"/>
  <c r="E232" i="3"/>
  <c r="H232" i="3" s="1"/>
  <c r="E233" i="3"/>
  <c r="H233" i="3" s="1"/>
  <c r="E234" i="3"/>
  <c r="H234" i="3" s="1"/>
  <c r="E235" i="3"/>
  <c r="H235" i="3" s="1"/>
  <c r="E236" i="3"/>
  <c r="H236" i="3" s="1"/>
  <c r="E237" i="3"/>
  <c r="H237" i="3" s="1"/>
  <c r="E238" i="3"/>
  <c r="H238" i="3" s="1"/>
  <c r="E239" i="3"/>
  <c r="H239" i="3" s="1"/>
  <c r="E240" i="3"/>
  <c r="H240" i="3" s="1"/>
  <c r="E241" i="3"/>
  <c r="H241" i="3" s="1"/>
  <c r="E242" i="3"/>
  <c r="H242" i="3" s="1"/>
  <c r="E243" i="3"/>
  <c r="H243" i="3" s="1"/>
  <c r="E244" i="3"/>
  <c r="H244" i="3" s="1"/>
  <c r="E245" i="3"/>
  <c r="H245" i="3" s="1"/>
  <c r="E246" i="3"/>
  <c r="H246" i="3" s="1"/>
  <c r="E247" i="3"/>
  <c r="H247" i="3" s="1"/>
  <c r="E248" i="3"/>
  <c r="H248" i="3" s="1"/>
  <c r="E249" i="3"/>
  <c r="H249" i="3" s="1"/>
  <c r="E250" i="3"/>
  <c r="H250" i="3" s="1"/>
  <c r="E251" i="3"/>
  <c r="H251" i="3" s="1"/>
  <c r="E252" i="3"/>
  <c r="H252" i="3" s="1"/>
  <c r="E253" i="3"/>
  <c r="H253" i="3" s="1"/>
  <c r="E254" i="3"/>
  <c r="H254" i="3" s="1"/>
  <c r="E255" i="3"/>
  <c r="H255" i="3" s="1"/>
  <c r="E256" i="3"/>
  <c r="H256" i="3" s="1"/>
  <c r="E257" i="3"/>
  <c r="H257" i="3" s="1"/>
  <c r="E258" i="3"/>
  <c r="H258" i="3" s="1"/>
  <c r="E259" i="3"/>
  <c r="H259" i="3" s="1"/>
  <c r="E260" i="3"/>
  <c r="H260" i="3" s="1"/>
  <c r="E261" i="3"/>
  <c r="H261" i="3" s="1"/>
  <c r="E262" i="3"/>
  <c r="H262" i="3" s="1"/>
  <c r="E263" i="3"/>
  <c r="H263" i="3" s="1"/>
  <c r="E264" i="3"/>
  <c r="H264" i="3" s="1"/>
  <c r="E265" i="3"/>
  <c r="H265" i="3" s="1"/>
  <c r="E266" i="3"/>
  <c r="H266" i="3" s="1"/>
  <c r="E267" i="3"/>
  <c r="H267" i="3" s="1"/>
  <c r="E268" i="3"/>
  <c r="H268" i="3" s="1"/>
  <c r="E269" i="3"/>
  <c r="H269" i="3" s="1"/>
  <c r="E270" i="3"/>
  <c r="H270" i="3" s="1"/>
  <c r="E271" i="3"/>
  <c r="H271" i="3" s="1"/>
  <c r="E272" i="3"/>
  <c r="H272" i="3" s="1"/>
  <c r="E273" i="3"/>
  <c r="H273" i="3" s="1"/>
  <c r="E274" i="3"/>
  <c r="H274" i="3" s="1"/>
  <c r="E275" i="3"/>
  <c r="H275" i="3" s="1"/>
  <c r="E276" i="3"/>
  <c r="H276" i="3" s="1"/>
  <c r="E277" i="3"/>
  <c r="H277" i="3" s="1"/>
  <c r="E278" i="3"/>
  <c r="H278" i="3" s="1"/>
  <c r="E279" i="3"/>
  <c r="H279" i="3" s="1"/>
  <c r="E280" i="3"/>
  <c r="H280" i="3" s="1"/>
  <c r="E281" i="3"/>
  <c r="H281" i="3" s="1"/>
  <c r="E282" i="3"/>
  <c r="H282" i="3" s="1"/>
  <c r="E283" i="3"/>
  <c r="H283" i="3" s="1"/>
  <c r="E284" i="3"/>
  <c r="H284" i="3" s="1"/>
  <c r="E285" i="3"/>
  <c r="H285" i="3" s="1"/>
  <c r="E286" i="3"/>
  <c r="H286" i="3" s="1"/>
  <c r="E287" i="3"/>
  <c r="H287" i="3" s="1"/>
  <c r="E288" i="3"/>
  <c r="H288" i="3" s="1"/>
  <c r="E289" i="3"/>
  <c r="H289" i="3" s="1"/>
  <c r="E290" i="3"/>
  <c r="H290" i="3" s="1"/>
  <c r="E291" i="3"/>
  <c r="H291" i="3" s="1"/>
  <c r="E292" i="3"/>
  <c r="H292" i="3" s="1"/>
  <c r="E293" i="3"/>
  <c r="H293" i="3" s="1"/>
  <c r="E294" i="3"/>
  <c r="H294" i="3" s="1"/>
  <c r="E295" i="3"/>
  <c r="H295" i="3" s="1"/>
  <c r="E296" i="3"/>
  <c r="H296" i="3" s="1"/>
  <c r="E297" i="3"/>
  <c r="H297" i="3" s="1"/>
</calcChain>
</file>

<file path=xl/sharedStrings.xml><?xml version="1.0" encoding="utf-8"?>
<sst xmlns="http://schemas.openxmlformats.org/spreadsheetml/2006/main" count="1828" uniqueCount="336">
  <si>
    <t>C</t>
  </si>
  <si>
    <t>HL</t>
  </si>
  <si>
    <t>Cl</t>
  </si>
  <si>
    <t>S</t>
  </si>
  <si>
    <t>.inp</t>
  </si>
  <si>
    <t>list</t>
  </si>
  <si>
    <t>to</t>
  </si>
  <si>
    <t>excel.py</t>
  </si>
  <si>
    <t>Cost</t>
  </si>
  <si>
    <t>Hydraulic Penalty</t>
  </si>
  <si>
    <t>File extension</t>
  </si>
  <si>
    <t>Column1</t>
  </si>
  <si>
    <t>Column2</t>
  </si>
  <si>
    <t>Column3</t>
  </si>
  <si>
    <t>Column4</t>
  </si>
  <si>
    <t>Column5</t>
  </si>
  <si>
    <t>Column6</t>
  </si>
  <si>
    <t>Non-dominated Solutions</t>
  </si>
  <si>
    <t>Length</t>
  </si>
  <si>
    <t>500199.500200.1</t>
  </si>
  <si>
    <t>500200.8059020X.1</t>
  </si>
  <si>
    <t>500201.500250.1</t>
  </si>
  <si>
    <t>500201.507245.1</t>
  </si>
  <si>
    <t>500202.700151X.1</t>
  </si>
  <si>
    <t>500202.700153X.1</t>
  </si>
  <si>
    <t>500202.8059032X.1</t>
  </si>
  <si>
    <t>500203.500204.1</t>
  </si>
  <si>
    <t>500203.700150X.1</t>
  </si>
  <si>
    <t>500204.500205.1</t>
  </si>
  <si>
    <t>500204.500264.1</t>
  </si>
  <si>
    <t>500205.700170X.1</t>
  </si>
  <si>
    <t>500207.507747.1</t>
  </si>
  <si>
    <t>500207.700113X.1</t>
  </si>
  <si>
    <t>500209.507233.1</t>
  </si>
  <si>
    <t>500209.700154X.1</t>
  </si>
  <si>
    <t>500209.700155X.1</t>
  </si>
  <si>
    <t>500210.300212X.1</t>
  </si>
  <si>
    <t>500210.8058992X.1</t>
  </si>
  <si>
    <t>500210.8058994X.1</t>
  </si>
  <si>
    <t>500211.8058990X.1</t>
  </si>
  <si>
    <t>500212.500213.1</t>
  </si>
  <si>
    <t>500213.700144X.1</t>
  </si>
  <si>
    <t>500214.500215.1</t>
  </si>
  <si>
    <t>500214.700141X.1</t>
  </si>
  <si>
    <t>500215.8096701X.1</t>
  </si>
  <si>
    <t>500216.507743.1</t>
  </si>
  <si>
    <t>500217.500224.1</t>
  </si>
  <si>
    <t>500217.500269.1</t>
  </si>
  <si>
    <t>500218.500219.1</t>
  </si>
  <si>
    <t>500218.700124X.1</t>
  </si>
  <si>
    <t>500219.500222.1</t>
  </si>
  <si>
    <t>500219.700115X.1</t>
  </si>
  <si>
    <t>500219.8059086X.1</t>
  </si>
  <si>
    <t>500220.500254.1</t>
  </si>
  <si>
    <t>500220.700126X.1</t>
  </si>
  <si>
    <t>500222.700123X.1</t>
  </si>
  <si>
    <t>500224.700139X.1</t>
  </si>
  <si>
    <t>500224.700142X.1</t>
  </si>
  <si>
    <t>500225.500226.1</t>
  </si>
  <si>
    <t>500226.500255.1</t>
  </si>
  <si>
    <t>500227.700121X.1</t>
  </si>
  <si>
    <t>500227.8059089X.1</t>
  </si>
  <si>
    <t>500228.700129X.1</t>
  </si>
  <si>
    <t>500228.700133X.1</t>
  </si>
  <si>
    <t>500229.700103X.1</t>
  </si>
  <si>
    <t>500229.700107X.1</t>
  </si>
  <si>
    <t>500230.700102X.1</t>
  </si>
  <si>
    <t>500230.700108X.1</t>
  </si>
  <si>
    <t>500230.700111X.1</t>
  </si>
  <si>
    <t>500231.700166X.1</t>
  </si>
  <si>
    <t>500232.700105X.1</t>
  </si>
  <si>
    <t>500233.700135X.1</t>
  </si>
  <si>
    <t>500234.700109X.1</t>
  </si>
  <si>
    <t>500234.700137X.1</t>
  </si>
  <si>
    <t>500235.500242.1</t>
  </si>
  <si>
    <t>500235.700112X.1</t>
  </si>
  <si>
    <t>500236.500241.1</t>
  </si>
  <si>
    <t>500237.700114X.1</t>
  </si>
  <si>
    <t>500237.8058988X.1</t>
  </si>
  <si>
    <t>500238.8059087X.1</t>
  </si>
  <si>
    <t>500239.700122X.1</t>
  </si>
  <si>
    <t>500239.8059091X.1</t>
  </si>
  <si>
    <t>500241.8059055X.1</t>
  </si>
  <si>
    <t>500242.700128X.1</t>
  </si>
  <si>
    <t>500242.8059047X.1</t>
  </si>
  <si>
    <t>500243.500271.1</t>
  </si>
  <si>
    <t>500243.700127X.1</t>
  </si>
  <si>
    <t>500243.700134X.1</t>
  </si>
  <si>
    <t>500244.700136X.1</t>
  </si>
  <si>
    <t>500245.507753.1</t>
  </si>
  <si>
    <t>500245.700146X.1</t>
  </si>
  <si>
    <t>500246.700157X.1</t>
  </si>
  <si>
    <t>500247.700162X.1</t>
  </si>
  <si>
    <t>500248.700167X.1</t>
  </si>
  <si>
    <t>500249.500199.1</t>
  </si>
  <si>
    <t>500249.8059034X.1</t>
  </si>
  <si>
    <t>500253.500220.1</t>
  </si>
  <si>
    <t>500258.700143X.1</t>
  </si>
  <si>
    <t>500259.8058405X.1</t>
  </si>
  <si>
    <t>500262.507249.1</t>
  </si>
  <si>
    <t>500265.507005.1</t>
  </si>
  <si>
    <t>500265.8093043X.1</t>
  </si>
  <si>
    <t>500267.500247.1</t>
  </si>
  <si>
    <t>500268.8059048X.1</t>
  </si>
  <si>
    <t>500272.500257.1</t>
  </si>
  <si>
    <t>500272.700116X.1</t>
  </si>
  <si>
    <t>506165.500271.1</t>
  </si>
  <si>
    <t>506165.8055439X.1</t>
  </si>
  <si>
    <t>507004.PF03.1</t>
  </si>
  <si>
    <t>507005.8058383X.1</t>
  </si>
  <si>
    <t>507005.8105873X.1</t>
  </si>
  <si>
    <t>507007.700160X.1</t>
  </si>
  <si>
    <t>507007.8059774X.1</t>
  </si>
  <si>
    <t>507008.8058387X.1</t>
  </si>
  <si>
    <t>507010.507011.1</t>
  </si>
  <si>
    <t>507010.8058389X.1</t>
  </si>
  <si>
    <t>507011.8058391X.1</t>
  </si>
  <si>
    <t>507012.8058401X.1</t>
  </si>
  <si>
    <t>507234.700132X.1</t>
  </si>
  <si>
    <t>507236.700131X.1</t>
  </si>
  <si>
    <t>507239.500247.1</t>
  </si>
  <si>
    <t>507240.507742.1</t>
  </si>
  <si>
    <t>507240.8059000X.1</t>
  </si>
  <si>
    <t>507241.8059001X.1</t>
  </si>
  <si>
    <t>507242.507241.1</t>
  </si>
  <si>
    <t>507244.700149X.1</t>
  </si>
  <si>
    <t>507246.507247.1</t>
  </si>
  <si>
    <t>507246.8059023X.1</t>
  </si>
  <si>
    <t>507246.8059030X.1</t>
  </si>
  <si>
    <t>507249.507248.1</t>
  </si>
  <si>
    <t>507249.8059033X.1</t>
  </si>
  <si>
    <t>507250.500252.1</t>
  </si>
  <si>
    <t>507251.507250.1</t>
  </si>
  <si>
    <t>507446.507450.1</t>
  </si>
  <si>
    <t>507446.507453.1</t>
  </si>
  <si>
    <t>507448.507447.1</t>
  </si>
  <si>
    <t>507448.8059778X.1</t>
  </si>
  <si>
    <t>507449.507446.1</t>
  </si>
  <si>
    <t>507450.8059780X.1</t>
  </si>
  <si>
    <t>507452.8058390X.1</t>
  </si>
  <si>
    <t>507453.507452.1</t>
  </si>
  <si>
    <t>507454.507452.1</t>
  </si>
  <si>
    <t>507454.8059790X.1</t>
  </si>
  <si>
    <t>507741.8082528.1</t>
  </si>
  <si>
    <t>507742.700152X.1</t>
  </si>
  <si>
    <t>507743.700140X.1</t>
  </si>
  <si>
    <t>507744.8059085X.1</t>
  </si>
  <si>
    <t>507745.500225.1</t>
  </si>
  <si>
    <t>507745.507746.1</t>
  </si>
  <si>
    <t>507747.8058986X.1</t>
  </si>
  <si>
    <t>507748.8058987X.1</t>
  </si>
  <si>
    <t>507754.500210.1</t>
  </si>
  <si>
    <t>507754.700171X.1</t>
  </si>
  <si>
    <t>700102Y.500229.1</t>
  </si>
  <si>
    <t>700103Y.500231.1</t>
  </si>
  <si>
    <t>700104Y.507233.1</t>
  </si>
  <si>
    <t>700105Y.700104X.1</t>
  </si>
  <si>
    <t>700106Y.500233.1</t>
  </si>
  <si>
    <t>700107Y.8059056X.1</t>
  </si>
  <si>
    <t>700108Y.500234.1</t>
  </si>
  <si>
    <t>700109Y.500223.1</t>
  </si>
  <si>
    <t>700110Y.500223.1</t>
  </si>
  <si>
    <t>700111Y.700106X.1</t>
  </si>
  <si>
    <t>700112Y.500236.1</t>
  </si>
  <si>
    <t>700113Y.500236.1</t>
  </si>
  <si>
    <t>700114Y.500207.1</t>
  </si>
  <si>
    <t>700115Y.500238.1</t>
  </si>
  <si>
    <t>700116Y.500239.1</t>
  </si>
  <si>
    <t>700117Y.500240.1</t>
  </si>
  <si>
    <t>700118Y.500240.1</t>
  </si>
  <si>
    <t>700119Y.500240.1</t>
  </si>
  <si>
    <t>700120Y.500240.1</t>
  </si>
  <si>
    <t>700121Y.700120X.1</t>
  </si>
  <si>
    <t>700122Y.500227.1</t>
  </si>
  <si>
    <t>700123Y.700117X.1</t>
  </si>
  <si>
    <t>700124Y.500241.1</t>
  </si>
  <si>
    <t>700125Y.500225.1</t>
  </si>
  <si>
    <t>700126Y.507745.1</t>
  </si>
  <si>
    <t>700128Y.507250.1</t>
  </si>
  <si>
    <t>700129Y.507236.1</t>
  </si>
  <si>
    <t>700130Y.507235.1</t>
  </si>
  <si>
    <t>700131Y.507237.1</t>
  </si>
  <si>
    <t>700132Y.507235.1</t>
  </si>
  <si>
    <t>700133Y.700130X.1</t>
  </si>
  <si>
    <t>700134Y.500228.1</t>
  </si>
  <si>
    <t>700135Y.500244.1</t>
  </si>
  <si>
    <t>700136Y.700138X.1</t>
  </si>
  <si>
    <t>700137Y.500244.1</t>
  </si>
  <si>
    <t>700138Y.700147X.1</t>
  </si>
  <si>
    <t>700139Y.8087726.1</t>
  </si>
  <si>
    <t>700140Y.500215.1</t>
  </si>
  <si>
    <t>700141Y.700148X.1</t>
  </si>
  <si>
    <t>700142Y.500273.1</t>
  </si>
  <si>
    <t>700143Y.500216.1</t>
  </si>
  <si>
    <t>700144Y.500214.1</t>
  </si>
  <si>
    <t>700145Y.500213.1</t>
  </si>
  <si>
    <t>700146Y.700145X.1</t>
  </si>
  <si>
    <t>700147Y.500245.1</t>
  </si>
  <si>
    <t>700148Y.500212.1</t>
  </si>
  <si>
    <t>700149Y.507245.1</t>
  </si>
  <si>
    <t>700150Y.507243.1</t>
  </si>
  <si>
    <t>700151Y.500259.1</t>
  </si>
  <si>
    <t>700152Y.500200.1</t>
  </si>
  <si>
    <t>700153Y.500199.1</t>
  </si>
  <si>
    <t>700154Y.700156X.1</t>
  </si>
  <si>
    <t>700155Y.700169X.1</t>
  </si>
  <si>
    <t>700156Y.507753.1</t>
  </si>
  <si>
    <t>700157Y.507003.1</t>
  </si>
  <si>
    <t>700158Y.PF01.1</t>
  </si>
  <si>
    <t>700160Y.507004.1</t>
  </si>
  <si>
    <t>700162Y.500231.1</t>
  </si>
  <si>
    <t>700166Y.500248.1</t>
  </si>
  <si>
    <t>700167Y.500233.1</t>
  </si>
  <si>
    <t>700168Y.500248.1</t>
  </si>
  <si>
    <t>700169Y.500248.1</t>
  </si>
  <si>
    <t>700170Y.500232.1</t>
  </si>
  <si>
    <t>700171Y.500205.1</t>
  </si>
  <si>
    <t>8055439Y.506165.1</t>
  </si>
  <si>
    <t>8058383Y.507006.1</t>
  </si>
  <si>
    <t>8058387Y.507007.1</t>
  </si>
  <si>
    <t>8058389Y.507004.1</t>
  </si>
  <si>
    <t>8058390Y.507009.1</t>
  </si>
  <si>
    <t>8058391Y.507454.1</t>
  </si>
  <si>
    <t>8058405Y.507011.1</t>
  </si>
  <si>
    <t>8058987Y.500237.1</t>
  </si>
  <si>
    <t>8058988Y.500211.1</t>
  </si>
  <si>
    <t>8058990Y.8058991X.1</t>
  </si>
  <si>
    <t>8058991Y.507754.1</t>
  </si>
  <si>
    <t>8058992Y.700168X.1</t>
  </si>
  <si>
    <t>8058994Y.500232.1</t>
  </si>
  <si>
    <t>8059000Y.500212.1</t>
  </si>
  <si>
    <t>8059001Y.507240.1</t>
  </si>
  <si>
    <t>8059020Y.500201.1</t>
  </si>
  <si>
    <t>8059023Y.507245.1</t>
  </si>
  <si>
    <t>8059030Y.500209.1</t>
  </si>
  <si>
    <t>8059032Y.500203.1</t>
  </si>
  <si>
    <t>8059033Y.500249.1</t>
  </si>
  <si>
    <t>8059034Y.507741.1</t>
  </si>
  <si>
    <t>8059048Y.500235.1</t>
  </si>
  <si>
    <t>8059055Y.500238.1</t>
  </si>
  <si>
    <t>8059056Y.500218.1</t>
  </si>
  <si>
    <t>8059085Y.500222.1</t>
  </si>
  <si>
    <t>8059086Y.8099156.1</t>
  </si>
  <si>
    <t>8059087Y.500226.1</t>
  </si>
  <si>
    <t>8059089Y.500256.1</t>
  </si>
  <si>
    <t>8059091Y.700119X.1</t>
  </si>
  <si>
    <t>8059774Y.507009.1</t>
  </si>
  <si>
    <t>8059778Y.507447.1</t>
  </si>
  <si>
    <t>8059780Y.507447.1</t>
  </si>
  <si>
    <t>8059789Y.507455.1</t>
  </si>
  <si>
    <t>8059790Y.8059789X.1</t>
  </si>
  <si>
    <t>8087725.8087728X.1</t>
  </si>
  <si>
    <t>8087725.8087733.1</t>
  </si>
  <si>
    <t>8087726.8087727X.1</t>
  </si>
  <si>
    <t>8087726.8087736.1</t>
  </si>
  <si>
    <t>8087727Y.8087734.1</t>
  </si>
  <si>
    <t>8087728Y.8087735.1</t>
  </si>
  <si>
    <t>8087732.8101041X.1</t>
  </si>
  <si>
    <t>8087733.8102457.1</t>
  </si>
  <si>
    <t>8087734.8087725.1</t>
  </si>
  <si>
    <t>8087735.8087732.1</t>
  </si>
  <si>
    <t>8087736.8087737.1</t>
  </si>
  <si>
    <t>8087737.700110X.1</t>
  </si>
  <si>
    <t>8093041.8093040.1</t>
  </si>
  <si>
    <t>8093042Y.8093041.1</t>
  </si>
  <si>
    <t>8093043Y.8093041.1</t>
  </si>
  <si>
    <t>8096701Y.500273.1</t>
  </si>
  <si>
    <t>8099156.500223.1</t>
  </si>
  <si>
    <t>8099156.700118X.1</t>
  </si>
  <si>
    <t>8101041Y.8101040.1</t>
  </si>
  <si>
    <t>8102457.8102458X.1</t>
  </si>
  <si>
    <t>8102458Y.8102457.1</t>
  </si>
  <si>
    <t>8105873Y.507003.1</t>
  </si>
  <si>
    <t>PF01.507748.1</t>
  </si>
  <si>
    <t>PF02.507010.1</t>
  </si>
  <si>
    <t>507006.700159Y.1</t>
  </si>
  <si>
    <t>507003.8058985X.1</t>
  </si>
  <si>
    <t>500246.700158X.1</t>
  </si>
  <si>
    <t>8058985Y.PF02.1</t>
  </si>
  <si>
    <t>PF03.700159X.1</t>
  </si>
  <si>
    <t>Pipe_name</t>
  </si>
  <si>
    <t>Original_Diameter</t>
  </si>
  <si>
    <t>300212Y.P_04.1</t>
  </si>
  <si>
    <t>500216.P_03.1</t>
  </si>
  <si>
    <t>700127Y.P_02.1</t>
  </si>
  <si>
    <t>8058401Y.P_06.1</t>
  </si>
  <si>
    <t>8059047Y.P_01.1</t>
  </si>
  <si>
    <t>8082528.P_05.1</t>
  </si>
  <si>
    <t>GHD_001.8093042X.1</t>
  </si>
  <si>
    <t>GHD_002.500246.1</t>
  </si>
  <si>
    <t>GHD_005.GHD_001.1</t>
  </si>
  <si>
    <t>P_01.700125X.1</t>
  </si>
  <si>
    <t>P_02.500227.1</t>
  </si>
  <si>
    <t>P_03.500217.1</t>
  </si>
  <si>
    <t>P_04.500211.1</t>
  </si>
  <si>
    <t>P_05.500263.1</t>
  </si>
  <si>
    <t>P_06.507009.1</t>
  </si>
  <si>
    <t>GHD_006.8058986Y.1</t>
  </si>
  <si>
    <t>507006.GHD_006.1</t>
  </si>
  <si>
    <t>GHD_004.GHD_002.1</t>
  </si>
  <si>
    <t>GHD_014.500269.1</t>
  </si>
  <si>
    <t>GHD_016.507005.1</t>
  </si>
  <si>
    <t>GHD_015.700110X.1</t>
  </si>
  <si>
    <t>GHD_017.8058985X.1</t>
  </si>
  <si>
    <t>GHD_020.700158Y.1</t>
  </si>
  <si>
    <t>8058985X.PF02.1</t>
  </si>
  <si>
    <t>GHD_007.8087737.1</t>
  </si>
  <si>
    <t>GHD_007.GHD_012.1</t>
  </si>
  <si>
    <t>GHD_012.GHD_010.1</t>
  </si>
  <si>
    <t>GHD_010.GHD_008.1</t>
  </si>
  <si>
    <t>GHD_010.GHD_009.1</t>
  </si>
  <si>
    <t>8101040.GHD_011.1</t>
  </si>
  <si>
    <t>GHD_014.500217.1</t>
  </si>
  <si>
    <t>GHD_014.GHD_013.1</t>
  </si>
  <si>
    <t>GHD_013.GHD_011.1</t>
  </si>
  <si>
    <t>500244.GHD_015.1</t>
  </si>
  <si>
    <t>GHD_007.GHD_015.1</t>
  </si>
  <si>
    <t>GHD_022.700159Y.1</t>
  </si>
  <si>
    <t>GHD_016.500265.1</t>
  </si>
  <si>
    <t>507006.GHD_024.1</t>
  </si>
  <si>
    <t>8058390X.507012.1</t>
  </si>
  <si>
    <t>507003.GHD_018.1</t>
  </si>
  <si>
    <t>500246.GHD_019.1</t>
  </si>
  <si>
    <t>507005.GHD_021.1</t>
  </si>
  <si>
    <t>GHD_016.GHD_023.1</t>
  </si>
  <si>
    <t>8093043X.8093043Y.1</t>
  </si>
  <si>
    <t>2043 Diameter</t>
  </si>
  <si>
    <t>2022 Diameter</t>
  </si>
  <si>
    <t>2043 Length</t>
  </si>
  <si>
    <t>2023 length</t>
  </si>
  <si>
    <t>Pipe Added?</t>
  </si>
  <si>
    <t>Yes</t>
  </si>
  <si>
    <t>No</t>
  </si>
  <si>
    <t>Diameter Change?</t>
  </si>
  <si>
    <t>Length Change?</t>
  </si>
  <si>
    <t>Build in costing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</si>
</sst>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4" fontId="0" fillId="0" borderId="0" xfId="1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Pareto Curve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Sheet1!$B$3:$B$188</c:f>
              <c:numCache>
                <c:formatCode>_("$"* #,##0.00_);_("$"* \(#,##0.00\);_("$"* "-"??_);_(@_)</c:formatCode>
                <c:ptCount val="186"/>
                <c:pt idx="0">
                  <c:v>136584.65</c:v>
                </c:pt>
                <c:pt idx="1">
                  <c:v>136584.65</c:v>
                </c:pt>
                <c:pt idx="2">
                  <c:v>136584.65</c:v>
                </c:pt>
                <c:pt idx="3">
                  <c:v>136681.54999999999</c:v>
                </c:pt>
                <c:pt idx="4">
                  <c:v>136681.54999999999</c:v>
                </c:pt>
                <c:pt idx="5">
                  <c:v>136696.04999999999</c:v>
                </c:pt>
                <c:pt idx="6">
                  <c:v>136735.69</c:v>
                </c:pt>
                <c:pt idx="7">
                  <c:v>136735.69</c:v>
                </c:pt>
                <c:pt idx="8">
                  <c:v>136735.69</c:v>
                </c:pt>
                <c:pt idx="9">
                  <c:v>136735.69</c:v>
                </c:pt>
                <c:pt idx="10">
                  <c:v>136735.69</c:v>
                </c:pt>
                <c:pt idx="11">
                  <c:v>136754</c:v>
                </c:pt>
                <c:pt idx="12">
                  <c:v>136754</c:v>
                </c:pt>
                <c:pt idx="13">
                  <c:v>136754</c:v>
                </c:pt>
                <c:pt idx="14">
                  <c:v>136754</c:v>
                </c:pt>
                <c:pt idx="15">
                  <c:v>136754</c:v>
                </c:pt>
                <c:pt idx="16">
                  <c:v>136754</c:v>
                </c:pt>
                <c:pt idx="17">
                  <c:v>136754</c:v>
                </c:pt>
                <c:pt idx="18">
                  <c:v>136754</c:v>
                </c:pt>
                <c:pt idx="19">
                  <c:v>136754</c:v>
                </c:pt>
                <c:pt idx="20">
                  <c:v>136754</c:v>
                </c:pt>
                <c:pt idx="21">
                  <c:v>136754</c:v>
                </c:pt>
                <c:pt idx="22">
                  <c:v>136754</c:v>
                </c:pt>
                <c:pt idx="23">
                  <c:v>136754</c:v>
                </c:pt>
                <c:pt idx="24">
                  <c:v>136754</c:v>
                </c:pt>
                <c:pt idx="25">
                  <c:v>136809.91</c:v>
                </c:pt>
                <c:pt idx="26">
                  <c:v>136809.91</c:v>
                </c:pt>
                <c:pt idx="27">
                  <c:v>136809.91</c:v>
                </c:pt>
                <c:pt idx="28">
                  <c:v>136850.9</c:v>
                </c:pt>
                <c:pt idx="29">
                  <c:v>136850.9</c:v>
                </c:pt>
                <c:pt idx="30">
                  <c:v>136850.9</c:v>
                </c:pt>
                <c:pt idx="31">
                  <c:v>136850.9</c:v>
                </c:pt>
                <c:pt idx="32">
                  <c:v>136850.9</c:v>
                </c:pt>
                <c:pt idx="33">
                  <c:v>136850.9</c:v>
                </c:pt>
                <c:pt idx="34">
                  <c:v>136850.9</c:v>
                </c:pt>
                <c:pt idx="35">
                  <c:v>136850.9</c:v>
                </c:pt>
                <c:pt idx="36">
                  <c:v>136850.9</c:v>
                </c:pt>
                <c:pt idx="37">
                  <c:v>136850.9</c:v>
                </c:pt>
                <c:pt idx="38">
                  <c:v>136850.9</c:v>
                </c:pt>
                <c:pt idx="39">
                  <c:v>136850.9</c:v>
                </c:pt>
                <c:pt idx="40">
                  <c:v>136850.9</c:v>
                </c:pt>
                <c:pt idx="41">
                  <c:v>136850.9</c:v>
                </c:pt>
                <c:pt idx="42">
                  <c:v>136850.9</c:v>
                </c:pt>
                <c:pt idx="43">
                  <c:v>136850.9</c:v>
                </c:pt>
                <c:pt idx="44">
                  <c:v>136850.9</c:v>
                </c:pt>
                <c:pt idx="45">
                  <c:v>136850.9</c:v>
                </c:pt>
                <c:pt idx="46">
                  <c:v>136869.22</c:v>
                </c:pt>
                <c:pt idx="47">
                  <c:v>136869.22</c:v>
                </c:pt>
                <c:pt idx="48">
                  <c:v>136869.22</c:v>
                </c:pt>
                <c:pt idx="49">
                  <c:v>136869.22</c:v>
                </c:pt>
                <c:pt idx="50">
                  <c:v>136869.22</c:v>
                </c:pt>
                <c:pt idx="51">
                  <c:v>136869.22</c:v>
                </c:pt>
                <c:pt idx="52">
                  <c:v>136869.22</c:v>
                </c:pt>
                <c:pt idx="53">
                  <c:v>136869.22</c:v>
                </c:pt>
                <c:pt idx="54">
                  <c:v>136869.22</c:v>
                </c:pt>
                <c:pt idx="55">
                  <c:v>136869.22</c:v>
                </c:pt>
                <c:pt idx="56">
                  <c:v>136869.22</c:v>
                </c:pt>
                <c:pt idx="57">
                  <c:v>136869.22</c:v>
                </c:pt>
                <c:pt idx="58">
                  <c:v>136869.22</c:v>
                </c:pt>
                <c:pt idx="59">
                  <c:v>136869.22</c:v>
                </c:pt>
                <c:pt idx="60">
                  <c:v>136869.22</c:v>
                </c:pt>
                <c:pt idx="61">
                  <c:v>136869.22</c:v>
                </c:pt>
                <c:pt idx="62">
                  <c:v>136869.22</c:v>
                </c:pt>
                <c:pt idx="63">
                  <c:v>136869.22</c:v>
                </c:pt>
                <c:pt idx="64">
                  <c:v>136869.22</c:v>
                </c:pt>
                <c:pt idx="65">
                  <c:v>136869.22</c:v>
                </c:pt>
                <c:pt idx="66">
                  <c:v>136869.22</c:v>
                </c:pt>
                <c:pt idx="67">
                  <c:v>136869.22</c:v>
                </c:pt>
                <c:pt idx="68">
                  <c:v>136869.22</c:v>
                </c:pt>
                <c:pt idx="69">
                  <c:v>136869.22</c:v>
                </c:pt>
                <c:pt idx="70">
                  <c:v>136869.22</c:v>
                </c:pt>
                <c:pt idx="71">
                  <c:v>136869.22</c:v>
                </c:pt>
                <c:pt idx="72">
                  <c:v>136869.22</c:v>
                </c:pt>
                <c:pt idx="73">
                  <c:v>136869.22</c:v>
                </c:pt>
                <c:pt idx="74">
                  <c:v>136869.22</c:v>
                </c:pt>
                <c:pt idx="75">
                  <c:v>136869.22</c:v>
                </c:pt>
                <c:pt idx="76">
                  <c:v>136869.22</c:v>
                </c:pt>
                <c:pt idx="77">
                  <c:v>136869.22</c:v>
                </c:pt>
                <c:pt idx="78">
                  <c:v>136869.22</c:v>
                </c:pt>
                <c:pt idx="79">
                  <c:v>136869.22</c:v>
                </c:pt>
                <c:pt idx="80">
                  <c:v>136869.22</c:v>
                </c:pt>
                <c:pt idx="81">
                  <c:v>136869.22</c:v>
                </c:pt>
                <c:pt idx="82">
                  <c:v>136869.22</c:v>
                </c:pt>
                <c:pt idx="83">
                  <c:v>136869.22</c:v>
                </c:pt>
                <c:pt idx="84">
                  <c:v>136869.22</c:v>
                </c:pt>
                <c:pt idx="85">
                  <c:v>136869.22</c:v>
                </c:pt>
                <c:pt idx="86">
                  <c:v>136869.22</c:v>
                </c:pt>
                <c:pt idx="87">
                  <c:v>136869.22</c:v>
                </c:pt>
                <c:pt idx="88">
                  <c:v>136869.22</c:v>
                </c:pt>
                <c:pt idx="89">
                  <c:v>136869.22</c:v>
                </c:pt>
                <c:pt idx="90">
                  <c:v>136869.22</c:v>
                </c:pt>
                <c:pt idx="91">
                  <c:v>136869.22</c:v>
                </c:pt>
                <c:pt idx="92">
                  <c:v>136869.22</c:v>
                </c:pt>
                <c:pt idx="93">
                  <c:v>136869.22</c:v>
                </c:pt>
                <c:pt idx="94">
                  <c:v>136869.22</c:v>
                </c:pt>
                <c:pt idx="95">
                  <c:v>136869.22</c:v>
                </c:pt>
                <c:pt idx="96">
                  <c:v>136869.22</c:v>
                </c:pt>
                <c:pt idx="97">
                  <c:v>136869.22</c:v>
                </c:pt>
                <c:pt idx="98">
                  <c:v>136869.22</c:v>
                </c:pt>
                <c:pt idx="99">
                  <c:v>136869.22</c:v>
                </c:pt>
                <c:pt idx="100">
                  <c:v>136869.22</c:v>
                </c:pt>
                <c:pt idx="101">
                  <c:v>136869.22</c:v>
                </c:pt>
                <c:pt idx="102">
                  <c:v>136925.13</c:v>
                </c:pt>
                <c:pt idx="103">
                  <c:v>136925.13</c:v>
                </c:pt>
                <c:pt idx="104">
                  <c:v>136943.45000000001</c:v>
                </c:pt>
                <c:pt idx="105">
                  <c:v>136943.45000000001</c:v>
                </c:pt>
                <c:pt idx="106">
                  <c:v>136943.45000000001</c:v>
                </c:pt>
                <c:pt idx="107">
                  <c:v>137349.74</c:v>
                </c:pt>
                <c:pt idx="108">
                  <c:v>137349.74</c:v>
                </c:pt>
                <c:pt idx="109">
                  <c:v>137349.74</c:v>
                </c:pt>
                <c:pt idx="110">
                  <c:v>137349.74</c:v>
                </c:pt>
                <c:pt idx="111">
                  <c:v>137349.74</c:v>
                </c:pt>
                <c:pt idx="112">
                  <c:v>137349.74</c:v>
                </c:pt>
                <c:pt idx="113">
                  <c:v>137359.18</c:v>
                </c:pt>
                <c:pt idx="114">
                  <c:v>137359.18</c:v>
                </c:pt>
                <c:pt idx="115">
                  <c:v>137359.18</c:v>
                </c:pt>
                <c:pt idx="116">
                  <c:v>137359.18</c:v>
                </c:pt>
                <c:pt idx="117">
                  <c:v>137359.18</c:v>
                </c:pt>
                <c:pt idx="118">
                  <c:v>137359.18</c:v>
                </c:pt>
                <c:pt idx="119">
                  <c:v>137359.18</c:v>
                </c:pt>
                <c:pt idx="120">
                  <c:v>137359.18</c:v>
                </c:pt>
                <c:pt idx="121">
                  <c:v>137359.18</c:v>
                </c:pt>
                <c:pt idx="122">
                  <c:v>137359.18</c:v>
                </c:pt>
                <c:pt idx="123">
                  <c:v>137359.18</c:v>
                </c:pt>
                <c:pt idx="124">
                  <c:v>137359.18</c:v>
                </c:pt>
                <c:pt idx="125">
                  <c:v>137359.18</c:v>
                </c:pt>
                <c:pt idx="126">
                  <c:v>137359.18</c:v>
                </c:pt>
                <c:pt idx="127">
                  <c:v>137359.18</c:v>
                </c:pt>
                <c:pt idx="128">
                  <c:v>137359.18</c:v>
                </c:pt>
                <c:pt idx="129">
                  <c:v>137359.18</c:v>
                </c:pt>
                <c:pt idx="130">
                  <c:v>137359.18</c:v>
                </c:pt>
                <c:pt idx="131">
                  <c:v>137359.18</c:v>
                </c:pt>
                <c:pt idx="132">
                  <c:v>137359.18</c:v>
                </c:pt>
                <c:pt idx="133">
                  <c:v>137359.18</c:v>
                </c:pt>
                <c:pt idx="134">
                  <c:v>137359.18</c:v>
                </c:pt>
                <c:pt idx="135">
                  <c:v>137359.18</c:v>
                </c:pt>
                <c:pt idx="136">
                  <c:v>137359.18</c:v>
                </c:pt>
                <c:pt idx="137">
                  <c:v>137359.19</c:v>
                </c:pt>
                <c:pt idx="138">
                  <c:v>137359.19</c:v>
                </c:pt>
                <c:pt idx="139">
                  <c:v>137359.19</c:v>
                </c:pt>
                <c:pt idx="140">
                  <c:v>137359.19</c:v>
                </c:pt>
                <c:pt idx="141">
                  <c:v>137359.19</c:v>
                </c:pt>
                <c:pt idx="142">
                  <c:v>137399.07999999999</c:v>
                </c:pt>
                <c:pt idx="143">
                  <c:v>137399.07999999999</c:v>
                </c:pt>
                <c:pt idx="144">
                  <c:v>137399.07999999999</c:v>
                </c:pt>
                <c:pt idx="145">
                  <c:v>137399.07999999999</c:v>
                </c:pt>
                <c:pt idx="146">
                  <c:v>137415.1</c:v>
                </c:pt>
                <c:pt idx="147">
                  <c:v>137415.1</c:v>
                </c:pt>
                <c:pt idx="148">
                  <c:v>137415.1</c:v>
                </c:pt>
                <c:pt idx="149">
                  <c:v>137473.31</c:v>
                </c:pt>
                <c:pt idx="150">
                  <c:v>137473.31</c:v>
                </c:pt>
                <c:pt idx="151">
                  <c:v>138476.74</c:v>
                </c:pt>
                <c:pt idx="152">
                  <c:v>138476.74</c:v>
                </c:pt>
                <c:pt idx="153">
                  <c:v>138476.74</c:v>
                </c:pt>
                <c:pt idx="154">
                  <c:v>138476.74</c:v>
                </c:pt>
                <c:pt idx="155">
                  <c:v>138476.74</c:v>
                </c:pt>
                <c:pt idx="156">
                  <c:v>138476.74</c:v>
                </c:pt>
                <c:pt idx="157">
                  <c:v>138476.74</c:v>
                </c:pt>
                <c:pt idx="158">
                  <c:v>138476.74</c:v>
                </c:pt>
                <c:pt idx="159">
                  <c:v>138476.74</c:v>
                </c:pt>
                <c:pt idx="160">
                  <c:v>138516.64000000001</c:v>
                </c:pt>
                <c:pt idx="161">
                  <c:v>138516.64000000001</c:v>
                </c:pt>
                <c:pt idx="162">
                  <c:v>138516.64000000001</c:v>
                </c:pt>
                <c:pt idx="163">
                  <c:v>138516.64000000001</c:v>
                </c:pt>
                <c:pt idx="164">
                  <c:v>138516.64000000001</c:v>
                </c:pt>
                <c:pt idx="165">
                  <c:v>138516.64000000001</c:v>
                </c:pt>
                <c:pt idx="166">
                  <c:v>138550.97</c:v>
                </c:pt>
                <c:pt idx="167">
                  <c:v>138550.97</c:v>
                </c:pt>
                <c:pt idx="168">
                  <c:v>138550.97</c:v>
                </c:pt>
                <c:pt idx="169">
                  <c:v>138550.97</c:v>
                </c:pt>
                <c:pt idx="170">
                  <c:v>138550.97</c:v>
                </c:pt>
                <c:pt idx="171">
                  <c:v>138550.97</c:v>
                </c:pt>
                <c:pt idx="172">
                  <c:v>138550.97</c:v>
                </c:pt>
                <c:pt idx="173">
                  <c:v>138550.97</c:v>
                </c:pt>
                <c:pt idx="174">
                  <c:v>138550.97</c:v>
                </c:pt>
                <c:pt idx="175">
                  <c:v>138550.97</c:v>
                </c:pt>
                <c:pt idx="176">
                  <c:v>138550.97</c:v>
                </c:pt>
                <c:pt idx="177">
                  <c:v>138550.97</c:v>
                </c:pt>
                <c:pt idx="178">
                  <c:v>138550.97</c:v>
                </c:pt>
                <c:pt idx="179">
                  <c:v>138550.97</c:v>
                </c:pt>
                <c:pt idx="180">
                  <c:v>138550.97</c:v>
                </c:pt>
                <c:pt idx="181">
                  <c:v>138550.97</c:v>
                </c:pt>
                <c:pt idx="182">
                  <c:v>138550.97</c:v>
                </c:pt>
                <c:pt idx="183">
                  <c:v>138550.97</c:v>
                </c:pt>
                <c:pt idx="184">
                  <c:v>138550.97</c:v>
                </c:pt>
                <c:pt idx="185">
                  <c:v>138550.97</c:v>
                </c:pt>
              </c:numCache>
            </c:numRef>
          </c:xVal>
          <c:yVal>
            <c:numRef>
              <c:f>Sheet1!$D$3:$D$188</c:f>
              <c:numCache>
                <c:formatCode>_("$"* #,##0.00_);_("$"* \(#,##0.00\);_("$"* "-"??_);_(@_)</c:formatCode>
                <c:ptCount val="186"/>
                <c:pt idx="0">
                  <c:v>4555247.41</c:v>
                </c:pt>
                <c:pt idx="1">
                  <c:v>4555247.41</c:v>
                </c:pt>
                <c:pt idx="2">
                  <c:v>4555247.41</c:v>
                </c:pt>
                <c:pt idx="3">
                  <c:v>4553534.54</c:v>
                </c:pt>
                <c:pt idx="4">
                  <c:v>4553534.54</c:v>
                </c:pt>
                <c:pt idx="5">
                  <c:v>26450.28</c:v>
                </c:pt>
                <c:pt idx="6">
                  <c:v>3659.81</c:v>
                </c:pt>
                <c:pt idx="7">
                  <c:v>3659.81</c:v>
                </c:pt>
                <c:pt idx="8">
                  <c:v>3659.81</c:v>
                </c:pt>
                <c:pt idx="9">
                  <c:v>3659.81</c:v>
                </c:pt>
                <c:pt idx="10">
                  <c:v>3659.81</c:v>
                </c:pt>
                <c:pt idx="11">
                  <c:v>3658.18</c:v>
                </c:pt>
                <c:pt idx="12">
                  <c:v>3658.18</c:v>
                </c:pt>
                <c:pt idx="13">
                  <c:v>3658.18</c:v>
                </c:pt>
                <c:pt idx="14">
                  <c:v>3658.18</c:v>
                </c:pt>
                <c:pt idx="15">
                  <c:v>3658.18</c:v>
                </c:pt>
                <c:pt idx="16">
                  <c:v>3658.18</c:v>
                </c:pt>
                <c:pt idx="17">
                  <c:v>3658.18</c:v>
                </c:pt>
                <c:pt idx="18">
                  <c:v>3658.18</c:v>
                </c:pt>
                <c:pt idx="19">
                  <c:v>3658.18</c:v>
                </c:pt>
                <c:pt idx="20">
                  <c:v>3658.18</c:v>
                </c:pt>
                <c:pt idx="21">
                  <c:v>3658.18</c:v>
                </c:pt>
                <c:pt idx="22">
                  <c:v>3658.37</c:v>
                </c:pt>
                <c:pt idx="23">
                  <c:v>3658.37</c:v>
                </c:pt>
                <c:pt idx="24">
                  <c:v>3658.37</c:v>
                </c:pt>
                <c:pt idx="25">
                  <c:v>3281.64</c:v>
                </c:pt>
                <c:pt idx="26">
                  <c:v>3281.64</c:v>
                </c:pt>
                <c:pt idx="27">
                  <c:v>3281.64</c:v>
                </c:pt>
                <c:pt idx="28">
                  <c:v>2036.75</c:v>
                </c:pt>
                <c:pt idx="29">
                  <c:v>2036.75</c:v>
                </c:pt>
                <c:pt idx="30">
                  <c:v>2036.75</c:v>
                </c:pt>
                <c:pt idx="31">
                  <c:v>2036.75</c:v>
                </c:pt>
                <c:pt idx="32">
                  <c:v>2036.75</c:v>
                </c:pt>
                <c:pt idx="33">
                  <c:v>2036.75</c:v>
                </c:pt>
                <c:pt idx="34">
                  <c:v>2036.75</c:v>
                </c:pt>
                <c:pt idx="35">
                  <c:v>2036.94</c:v>
                </c:pt>
                <c:pt idx="36">
                  <c:v>2036.94</c:v>
                </c:pt>
                <c:pt idx="37">
                  <c:v>2036.94</c:v>
                </c:pt>
                <c:pt idx="38">
                  <c:v>2036.94</c:v>
                </c:pt>
                <c:pt idx="39">
                  <c:v>2036.94</c:v>
                </c:pt>
                <c:pt idx="40">
                  <c:v>2036.94</c:v>
                </c:pt>
                <c:pt idx="41">
                  <c:v>2036.94</c:v>
                </c:pt>
                <c:pt idx="42">
                  <c:v>2036.94</c:v>
                </c:pt>
                <c:pt idx="43">
                  <c:v>2036.94</c:v>
                </c:pt>
                <c:pt idx="44">
                  <c:v>2036.94</c:v>
                </c:pt>
                <c:pt idx="45">
                  <c:v>2036.94</c:v>
                </c:pt>
                <c:pt idx="46">
                  <c:v>2035.27</c:v>
                </c:pt>
                <c:pt idx="47">
                  <c:v>2035.32</c:v>
                </c:pt>
                <c:pt idx="48">
                  <c:v>2035.32</c:v>
                </c:pt>
                <c:pt idx="49">
                  <c:v>2035.32</c:v>
                </c:pt>
                <c:pt idx="50">
                  <c:v>2035.32</c:v>
                </c:pt>
                <c:pt idx="51">
                  <c:v>2035.32</c:v>
                </c:pt>
                <c:pt idx="52">
                  <c:v>2035.32</c:v>
                </c:pt>
                <c:pt idx="53">
                  <c:v>2035.32</c:v>
                </c:pt>
                <c:pt idx="54">
                  <c:v>2035.32</c:v>
                </c:pt>
                <c:pt idx="55">
                  <c:v>2035.32</c:v>
                </c:pt>
                <c:pt idx="56">
                  <c:v>2035.32</c:v>
                </c:pt>
                <c:pt idx="57">
                  <c:v>2035.32</c:v>
                </c:pt>
                <c:pt idx="58">
                  <c:v>2035.32</c:v>
                </c:pt>
                <c:pt idx="59">
                  <c:v>2035.33</c:v>
                </c:pt>
                <c:pt idx="60">
                  <c:v>2035.33</c:v>
                </c:pt>
                <c:pt idx="61">
                  <c:v>2035.33</c:v>
                </c:pt>
                <c:pt idx="62">
                  <c:v>2035.33</c:v>
                </c:pt>
                <c:pt idx="63">
                  <c:v>2035.33</c:v>
                </c:pt>
                <c:pt idx="64">
                  <c:v>2035.33</c:v>
                </c:pt>
                <c:pt idx="65">
                  <c:v>2035.33</c:v>
                </c:pt>
                <c:pt idx="66">
                  <c:v>2035.33</c:v>
                </c:pt>
                <c:pt idx="67">
                  <c:v>2035.33</c:v>
                </c:pt>
                <c:pt idx="68">
                  <c:v>2035.33</c:v>
                </c:pt>
                <c:pt idx="69">
                  <c:v>2035.33</c:v>
                </c:pt>
                <c:pt idx="70">
                  <c:v>2035.33</c:v>
                </c:pt>
                <c:pt idx="71">
                  <c:v>2035.33</c:v>
                </c:pt>
                <c:pt idx="72">
                  <c:v>2035.33</c:v>
                </c:pt>
                <c:pt idx="73">
                  <c:v>2035.49</c:v>
                </c:pt>
                <c:pt idx="74">
                  <c:v>2035.49</c:v>
                </c:pt>
                <c:pt idx="75">
                  <c:v>2035.49</c:v>
                </c:pt>
                <c:pt idx="76">
                  <c:v>2035.49</c:v>
                </c:pt>
                <c:pt idx="77">
                  <c:v>2035.49</c:v>
                </c:pt>
                <c:pt idx="78">
                  <c:v>2035.49</c:v>
                </c:pt>
                <c:pt idx="79">
                  <c:v>2035.49</c:v>
                </c:pt>
                <c:pt idx="80">
                  <c:v>2035.49</c:v>
                </c:pt>
                <c:pt idx="81">
                  <c:v>2035.49</c:v>
                </c:pt>
                <c:pt idx="82">
                  <c:v>2035.49</c:v>
                </c:pt>
                <c:pt idx="83">
                  <c:v>2035.49</c:v>
                </c:pt>
                <c:pt idx="84">
                  <c:v>2035.49</c:v>
                </c:pt>
                <c:pt idx="85">
                  <c:v>2035.49</c:v>
                </c:pt>
                <c:pt idx="86">
                  <c:v>2035.49</c:v>
                </c:pt>
                <c:pt idx="87">
                  <c:v>2035.49</c:v>
                </c:pt>
                <c:pt idx="88">
                  <c:v>2035.49</c:v>
                </c:pt>
                <c:pt idx="89">
                  <c:v>2035.49</c:v>
                </c:pt>
                <c:pt idx="90">
                  <c:v>2035.49</c:v>
                </c:pt>
                <c:pt idx="91">
                  <c:v>2035.49</c:v>
                </c:pt>
                <c:pt idx="92">
                  <c:v>2035.49</c:v>
                </c:pt>
                <c:pt idx="93">
                  <c:v>2035.49</c:v>
                </c:pt>
                <c:pt idx="94">
                  <c:v>2035.49</c:v>
                </c:pt>
                <c:pt idx="95">
                  <c:v>2035.49</c:v>
                </c:pt>
                <c:pt idx="96">
                  <c:v>2035.49</c:v>
                </c:pt>
                <c:pt idx="97">
                  <c:v>2035.49</c:v>
                </c:pt>
                <c:pt idx="98">
                  <c:v>2035.49</c:v>
                </c:pt>
                <c:pt idx="99">
                  <c:v>2035.49</c:v>
                </c:pt>
                <c:pt idx="100">
                  <c:v>2035.49</c:v>
                </c:pt>
                <c:pt idx="101">
                  <c:v>2035.49</c:v>
                </c:pt>
                <c:pt idx="102">
                  <c:v>1658.75</c:v>
                </c:pt>
                <c:pt idx="103">
                  <c:v>1658.75</c:v>
                </c:pt>
                <c:pt idx="104">
                  <c:v>1658.75</c:v>
                </c:pt>
                <c:pt idx="105">
                  <c:v>1658.75</c:v>
                </c:pt>
                <c:pt idx="106">
                  <c:v>1658.75</c:v>
                </c:pt>
                <c:pt idx="107">
                  <c:v>1549.25</c:v>
                </c:pt>
                <c:pt idx="108">
                  <c:v>1549.25</c:v>
                </c:pt>
                <c:pt idx="109">
                  <c:v>1549.25</c:v>
                </c:pt>
                <c:pt idx="110">
                  <c:v>1549.25</c:v>
                </c:pt>
                <c:pt idx="111">
                  <c:v>1549.25</c:v>
                </c:pt>
                <c:pt idx="112">
                  <c:v>1549.25</c:v>
                </c:pt>
                <c:pt idx="113">
                  <c:v>1548.24</c:v>
                </c:pt>
                <c:pt idx="114">
                  <c:v>1548.24</c:v>
                </c:pt>
                <c:pt idx="115">
                  <c:v>1549.1</c:v>
                </c:pt>
                <c:pt idx="116">
                  <c:v>1549.1</c:v>
                </c:pt>
                <c:pt idx="117">
                  <c:v>1549.1</c:v>
                </c:pt>
                <c:pt idx="118">
                  <c:v>1549.1</c:v>
                </c:pt>
                <c:pt idx="119">
                  <c:v>1549.1</c:v>
                </c:pt>
                <c:pt idx="120">
                  <c:v>1549.1</c:v>
                </c:pt>
                <c:pt idx="121">
                  <c:v>1549.1</c:v>
                </c:pt>
                <c:pt idx="122">
                  <c:v>1549.1</c:v>
                </c:pt>
                <c:pt idx="123">
                  <c:v>1549.1</c:v>
                </c:pt>
                <c:pt idx="124">
                  <c:v>1549.1</c:v>
                </c:pt>
                <c:pt idx="125">
                  <c:v>1549.1</c:v>
                </c:pt>
                <c:pt idx="126">
                  <c:v>1549.1</c:v>
                </c:pt>
                <c:pt idx="127">
                  <c:v>1549.1</c:v>
                </c:pt>
                <c:pt idx="128">
                  <c:v>1549.1</c:v>
                </c:pt>
                <c:pt idx="129">
                  <c:v>1549.1</c:v>
                </c:pt>
                <c:pt idx="130">
                  <c:v>1549.1</c:v>
                </c:pt>
                <c:pt idx="131">
                  <c:v>1549.1</c:v>
                </c:pt>
                <c:pt idx="132">
                  <c:v>1549.1</c:v>
                </c:pt>
                <c:pt idx="133">
                  <c:v>1549.1</c:v>
                </c:pt>
                <c:pt idx="134">
                  <c:v>1549.1</c:v>
                </c:pt>
                <c:pt idx="135">
                  <c:v>1549.1</c:v>
                </c:pt>
                <c:pt idx="136">
                  <c:v>1549.1</c:v>
                </c:pt>
                <c:pt idx="137">
                  <c:v>1548.22</c:v>
                </c:pt>
                <c:pt idx="138">
                  <c:v>1548.22</c:v>
                </c:pt>
                <c:pt idx="139">
                  <c:v>1548.22</c:v>
                </c:pt>
                <c:pt idx="140">
                  <c:v>1548.22</c:v>
                </c:pt>
                <c:pt idx="141">
                  <c:v>1548.22</c:v>
                </c:pt>
                <c:pt idx="142">
                  <c:v>1430.9</c:v>
                </c:pt>
                <c:pt idx="143">
                  <c:v>1430.9</c:v>
                </c:pt>
                <c:pt idx="144">
                  <c:v>1430.9</c:v>
                </c:pt>
                <c:pt idx="145">
                  <c:v>1430.9</c:v>
                </c:pt>
                <c:pt idx="146">
                  <c:v>1171.68</c:v>
                </c:pt>
                <c:pt idx="147">
                  <c:v>1171.68</c:v>
                </c:pt>
                <c:pt idx="148">
                  <c:v>1171.68</c:v>
                </c:pt>
                <c:pt idx="149">
                  <c:v>1171.68</c:v>
                </c:pt>
                <c:pt idx="150">
                  <c:v>1171.68</c:v>
                </c:pt>
                <c:pt idx="151">
                  <c:v>1061.1500000000001</c:v>
                </c:pt>
                <c:pt idx="152">
                  <c:v>1061.1500000000001</c:v>
                </c:pt>
                <c:pt idx="153">
                  <c:v>1061.1500000000001</c:v>
                </c:pt>
                <c:pt idx="154">
                  <c:v>1061.1500000000001</c:v>
                </c:pt>
                <c:pt idx="155">
                  <c:v>1061.1500000000001</c:v>
                </c:pt>
                <c:pt idx="156">
                  <c:v>1061.1500000000001</c:v>
                </c:pt>
                <c:pt idx="157">
                  <c:v>1061.1500000000001</c:v>
                </c:pt>
                <c:pt idx="158">
                  <c:v>1061.1500000000001</c:v>
                </c:pt>
                <c:pt idx="159">
                  <c:v>1061.1500000000001</c:v>
                </c:pt>
                <c:pt idx="160">
                  <c:v>944.37</c:v>
                </c:pt>
                <c:pt idx="161">
                  <c:v>944.37</c:v>
                </c:pt>
                <c:pt idx="162">
                  <c:v>944.37</c:v>
                </c:pt>
                <c:pt idx="163">
                  <c:v>944.37</c:v>
                </c:pt>
                <c:pt idx="164">
                  <c:v>944.37</c:v>
                </c:pt>
                <c:pt idx="165">
                  <c:v>944.37</c:v>
                </c:pt>
                <c:pt idx="166">
                  <c:v>684.61</c:v>
                </c:pt>
                <c:pt idx="167">
                  <c:v>684.61</c:v>
                </c:pt>
                <c:pt idx="168">
                  <c:v>684.61</c:v>
                </c:pt>
                <c:pt idx="169">
                  <c:v>684.61</c:v>
                </c:pt>
                <c:pt idx="170">
                  <c:v>684.61</c:v>
                </c:pt>
                <c:pt idx="171">
                  <c:v>684.61</c:v>
                </c:pt>
                <c:pt idx="172">
                  <c:v>684.61</c:v>
                </c:pt>
                <c:pt idx="173">
                  <c:v>684.61</c:v>
                </c:pt>
                <c:pt idx="174">
                  <c:v>684.61</c:v>
                </c:pt>
                <c:pt idx="175">
                  <c:v>684.61</c:v>
                </c:pt>
                <c:pt idx="176">
                  <c:v>684.61</c:v>
                </c:pt>
                <c:pt idx="177">
                  <c:v>684.61</c:v>
                </c:pt>
                <c:pt idx="178">
                  <c:v>684.61</c:v>
                </c:pt>
                <c:pt idx="179">
                  <c:v>684.61</c:v>
                </c:pt>
                <c:pt idx="180">
                  <c:v>684.61</c:v>
                </c:pt>
                <c:pt idx="181">
                  <c:v>684.61</c:v>
                </c:pt>
                <c:pt idx="182">
                  <c:v>684.61</c:v>
                </c:pt>
                <c:pt idx="183">
                  <c:v>684.61</c:v>
                </c:pt>
                <c:pt idx="184">
                  <c:v>684.61</c:v>
                </c:pt>
                <c:pt idx="185">
                  <c:v>684.61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A-44FC-9654-4E84030D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871504"/>
        <c:axId val="387870544"/>
      </c:scatterChart>
      <c:valAx>
        <c:axId val="38787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70544"/>
        <c:crosses val="autoZero"/>
        <c:crossBetween val="midCat"/>
      </c:valAx>
      <c:valAx>
        <c:axId val="387870544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7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</xdr:row>
      <xdr:rowOff>128587</xdr:rowOff>
    </xdr:from>
    <xdr:to>
      <xdr:col>21</xdr:col>
      <xdr:colOff>104775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5060C-B3B4-FE3F-36DB-E4FC7710E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0E24B6-9007-460A-9D36-C43FB59F902D}" name="Table1" displayName="Table1" ref="A2:I188" totalsRowShown="0">
  <autoFilter ref="A2:I188" xr:uid="{C20E24B6-9007-460A-9D36-C43FB59F902D}"/>
  <tableColumns count="9">
    <tableColumn id="1" xr3:uid="{0D02619B-08C1-4101-A42A-C5842397A042}" name="Column1"/>
    <tableColumn id="2" xr3:uid="{98187E88-D373-4D4A-AC3B-EF8A0441BA8A}" name="Cost" dataCellStyle="Currency"/>
    <tableColumn id="3" xr3:uid="{FAFDBC7E-AE8F-4057-9016-E186D5373AC1}" name="Column2"/>
    <tableColumn id="4" xr3:uid="{A6C86E54-E836-4ED9-BB52-863FA1F93BA8}" name="Hydraulic Penalty" dataCellStyle="Currency"/>
    <tableColumn id="5" xr3:uid="{2DC5CE46-DECD-4929-82C8-83E2B4D0E45B}" name="Column3"/>
    <tableColumn id="6" xr3:uid="{0EDA4A64-818C-4BC1-A4CD-A55DD1978A72}" name="Column4"/>
    <tableColumn id="7" xr3:uid="{B5943DCE-2AA7-4C02-BDB5-154A7F71B100}" name="Column5"/>
    <tableColumn id="8" xr3:uid="{DCB3198E-AACF-46D5-9345-65CBD2DBA3ED}" name="Column6"/>
    <tableColumn id="9" xr3:uid="{86AC1090-FDBF-4943-85C5-F4491AEAC925}" name="File extens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4BC2D0-6615-420C-B7B9-D32B74AE4E98}" name="Table2" displayName="Table2" ref="A1:D280" totalsRowShown="0" headerRowDxfId="7">
  <autoFilter ref="A1:D280" xr:uid="{E54BC2D0-6615-420C-B7B9-D32B74AE4E98}"/>
  <tableColumns count="4">
    <tableColumn id="1" xr3:uid="{B66950B8-EA12-419E-941B-7D2478D0F35E}" name="Column1" dataDxfId="8"/>
    <tableColumn id="2" xr3:uid="{20F224D3-9E5E-4A75-B8A1-19A7FFAE4C30}" name="Pipe_name"/>
    <tableColumn id="3" xr3:uid="{24F6D2C1-A771-48C3-9F41-AC085F92B881}" name="Original_Diameter"/>
    <tableColumn id="4" xr3:uid="{8D43E7CB-2703-46AC-ADD5-17B17C795CF4}" name="Leng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224EFB-2C49-4687-8657-AA168BD33348}" name="Table3" displayName="Table3" ref="A1:I297" totalsRowShown="0" headerRowDxfId="5">
  <autoFilter ref="A1:I297" xr:uid="{72224EFB-2C49-4687-8657-AA168BD33348}"/>
  <tableColumns count="9">
    <tableColumn id="1" xr3:uid="{C4707E4C-6113-4425-BF25-CBD54C4B8403}" name="Column1" dataDxfId="6"/>
    <tableColumn id="2" xr3:uid="{49E7F511-3878-4FEB-9AC6-46C5CD1C6379}" name="Pipe_name"/>
    <tableColumn id="3" xr3:uid="{954DC0B1-4031-4BC5-82CA-6BA67A519FCC}" name="2043 Diameter"/>
    <tableColumn id="4" xr3:uid="{E1CFB74D-C102-4FA9-A4EC-DCC8773F83DB}" name="2043 Length"/>
    <tableColumn id="6" xr3:uid="{D0763081-E624-4A0B-AD98-E5F998011589}" name="2022 Diameter" dataDxfId="3">
      <calculatedColumnFormula>VLOOKUP(Table3[[#This Row],[Pipe_name]],Table2[[Pipe_name]:[Original_Diameter]],2,FALSE)</calculatedColumnFormula>
    </tableColumn>
    <tableColumn id="7" xr3:uid="{2C8D8AD2-2904-49EF-90A4-2D6B228AD921}" name="2023 length" dataDxfId="2">
      <calculatedColumnFormula>VLOOKUP(Table3[[#This Row],[Pipe_name]],Table2[[Pipe_name]:[Length]],3,FALSE)</calculatedColumnFormula>
    </tableColumn>
    <tableColumn id="5" xr3:uid="{0E1F8E86-0BD6-4922-B3F6-95AB20CA662C}" name="Pipe Added?" dataDxfId="4"/>
    <tableColumn id="8" xr3:uid="{946D67A9-9AB7-4583-8CB3-71C620A3B240}" name="Diameter Change?" dataDxfId="1">
      <calculatedColumnFormula>IF(Table3[[#This Row],[2043 Diameter]]=Table3[[#This Row],[2022 Diameter]],"No","Yes")</calculatedColumnFormula>
    </tableColumn>
    <tableColumn id="9" xr3:uid="{A8F43BEC-C34A-4BE5-A538-E45322DBA7BE}" name="Length Change?" dataDxfId="0">
      <calculatedColumnFormula>IF(Table3[[#This Row],[2043 Length]]=Table3[[#This Row],[2023 length]],"No","Yes")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9"/>
  <sheetViews>
    <sheetView workbookViewId="0">
      <selection activeCell="N33" sqref="N33"/>
    </sheetView>
  </sheetViews>
  <sheetFormatPr defaultRowHeight="15" x14ac:dyDescent="0.25"/>
  <cols>
    <col min="1" max="1" width="11" customWidth="1"/>
    <col min="2" max="2" width="12.5703125" bestFit="1" customWidth="1"/>
    <col min="3" max="3" width="11" customWidth="1"/>
    <col min="4" max="4" width="18.5703125" customWidth="1"/>
    <col min="5" max="8" width="11" customWidth="1"/>
    <col min="9" max="9" width="15.7109375" customWidth="1"/>
  </cols>
  <sheetData>
    <row r="1" spans="1:9" x14ac:dyDescent="0.25">
      <c r="A1" s="3" t="s">
        <v>17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s="1" t="s">
        <v>11</v>
      </c>
      <c r="B2" t="s">
        <v>8</v>
      </c>
      <c r="C2" t="s">
        <v>12</v>
      </c>
      <c r="D2" t="s">
        <v>9</v>
      </c>
      <c r="E2" t="s">
        <v>13</v>
      </c>
      <c r="F2" t="s">
        <v>14</v>
      </c>
      <c r="G2" t="s">
        <v>15</v>
      </c>
      <c r="H2" t="s">
        <v>16</v>
      </c>
      <c r="I2" t="s">
        <v>10</v>
      </c>
    </row>
    <row r="3" spans="1:9" x14ac:dyDescent="0.25">
      <c r="A3" t="s">
        <v>0</v>
      </c>
      <c r="B3" s="2">
        <v>136584.65</v>
      </c>
      <c r="C3" t="s">
        <v>1</v>
      </c>
      <c r="D3" s="2">
        <v>4555247.41</v>
      </c>
      <c r="E3" t="s">
        <v>2</v>
      </c>
      <c r="F3">
        <v>1</v>
      </c>
      <c r="G3" t="s">
        <v>3</v>
      </c>
      <c r="H3">
        <v>107</v>
      </c>
      <c r="I3" t="s">
        <v>4</v>
      </c>
    </row>
    <row r="4" spans="1:9" x14ac:dyDescent="0.25">
      <c r="A4" t="s">
        <v>0</v>
      </c>
      <c r="B4" s="2">
        <v>136584.65</v>
      </c>
      <c r="C4" t="s">
        <v>1</v>
      </c>
      <c r="D4" s="2">
        <v>4555247.41</v>
      </c>
      <c r="E4" t="s">
        <v>2</v>
      </c>
      <c r="F4">
        <v>1</v>
      </c>
      <c r="G4" t="s">
        <v>3</v>
      </c>
      <c r="H4">
        <v>143</v>
      </c>
      <c r="I4" t="s">
        <v>4</v>
      </c>
    </row>
    <row r="5" spans="1:9" x14ac:dyDescent="0.25">
      <c r="A5" t="s">
        <v>0</v>
      </c>
      <c r="B5" s="2">
        <v>136584.65</v>
      </c>
      <c r="C5" t="s">
        <v>1</v>
      </c>
      <c r="D5" s="2">
        <v>4555247.41</v>
      </c>
      <c r="E5" t="s">
        <v>2</v>
      </c>
      <c r="F5">
        <v>1</v>
      </c>
      <c r="G5" t="s">
        <v>3</v>
      </c>
      <c r="H5">
        <v>81</v>
      </c>
      <c r="I5" t="s">
        <v>4</v>
      </c>
    </row>
    <row r="6" spans="1:9" x14ac:dyDescent="0.25">
      <c r="A6" t="s">
        <v>0</v>
      </c>
      <c r="B6" s="2">
        <v>136681.54999999999</v>
      </c>
      <c r="C6" t="s">
        <v>1</v>
      </c>
      <c r="D6" s="2">
        <v>4553534.54</v>
      </c>
      <c r="E6" t="s">
        <v>2</v>
      </c>
      <c r="F6">
        <v>1</v>
      </c>
      <c r="G6" t="s">
        <v>3</v>
      </c>
      <c r="H6">
        <v>109</v>
      </c>
      <c r="I6" t="s">
        <v>4</v>
      </c>
    </row>
    <row r="7" spans="1:9" x14ac:dyDescent="0.25">
      <c r="A7" t="s">
        <v>0</v>
      </c>
      <c r="B7" s="2">
        <v>136681.54999999999</v>
      </c>
      <c r="C7" t="s">
        <v>1</v>
      </c>
      <c r="D7" s="2">
        <v>4553534.54</v>
      </c>
      <c r="E7" t="s">
        <v>2</v>
      </c>
      <c r="F7">
        <v>1</v>
      </c>
      <c r="G7" t="s">
        <v>3</v>
      </c>
      <c r="H7">
        <v>145</v>
      </c>
      <c r="I7" t="s">
        <v>4</v>
      </c>
    </row>
    <row r="8" spans="1:9" x14ac:dyDescent="0.25">
      <c r="A8" t="s">
        <v>0</v>
      </c>
      <c r="B8" s="2">
        <v>136696.04999999999</v>
      </c>
      <c r="C8" t="s">
        <v>1</v>
      </c>
      <c r="D8" s="2">
        <v>26450.28</v>
      </c>
      <c r="E8" t="s">
        <v>2</v>
      </c>
      <c r="F8">
        <v>2</v>
      </c>
      <c r="G8" t="s">
        <v>3</v>
      </c>
      <c r="H8">
        <v>146</v>
      </c>
      <c r="I8" t="s">
        <v>4</v>
      </c>
    </row>
    <row r="9" spans="1:9" x14ac:dyDescent="0.25">
      <c r="A9" t="s">
        <v>0</v>
      </c>
      <c r="B9" s="2">
        <v>136735.69</v>
      </c>
      <c r="C9" t="s">
        <v>1</v>
      </c>
      <c r="D9" s="2">
        <v>3659.81</v>
      </c>
      <c r="E9" t="s">
        <v>2</v>
      </c>
      <c r="F9">
        <v>3</v>
      </c>
      <c r="G9" t="s">
        <v>3</v>
      </c>
      <c r="H9">
        <v>120</v>
      </c>
      <c r="I9" t="s">
        <v>4</v>
      </c>
    </row>
    <row r="10" spans="1:9" x14ac:dyDescent="0.25">
      <c r="A10" t="s">
        <v>0</v>
      </c>
      <c r="B10" s="2">
        <v>136735.69</v>
      </c>
      <c r="C10" t="s">
        <v>1</v>
      </c>
      <c r="D10" s="2">
        <v>3659.81</v>
      </c>
      <c r="E10" t="s">
        <v>2</v>
      </c>
      <c r="F10">
        <v>3</v>
      </c>
      <c r="G10" t="s">
        <v>3</v>
      </c>
      <c r="H10">
        <v>155</v>
      </c>
      <c r="I10" t="s">
        <v>4</v>
      </c>
    </row>
    <row r="11" spans="1:9" x14ac:dyDescent="0.25">
      <c r="A11" t="s">
        <v>0</v>
      </c>
      <c r="B11" s="2">
        <v>136735.69</v>
      </c>
      <c r="C11" t="s">
        <v>1</v>
      </c>
      <c r="D11" s="2">
        <v>3659.81</v>
      </c>
      <c r="E11" t="s">
        <v>2</v>
      </c>
      <c r="F11">
        <v>3</v>
      </c>
      <c r="G11" t="s">
        <v>3</v>
      </c>
      <c r="H11">
        <v>46</v>
      </c>
      <c r="I11" t="s">
        <v>4</v>
      </c>
    </row>
    <row r="12" spans="1:9" x14ac:dyDescent="0.25">
      <c r="A12" t="s">
        <v>0</v>
      </c>
      <c r="B12" s="2">
        <v>136735.69</v>
      </c>
      <c r="C12" t="s">
        <v>1</v>
      </c>
      <c r="D12" s="2">
        <v>3659.81</v>
      </c>
      <c r="E12" t="s">
        <v>2</v>
      </c>
      <c r="F12">
        <v>3</v>
      </c>
      <c r="G12" t="s">
        <v>3</v>
      </c>
      <c r="H12">
        <v>62</v>
      </c>
      <c r="I12" t="s">
        <v>4</v>
      </c>
    </row>
    <row r="13" spans="1:9" x14ac:dyDescent="0.25">
      <c r="A13" t="s">
        <v>0</v>
      </c>
      <c r="B13" s="2">
        <v>136735.69</v>
      </c>
      <c r="C13" t="s">
        <v>1</v>
      </c>
      <c r="D13" s="2">
        <v>3659.81</v>
      </c>
      <c r="E13" t="s">
        <v>2</v>
      </c>
      <c r="F13">
        <v>3</v>
      </c>
      <c r="G13" t="s">
        <v>3</v>
      </c>
      <c r="H13">
        <v>91</v>
      </c>
      <c r="I13" t="s">
        <v>4</v>
      </c>
    </row>
    <row r="14" spans="1:9" x14ac:dyDescent="0.25">
      <c r="A14" t="s">
        <v>0</v>
      </c>
      <c r="B14" s="2">
        <v>136754</v>
      </c>
      <c r="C14" t="s">
        <v>1</v>
      </c>
      <c r="D14" s="2">
        <v>3658.18</v>
      </c>
      <c r="E14" t="s">
        <v>2</v>
      </c>
      <c r="F14">
        <v>3</v>
      </c>
      <c r="G14" t="s">
        <v>3</v>
      </c>
      <c r="H14">
        <v>103</v>
      </c>
      <c r="I14" t="s">
        <v>4</v>
      </c>
    </row>
    <row r="15" spans="1:9" x14ac:dyDescent="0.25">
      <c r="A15" t="s">
        <v>0</v>
      </c>
      <c r="B15" s="2">
        <v>136754</v>
      </c>
      <c r="C15" t="s">
        <v>1</v>
      </c>
      <c r="D15" s="2">
        <v>3658.18</v>
      </c>
      <c r="E15" t="s">
        <v>2</v>
      </c>
      <c r="F15">
        <v>3</v>
      </c>
      <c r="G15" t="s">
        <v>3</v>
      </c>
      <c r="H15">
        <v>119</v>
      </c>
      <c r="I15" t="s">
        <v>4</v>
      </c>
    </row>
    <row r="16" spans="1:9" x14ac:dyDescent="0.25">
      <c r="A16" t="s">
        <v>0</v>
      </c>
      <c r="B16" s="2">
        <v>136754</v>
      </c>
      <c r="C16" t="s">
        <v>1</v>
      </c>
      <c r="D16" s="2">
        <v>3658.18</v>
      </c>
      <c r="E16" t="s">
        <v>2</v>
      </c>
      <c r="F16">
        <v>3</v>
      </c>
      <c r="G16" t="s">
        <v>3</v>
      </c>
      <c r="H16">
        <v>139</v>
      </c>
      <c r="I16" t="s">
        <v>4</v>
      </c>
    </row>
    <row r="17" spans="1:9" x14ac:dyDescent="0.25">
      <c r="A17" t="s">
        <v>0</v>
      </c>
      <c r="B17" s="2">
        <v>136754</v>
      </c>
      <c r="C17" t="s">
        <v>1</v>
      </c>
      <c r="D17" s="2">
        <v>3658.18</v>
      </c>
      <c r="E17" t="s">
        <v>2</v>
      </c>
      <c r="F17">
        <v>3</v>
      </c>
      <c r="G17" t="s">
        <v>3</v>
      </c>
      <c r="H17">
        <v>156</v>
      </c>
      <c r="I17" t="s">
        <v>4</v>
      </c>
    </row>
    <row r="18" spans="1:9" x14ac:dyDescent="0.25">
      <c r="A18" t="s">
        <v>0</v>
      </c>
      <c r="B18" s="2">
        <v>136754</v>
      </c>
      <c r="C18" t="s">
        <v>1</v>
      </c>
      <c r="D18" s="2">
        <v>3658.18</v>
      </c>
      <c r="E18" t="s">
        <v>2</v>
      </c>
      <c r="F18">
        <v>3</v>
      </c>
      <c r="G18" t="s">
        <v>3</v>
      </c>
      <c r="H18">
        <v>182</v>
      </c>
      <c r="I18" t="s">
        <v>4</v>
      </c>
    </row>
    <row r="19" spans="1:9" x14ac:dyDescent="0.25">
      <c r="A19" t="s">
        <v>0</v>
      </c>
      <c r="B19" s="2">
        <v>136754</v>
      </c>
      <c r="C19" t="s">
        <v>1</v>
      </c>
      <c r="D19" s="2">
        <v>3658.18</v>
      </c>
      <c r="E19" t="s">
        <v>2</v>
      </c>
      <c r="F19">
        <v>3</v>
      </c>
      <c r="G19" t="s">
        <v>3</v>
      </c>
      <c r="H19">
        <v>32</v>
      </c>
      <c r="I19" t="s">
        <v>4</v>
      </c>
    </row>
    <row r="20" spans="1:9" x14ac:dyDescent="0.25">
      <c r="A20" t="s">
        <v>0</v>
      </c>
      <c r="B20" s="2">
        <v>136754</v>
      </c>
      <c r="C20" t="s">
        <v>1</v>
      </c>
      <c r="D20" s="2">
        <v>3658.18</v>
      </c>
      <c r="E20" t="s">
        <v>2</v>
      </c>
      <c r="F20">
        <v>3</v>
      </c>
      <c r="G20" t="s">
        <v>3</v>
      </c>
      <c r="H20">
        <v>49</v>
      </c>
      <c r="I20" t="s">
        <v>4</v>
      </c>
    </row>
    <row r="21" spans="1:9" x14ac:dyDescent="0.25">
      <c r="A21" t="s">
        <v>0</v>
      </c>
      <c r="B21" s="2">
        <v>136754</v>
      </c>
      <c r="C21" t="s">
        <v>1</v>
      </c>
      <c r="D21" s="2">
        <v>3658.18</v>
      </c>
      <c r="E21" t="s">
        <v>2</v>
      </c>
      <c r="F21">
        <v>3</v>
      </c>
      <c r="G21" t="s">
        <v>3</v>
      </c>
      <c r="H21">
        <v>57</v>
      </c>
      <c r="I21" t="s">
        <v>4</v>
      </c>
    </row>
    <row r="22" spans="1:9" x14ac:dyDescent="0.25">
      <c r="A22" t="s">
        <v>0</v>
      </c>
      <c r="B22" s="2">
        <v>136754</v>
      </c>
      <c r="C22" t="s">
        <v>1</v>
      </c>
      <c r="D22" s="2">
        <v>3658.18</v>
      </c>
      <c r="E22" t="s">
        <v>2</v>
      </c>
      <c r="F22">
        <v>3</v>
      </c>
      <c r="G22" t="s">
        <v>3</v>
      </c>
      <c r="H22">
        <v>65</v>
      </c>
      <c r="I22" t="s">
        <v>4</v>
      </c>
    </row>
    <row r="23" spans="1:9" x14ac:dyDescent="0.25">
      <c r="A23" t="s">
        <v>0</v>
      </c>
      <c r="B23" s="2">
        <v>136754</v>
      </c>
      <c r="C23" t="s">
        <v>1</v>
      </c>
      <c r="D23" s="2">
        <v>3658.18</v>
      </c>
      <c r="E23" t="s">
        <v>2</v>
      </c>
      <c r="F23">
        <v>3</v>
      </c>
      <c r="G23" t="s">
        <v>3</v>
      </c>
      <c r="H23">
        <v>77</v>
      </c>
      <c r="I23" t="s">
        <v>4</v>
      </c>
    </row>
    <row r="24" spans="1:9" x14ac:dyDescent="0.25">
      <c r="A24" t="s">
        <v>0</v>
      </c>
      <c r="B24" s="2">
        <v>136754</v>
      </c>
      <c r="C24" t="s">
        <v>1</v>
      </c>
      <c r="D24" s="2">
        <v>3658.18</v>
      </c>
      <c r="E24" t="s">
        <v>2</v>
      </c>
      <c r="F24">
        <v>3</v>
      </c>
      <c r="G24" t="s">
        <v>3</v>
      </c>
      <c r="H24">
        <v>90</v>
      </c>
      <c r="I24" t="s">
        <v>4</v>
      </c>
    </row>
    <row r="25" spans="1:9" x14ac:dyDescent="0.25">
      <c r="A25" t="s">
        <v>0</v>
      </c>
      <c r="B25" s="2">
        <v>136754</v>
      </c>
      <c r="C25" t="s">
        <v>1</v>
      </c>
      <c r="D25" s="2">
        <v>3658.37</v>
      </c>
      <c r="E25" t="s">
        <v>2</v>
      </c>
      <c r="F25">
        <v>3</v>
      </c>
      <c r="G25" t="s">
        <v>3</v>
      </c>
      <c r="H25">
        <v>124</v>
      </c>
      <c r="I25" t="s">
        <v>4</v>
      </c>
    </row>
    <row r="26" spans="1:9" x14ac:dyDescent="0.25">
      <c r="A26" t="s">
        <v>0</v>
      </c>
      <c r="B26" s="2">
        <v>136754</v>
      </c>
      <c r="C26" t="s">
        <v>1</v>
      </c>
      <c r="D26" s="2">
        <v>3658.37</v>
      </c>
      <c r="E26" t="s">
        <v>2</v>
      </c>
      <c r="F26">
        <v>3</v>
      </c>
      <c r="G26" t="s">
        <v>3</v>
      </c>
      <c r="H26">
        <v>162</v>
      </c>
      <c r="I26" t="s">
        <v>4</v>
      </c>
    </row>
    <row r="27" spans="1:9" x14ac:dyDescent="0.25">
      <c r="A27" t="s">
        <v>0</v>
      </c>
      <c r="B27" s="2">
        <v>136754</v>
      </c>
      <c r="C27" t="s">
        <v>1</v>
      </c>
      <c r="D27" s="2">
        <v>3658.37</v>
      </c>
      <c r="E27" t="s">
        <v>2</v>
      </c>
      <c r="F27">
        <v>3</v>
      </c>
      <c r="G27" t="s">
        <v>3</v>
      </c>
      <c r="H27">
        <v>95</v>
      </c>
      <c r="I27" t="s">
        <v>4</v>
      </c>
    </row>
    <row r="28" spans="1:9" x14ac:dyDescent="0.25">
      <c r="A28" t="s">
        <v>0</v>
      </c>
      <c r="B28" s="2">
        <v>136809.91</v>
      </c>
      <c r="C28" t="s">
        <v>1</v>
      </c>
      <c r="D28" s="2">
        <v>3281.64</v>
      </c>
      <c r="E28" t="s">
        <v>2</v>
      </c>
      <c r="F28">
        <v>3</v>
      </c>
      <c r="G28" t="s">
        <v>3</v>
      </c>
      <c r="H28">
        <v>114</v>
      </c>
      <c r="I28" t="s">
        <v>4</v>
      </c>
    </row>
    <row r="29" spans="1:9" x14ac:dyDescent="0.25">
      <c r="A29" t="s">
        <v>0</v>
      </c>
      <c r="B29" s="2">
        <v>136809.91</v>
      </c>
      <c r="C29" t="s">
        <v>1</v>
      </c>
      <c r="D29" s="2">
        <v>3281.64</v>
      </c>
      <c r="E29" t="s">
        <v>2</v>
      </c>
      <c r="F29">
        <v>3</v>
      </c>
      <c r="G29" t="s">
        <v>3</v>
      </c>
      <c r="H29">
        <v>151</v>
      </c>
      <c r="I29" t="s">
        <v>4</v>
      </c>
    </row>
    <row r="30" spans="1:9" x14ac:dyDescent="0.25">
      <c r="A30" t="s">
        <v>0</v>
      </c>
      <c r="B30" s="2">
        <v>136809.91</v>
      </c>
      <c r="C30" t="s">
        <v>1</v>
      </c>
      <c r="D30" s="2">
        <v>3281.64</v>
      </c>
      <c r="E30" t="s">
        <v>2</v>
      </c>
      <c r="F30">
        <v>3</v>
      </c>
      <c r="G30" t="s">
        <v>3</v>
      </c>
      <c r="H30">
        <v>86</v>
      </c>
      <c r="I30" t="s">
        <v>4</v>
      </c>
    </row>
    <row r="31" spans="1:9" x14ac:dyDescent="0.25">
      <c r="A31" t="s">
        <v>0</v>
      </c>
      <c r="B31" s="2">
        <v>136850.9</v>
      </c>
      <c r="C31" t="s">
        <v>1</v>
      </c>
      <c r="D31" s="2">
        <v>2036.75</v>
      </c>
      <c r="E31" t="s">
        <v>2</v>
      </c>
      <c r="F31">
        <v>0</v>
      </c>
      <c r="G31" t="s">
        <v>3</v>
      </c>
      <c r="H31">
        <v>125</v>
      </c>
      <c r="I31" t="s">
        <v>4</v>
      </c>
    </row>
    <row r="32" spans="1:9" x14ac:dyDescent="0.25">
      <c r="A32" t="s">
        <v>0</v>
      </c>
      <c r="B32" s="2">
        <v>136850.9</v>
      </c>
      <c r="C32" t="s">
        <v>1</v>
      </c>
      <c r="D32" s="2">
        <v>2036.75</v>
      </c>
      <c r="E32" t="s">
        <v>2</v>
      </c>
      <c r="F32">
        <v>0</v>
      </c>
      <c r="G32" t="s">
        <v>3</v>
      </c>
      <c r="H32">
        <v>163</v>
      </c>
      <c r="I32" t="s">
        <v>4</v>
      </c>
    </row>
    <row r="33" spans="1:9" x14ac:dyDescent="0.25">
      <c r="A33" t="s">
        <v>0</v>
      </c>
      <c r="B33" s="2">
        <v>136850.9</v>
      </c>
      <c r="C33" t="s">
        <v>1</v>
      </c>
      <c r="D33" s="2">
        <v>2036.75</v>
      </c>
      <c r="E33" t="s">
        <v>2</v>
      </c>
      <c r="F33">
        <v>0</v>
      </c>
      <c r="G33" t="s">
        <v>3</v>
      </c>
      <c r="H33">
        <v>27</v>
      </c>
      <c r="I33" t="s">
        <v>4</v>
      </c>
    </row>
    <row r="34" spans="1:9" x14ac:dyDescent="0.25">
      <c r="A34" t="s">
        <v>0</v>
      </c>
      <c r="B34" s="2">
        <v>136850.9</v>
      </c>
      <c r="C34" t="s">
        <v>1</v>
      </c>
      <c r="D34" s="2">
        <v>2036.75</v>
      </c>
      <c r="E34" t="s">
        <v>2</v>
      </c>
      <c r="F34">
        <v>0</v>
      </c>
      <c r="G34" t="s">
        <v>3</v>
      </c>
      <c r="H34">
        <v>39</v>
      </c>
      <c r="I34" t="s">
        <v>4</v>
      </c>
    </row>
    <row r="35" spans="1:9" x14ac:dyDescent="0.25">
      <c r="A35" t="s">
        <v>0</v>
      </c>
      <c r="B35" s="2">
        <v>136850.9</v>
      </c>
      <c r="C35" t="s">
        <v>1</v>
      </c>
      <c r="D35" s="2">
        <v>2036.75</v>
      </c>
      <c r="E35" t="s">
        <v>2</v>
      </c>
      <c r="F35">
        <v>0</v>
      </c>
      <c r="G35" t="s">
        <v>3</v>
      </c>
      <c r="H35">
        <v>53</v>
      </c>
      <c r="I35" t="s">
        <v>4</v>
      </c>
    </row>
    <row r="36" spans="1:9" x14ac:dyDescent="0.25">
      <c r="A36" t="s">
        <v>0</v>
      </c>
      <c r="B36" s="2">
        <v>136850.9</v>
      </c>
      <c r="C36" t="s">
        <v>1</v>
      </c>
      <c r="D36" s="2">
        <v>2036.75</v>
      </c>
      <c r="E36" t="s">
        <v>2</v>
      </c>
      <c r="F36">
        <v>0</v>
      </c>
      <c r="G36" t="s">
        <v>3</v>
      </c>
      <c r="H36">
        <v>71</v>
      </c>
      <c r="I36" t="s">
        <v>4</v>
      </c>
    </row>
    <row r="37" spans="1:9" x14ac:dyDescent="0.25">
      <c r="A37" t="s">
        <v>0</v>
      </c>
      <c r="B37" s="2">
        <v>136850.9</v>
      </c>
      <c r="C37" t="s">
        <v>1</v>
      </c>
      <c r="D37" s="2">
        <v>2036.75</v>
      </c>
      <c r="E37" t="s">
        <v>2</v>
      </c>
      <c r="F37">
        <v>0</v>
      </c>
      <c r="G37" t="s">
        <v>3</v>
      </c>
      <c r="H37">
        <v>96</v>
      </c>
      <c r="I37" t="s">
        <v>4</v>
      </c>
    </row>
    <row r="38" spans="1:9" x14ac:dyDescent="0.25">
      <c r="A38" t="s">
        <v>0</v>
      </c>
      <c r="B38" s="2">
        <v>136850.9</v>
      </c>
      <c r="C38" t="s">
        <v>1</v>
      </c>
      <c r="D38" s="2">
        <v>2036.94</v>
      </c>
      <c r="E38" t="s">
        <v>2</v>
      </c>
      <c r="F38">
        <v>0</v>
      </c>
      <c r="G38" t="s">
        <v>3</v>
      </c>
      <c r="H38">
        <v>121</v>
      </c>
      <c r="I38" t="s">
        <v>4</v>
      </c>
    </row>
    <row r="39" spans="1:9" x14ac:dyDescent="0.25">
      <c r="A39" t="s">
        <v>0</v>
      </c>
      <c r="B39" s="2">
        <v>136850.9</v>
      </c>
      <c r="C39" t="s">
        <v>1</v>
      </c>
      <c r="D39" s="2">
        <v>2036.94</v>
      </c>
      <c r="E39" t="s">
        <v>2</v>
      </c>
      <c r="F39">
        <v>0</v>
      </c>
      <c r="G39" t="s">
        <v>3</v>
      </c>
      <c r="H39">
        <v>12</v>
      </c>
      <c r="I39" t="s">
        <v>4</v>
      </c>
    </row>
    <row r="40" spans="1:9" x14ac:dyDescent="0.25">
      <c r="A40" t="s">
        <v>0</v>
      </c>
      <c r="B40" s="2">
        <v>136850.9</v>
      </c>
      <c r="C40" t="s">
        <v>1</v>
      </c>
      <c r="D40" s="2">
        <v>2036.94</v>
      </c>
      <c r="E40" t="s">
        <v>2</v>
      </c>
      <c r="F40">
        <v>0</v>
      </c>
      <c r="G40" t="s">
        <v>3</v>
      </c>
      <c r="H40">
        <v>158</v>
      </c>
      <c r="I40" t="s">
        <v>4</v>
      </c>
    </row>
    <row r="41" spans="1:9" x14ac:dyDescent="0.25">
      <c r="A41" t="s">
        <v>0</v>
      </c>
      <c r="B41" s="2">
        <v>136850.9</v>
      </c>
      <c r="C41" t="s">
        <v>1</v>
      </c>
      <c r="D41" s="2">
        <v>2036.94</v>
      </c>
      <c r="E41" t="s">
        <v>2</v>
      </c>
      <c r="F41">
        <v>0</v>
      </c>
      <c r="G41" t="s">
        <v>3</v>
      </c>
      <c r="H41">
        <v>18</v>
      </c>
      <c r="I41" t="s">
        <v>4</v>
      </c>
    </row>
    <row r="42" spans="1:9" x14ac:dyDescent="0.25">
      <c r="A42" t="s">
        <v>0</v>
      </c>
      <c r="B42" s="2">
        <v>136850.9</v>
      </c>
      <c r="C42" t="s">
        <v>1</v>
      </c>
      <c r="D42" s="2">
        <v>2036.94</v>
      </c>
      <c r="E42" t="s">
        <v>2</v>
      </c>
      <c r="F42">
        <v>0</v>
      </c>
      <c r="G42" t="s">
        <v>3</v>
      </c>
      <c r="H42">
        <v>26</v>
      </c>
      <c r="I42" t="s">
        <v>4</v>
      </c>
    </row>
    <row r="43" spans="1:9" x14ac:dyDescent="0.25">
      <c r="A43" t="s">
        <v>0</v>
      </c>
      <c r="B43" s="2">
        <v>136850.9</v>
      </c>
      <c r="C43" t="s">
        <v>1</v>
      </c>
      <c r="D43" s="2">
        <v>2036.94</v>
      </c>
      <c r="E43" t="s">
        <v>2</v>
      </c>
      <c r="F43">
        <v>0</v>
      </c>
      <c r="G43" t="s">
        <v>3</v>
      </c>
      <c r="H43">
        <v>35</v>
      </c>
      <c r="I43" t="s">
        <v>4</v>
      </c>
    </row>
    <row r="44" spans="1:9" x14ac:dyDescent="0.25">
      <c r="A44" t="s">
        <v>0</v>
      </c>
      <c r="B44" s="2">
        <v>136850.9</v>
      </c>
      <c r="C44" t="s">
        <v>1</v>
      </c>
      <c r="D44" s="2">
        <v>2036.94</v>
      </c>
      <c r="E44" t="s">
        <v>2</v>
      </c>
      <c r="F44">
        <v>0</v>
      </c>
      <c r="G44" t="s">
        <v>3</v>
      </c>
      <c r="H44">
        <v>4</v>
      </c>
      <c r="I44" t="s">
        <v>4</v>
      </c>
    </row>
    <row r="45" spans="1:9" x14ac:dyDescent="0.25">
      <c r="A45" t="s">
        <v>0</v>
      </c>
      <c r="B45" s="2">
        <v>136850.9</v>
      </c>
      <c r="C45" t="s">
        <v>1</v>
      </c>
      <c r="D45" s="2">
        <v>2036.94</v>
      </c>
      <c r="E45" t="s">
        <v>2</v>
      </c>
      <c r="F45">
        <v>0</v>
      </c>
      <c r="G45" t="s">
        <v>3</v>
      </c>
      <c r="H45">
        <v>51</v>
      </c>
      <c r="I45" t="s">
        <v>4</v>
      </c>
    </row>
    <row r="46" spans="1:9" x14ac:dyDescent="0.25">
      <c r="A46" t="s">
        <v>0</v>
      </c>
      <c r="B46" s="2">
        <v>136850.9</v>
      </c>
      <c r="C46" t="s">
        <v>1</v>
      </c>
      <c r="D46" s="2">
        <v>2036.94</v>
      </c>
      <c r="E46" t="s">
        <v>2</v>
      </c>
      <c r="F46">
        <v>0</v>
      </c>
      <c r="G46" t="s">
        <v>3</v>
      </c>
      <c r="H46">
        <v>67</v>
      </c>
      <c r="I46" t="s">
        <v>4</v>
      </c>
    </row>
    <row r="47" spans="1:9" x14ac:dyDescent="0.25">
      <c r="A47" t="s">
        <v>0</v>
      </c>
      <c r="B47" s="2">
        <v>136850.9</v>
      </c>
      <c r="C47" t="s">
        <v>1</v>
      </c>
      <c r="D47" s="2">
        <v>2036.94</v>
      </c>
      <c r="E47" t="s">
        <v>2</v>
      </c>
      <c r="F47">
        <v>0</v>
      </c>
      <c r="G47" t="s">
        <v>3</v>
      </c>
      <c r="H47">
        <v>7</v>
      </c>
      <c r="I47" t="s">
        <v>4</v>
      </c>
    </row>
    <row r="48" spans="1:9" x14ac:dyDescent="0.25">
      <c r="A48" t="s">
        <v>0</v>
      </c>
      <c r="B48" s="2">
        <v>136850.9</v>
      </c>
      <c r="C48" t="s">
        <v>1</v>
      </c>
      <c r="D48" s="2">
        <v>2036.94</v>
      </c>
      <c r="E48" t="s">
        <v>2</v>
      </c>
      <c r="F48">
        <v>0</v>
      </c>
      <c r="G48" t="s">
        <v>3</v>
      </c>
      <c r="H48">
        <v>92</v>
      </c>
      <c r="I48" t="s">
        <v>4</v>
      </c>
    </row>
    <row r="49" spans="1:9" x14ac:dyDescent="0.25">
      <c r="A49" t="s">
        <v>0</v>
      </c>
      <c r="B49" s="2">
        <v>136869.22</v>
      </c>
      <c r="C49" t="s">
        <v>1</v>
      </c>
      <c r="D49" s="2">
        <v>2035.27</v>
      </c>
      <c r="E49" t="s">
        <v>2</v>
      </c>
      <c r="F49">
        <v>0</v>
      </c>
      <c r="G49" t="s">
        <v>3</v>
      </c>
      <c r="H49">
        <v>157</v>
      </c>
      <c r="I49" t="s">
        <v>4</v>
      </c>
    </row>
    <row r="50" spans="1:9" x14ac:dyDescent="0.25">
      <c r="A50" t="s">
        <v>0</v>
      </c>
      <c r="B50" s="2">
        <v>136869.22</v>
      </c>
      <c r="C50" t="s">
        <v>1</v>
      </c>
      <c r="D50" s="2">
        <v>2035.32</v>
      </c>
      <c r="E50" t="s">
        <v>2</v>
      </c>
      <c r="F50">
        <v>0</v>
      </c>
      <c r="G50" t="s">
        <v>3</v>
      </c>
      <c r="H50">
        <v>104</v>
      </c>
      <c r="I50" t="s">
        <v>4</v>
      </c>
    </row>
    <row r="51" spans="1:9" x14ac:dyDescent="0.25">
      <c r="A51" t="s">
        <v>0</v>
      </c>
      <c r="B51" s="2">
        <v>136869.22</v>
      </c>
      <c r="C51" t="s">
        <v>1</v>
      </c>
      <c r="D51" s="2">
        <v>2035.32</v>
      </c>
      <c r="E51" t="s">
        <v>2</v>
      </c>
      <c r="F51">
        <v>0</v>
      </c>
      <c r="G51" t="s">
        <v>3</v>
      </c>
      <c r="H51">
        <v>128</v>
      </c>
      <c r="I51" t="s">
        <v>4</v>
      </c>
    </row>
    <row r="52" spans="1:9" x14ac:dyDescent="0.25">
      <c r="A52" t="s">
        <v>0</v>
      </c>
      <c r="B52" s="2">
        <v>136869.22</v>
      </c>
      <c r="C52" t="s">
        <v>1</v>
      </c>
      <c r="D52" s="2">
        <v>2035.32</v>
      </c>
      <c r="E52" t="s">
        <v>2</v>
      </c>
      <c r="F52">
        <v>0</v>
      </c>
      <c r="G52" t="s">
        <v>3</v>
      </c>
      <c r="H52">
        <v>140</v>
      </c>
      <c r="I52" t="s">
        <v>4</v>
      </c>
    </row>
    <row r="53" spans="1:9" x14ac:dyDescent="0.25">
      <c r="A53" t="s">
        <v>0</v>
      </c>
      <c r="B53" s="2">
        <v>136869.22</v>
      </c>
      <c r="C53" t="s">
        <v>1</v>
      </c>
      <c r="D53" s="2">
        <v>2035.32</v>
      </c>
      <c r="E53" t="s">
        <v>2</v>
      </c>
      <c r="F53">
        <v>0</v>
      </c>
      <c r="G53" t="s">
        <v>3</v>
      </c>
      <c r="H53">
        <v>168</v>
      </c>
      <c r="I53" t="s">
        <v>4</v>
      </c>
    </row>
    <row r="54" spans="1:9" x14ac:dyDescent="0.25">
      <c r="A54" t="s">
        <v>0</v>
      </c>
      <c r="B54" s="2">
        <v>136869.22</v>
      </c>
      <c r="C54" t="s">
        <v>1</v>
      </c>
      <c r="D54" s="2">
        <v>2035.32</v>
      </c>
      <c r="E54" t="s">
        <v>2</v>
      </c>
      <c r="F54">
        <v>0</v>
      </c>
      <c r="G54" t="s">
        <v>3</v>
      </c>
      <c r="H54">
        <v>183</v>
      </c>
      <c r="I54" t="s">
        <v>4</v>
      </c>
    </row>
    <row r="55" spans="1:9" x14ac:dyDescent="0.25">
      <c r="A55" t="s">
        <v>0</v>
      </c>
      <c r="B55" s="2">
        <v>136869.22</v>
      </c>
      <c r="C55" t="s">
        <v>1</v>
      </c>
      <c r="D55" s="2">
        <v>2035.32</v>
      </c>
      <c r="E55" t="s">
        <v>2</v>
      </c>
      <c r="F55">
        <v>0</v>
      </c>
      <c r="G55" t="s">
        <v>3</v>
      </c>
      <c r="H55">
        <v>25</v>
      </c>
      <c r="I55" t="s">
        <v>4</v>
      </c>
    </row>
    <row r="56" spans="1:9" x14ac:dyDescent="0.25">
      <c r="A56" t="s">
        <v>0</v>
      </c>
      <c r="B56" s="2">
        <v>136869.22</v>
      </c>
      <c r="C56" t="s">
        <v>1</v>
      </c>
      <c r="D56" s="2">
        <v>2035.32</v>
      </c>
      <c r="E56" t="s">
        <v>2</v>
      </c>
      <c r="F56">
        <v>0</v>
      </c>
      <c r="G56" t="s">
        <v>3</v>
      </c>
      <c r="H56">
        <v>38</v>
      </c>
      <c r="I56" t="s">
        <v>4</v>
      </c>
    </row>
    <row r="57" spans="1:9" x14ac:dyDescent="0.25">
      <c r="A57" t="s">
        <v>0</v>
      </c>
      <c r="B57" s="2">
        <v>136869.22</v>
      </c>
      <c r="C57" t="s">
        <v>1</v>
      </c>
      <c r="D57" s="2">
        <v>2035.32</v>
      </c>
      <c r="E57" t="s">
        <v>2</v>
      </c>
      <c r="F57">
        <v>0</v>
      </c>
      <c r="G57" t="s">
        <v>3</v>
      </c>
      <c r="H57">
        <v>52</v>
      </c>
      <c r="I57" t="s">
        <v>4</v>
      </c>
    </row>
    <row r="58" spans="1:9" x14ac:dyDescent="0.25">
      <c r="A58" t="s">
        <v>0</v>
      </c>
      <c r="B58" s="2">
        <v>136869.22</v>
      </c>
      <c r="C58" t="s">
        <v>1</v>
      </c>
      <c r="D58" s="2">
        <v>2035.32</v>
      </c>
      <c r="E58" t="s">
        <v>2</v>
      </c>
      <c r="F58">
        <v>0</v>
      </c>
      <c r="G58" t="s">
        <v>3</v>
      </c>
      <c r="H58">
        <v>58</v>
      </c>
      <c r="I58" t="s">
        <v>4</v>
      </c>
    </row>
    <row r="59" spans="1:9" x14ac:dyDescent="0.25">
      <c r="A59" t="s">
        <v>0</v>
      </c>
      <c r="B59" s="2">
        <v>136869.22</v>
      </c>
      <c r="C59" t="s">
        <v>1</v>
      </c>
      <c r="D59" s="2">
        <v>2035.32</v>
      </c>
      <c r="E59" t="s">
        <v>2</v>
      </c>
      <c r="F59">
        <v>0</v>
      </c>
      <c r="G59" t="s">
        <v>3</v>
      </c>
      <c r="H59">
        <v>68</v>
      </c>
      <c r="I59" t="s">
        <v>4</v>
      </c>
    </row>
    <row r="60" spans="1:9" x14ac:dyDescent="0.25">
      <c r="A60" t="s">
        <v>0</v>
      </c>
      <c r="B60" s="2">
        <v>136869.22</v>
      </c>
      <c r="C60" t="s">
        <v>1</v>
      </c>
      <c r="D60" s="2">
        <v>2035.32</v>
      </c>
      <c r="E60" t="s">
        <v>2</v>
      </c>
      <c r="F60">
        <v>0</v>
      </c>
      <c r="G60" t="s">
        <v>3</v>
      </c>
      <c r="H60">
        <v>78</v>
      </c>
      <c r="I60" t="s">
        <v>4</v>
      </c>
    </row>
    <row r="61" spans="1:9" x14ac:dyDescent="0.25">
      <c r="A61" t="s">
        <v>0</v>
      </c>
      <c r="B61" s="2">
        <v>136869.22</v>
      </c>
      <c r="C61" t="s">
        <v>1</v>
      </c>
      <c r="D61" s="2">
        <v>2035.32</v>
      </c>
      <c r="E61" t="s">
        <v>2</v>
      </c>
      <c r="F61">
        <v>0</v>
      </c>
      <c r="G61" t="s">
        <v>3</v>
      </c>
      <c r="H61">
        <v>99</v>
      </c>
      <c r="I61" t="s">
        <v>4</v>
      </c>
    </row>
    <row r="62" spans="1:9" x14ac:dyDescent="0.25">
      <c r="A62" t="s">
        <v>0</v>
      </c>
      <c r="B62" s="2">
        <v>136869.22</v>
      </c>
      <c r="C62" t="s">
        <v>1</v>
      </c>
      <c r="D62" s="2">
        <v>2035.33</v>
      </c>
      <c r="E62" t="s">
        <v>2</v>
      </c>
      <c r="F62">
        <v>0</v>
      </c>
      <c r="G62" t="s">
        <v>3</v>
      </c>
      <c r="H62">
        <v>0</v>
      </c>
      <c r="I62" t="s">
        <v>4</v>
      </c>
    </row>
    <row r="63" spans="1:9" x14ac:dyDescent="0.25">
      <c r="A63" t="s">
        <v>0</v>
      </c>
      <c r="B63" s="2">
        <v>136869.22</v>
      </c>
      <c r="C63" t="s">
        <v>1</v>
      </c>
      <c r="D63" s="2">
        <v>2035.33</v>
      </c>
      <c r="E63" t="s">
        <v>2</v>
      </c>
      <c r="F63">
        <v>0</v>
      </c>
      <c r="G63" t="s">
        <v>3</v>
      </c>
      <c r="H63">
        <v>100</v>
      </c>
      <c r="I63" t="s">
        <v>4</v>
      </c>
    </row>
    <row r="64" spans="1:9" x14ac:dyDescent="0.25">
      <c r="A64" t="s">
        <v>0</v>
      </c>
      <c r="B64" s="2">
        <v>136869.22</v>
      </c>
      <c r="C64" t="s">
        <v>1</v>
      </c>
      <c r="D64" s="2">
        <v>2035.33</v>
      </c>
      <c r="E64" t="s">
        <v>2</v>
      </c>
      <c r="F64">
        <v>0</v>
      </c>
      <c r="G64" t="s">
        <v>3</v>
      </c>
      <c r="H64">
        <v>129</v>
      </c>
      <c r="I64" t="s">
        <v>4</v>
      </c>
    </row>
    <row r="65" spans="1:9" x14ac:dyDescent="0.25">
      <c r="A65" t="s">
        <v>0</v>
      </c>
      <c r="B65" s="2">
        <v>136869.22</v>
      </c>
      <c r="C65" t="s">
        <v>1</v>
      </c>
      <c r="D65" s="2">
        <v>2035.33</v>
      </c>
      <c r="E65" t="s">
        <v>2</v>
      </c>
      <c r="F65">
        <v>0</v>
      </c>
      <c r="G65" t="s">
        <v>3</v>
      </c>
      <c r="H65">
        <v>13</v>
      </c>
      <c r="I65" t="s">
        <v>4</v>
      </c>
    </row>
    <row r="66" spans="1:9" x14ac:dyDescent="0.25">
      <c r="A66" t="s">
        <v>0</v>
      </c>
      <c r="B66" s="2">
        <v>136869.22</v>
      </c>
      <c r="C66" t="s">
        <v>1</v>
      </c>
      <c r="D66" s="2">
        <v>2035.33</v>
      </c>
      <c r="E66" t="s">
        <v>2</v>
      </c>
      <c r="F66">
        <v>0</v>
      </c>
      <c r="G66" t="s">
        <v>3</v>
      </c>
      <c r="H66">
        <v>167</v>
      </c>
      <c r="I66" t="s">
        <v>4</v>
      </c>
    </row>
    <row r="67" spans="1:9" x14ac:dyDescent="0.25">
      <c r="A67" t="s">
        <v>0</v>
      </c>
      <c r="B67" s="2">
        <v>136869.22</v>
      </c>
      <c r="C67" t="s">
        <v>1</v>
      </c>
      <c r="D67" s="2">
        <v>2035.33</v>
      </c>
      <c r="E67" t="s">
        <v>2</v>
      </c>
      <c r="F67">
        <v>0</v>
      </c>
      <c r="G67" t="s">
        <v>3</v>
      </c>
      <c r="H67">
        <v>17</v>
      </c>
      <c r="I67" t="s">
        <v>4</v>
      </c>
    </row>
    <row r="68" spans="1:9" x14ac:dyDescent="0.25">
      <c r="A68" t="s">
        <v>0</v>
      </c>
      <c r="B68" s="2">
        <v>136869.22</v>
      </c>
      <c r="C68" t="s">
        <v>1</v>
      </c>
      <c r="D68" s="2">
        <v>2035.33</v>
      </c>
      <c r="E68" t="s">
        <v>2</v>
      </c>
      <c r="F68">
        <v>0</v>
      </c>
      <c r="G68" t="s">
        <v>3</v>
      </c>
      <c r="H68">
        <v>1</v>
      </c>
      <c r="I68" t="s">
        <v>4</v>
      </c>
    </row>
    <row r="69" spans="1:9" x14ac:dyDescent="0.25">
      <c r="A69" t="s">
        <v>0</v>
      </c>
      <c r="B69" s="2">
        <v>136869.22</v>
      </c>
      <c r="C69" t="s">
        <v>1</v>
      </c>
      <c r="D69" s="2">
        <v>2035.33</v>
      </c>
      <c r="E69" t="s">
        <v>2</v>
      </c>
      <c r="F69">
        <v>0</v>
      </c>
      <c r="G69" t="s">
        <v>3</v>
      </c>
      <c r="H69">
        <v>29</v>
      </c>
      <c r="I69" t="s">
        <v>4</v>
      </c>
    </row>
    <row r="70" spans="1:9" x14ac:dyDescent="0.25">
      <c r="A70" t="s">
        <v>0</v>
      </c>
      <c r="B70" s="2">
        <v>136869.22</v>
      </c>
      <c r="C70" t="s">
        <v>1</v>
      </c>
      <c r="D70" s="2">
        <v>2035.33</v>
      </c>
      <c r="E70" t="s">
        <v>2</v>
      </c>
      <c r="F70">
        <v>0</v>
      </c>
      <c r="G70" t="s">
        <v>3</v>
      </c>
      <c r="H70">
        <v>2</v>
      </c>
      <c r="I70" t="s">
        <v>4</v>
      </c>
    </row>
    <row r="71" spans="1:9" x14ac:dyDescent="0.25">
      <c r="A71" t="s">
        <v>0</v>
      </c>
      <c r="B71" s="2">
        <v>136869.22</v>
      </c>
      <c r="C71" t="s">
        <v>1</v>
      </c>
      <c r="D71" s="2">
        <v>2035.33</v>
      </c>
      <c r="E71" t="s">
        <v>2</v>
      </c>
      <c r="F71">
        <v>0</v>
      </c>
      <c r="G71" t="s">
        <v>3</v>
      </c>
      <c r="H71">
        <v>42</v>
      </c>
      <c r="I71" t="s">
        <v>4</v>
      </c>
    </row>
    <row r="72" spans="1:9" x14ac:dyDescent="0.25">
      <c r="A72" t="s">
        <v>0</v>
      </c>
      <c r="B72" s="2">
        <v>136869.22</v>
      </c>
      <c r="C72" t="s">
        <v>1</v>
      </c>
      <c r="D72" s="2">
        <v>2035.33</v>
      </c>
      <c r="E72" t="s">
        <v>2</v>
      </c>
      <c r="F72">
        <v>0</v>
      </c>
      <c r="G72" t="s">
        <v>3</v>
      </c>
      <c r="H72">
        <v>56</v>
      </c>
      <c r="I72" t="s">
        <v>4</v>
      </c>
    </row>
    <row r="73" spans="1:9" x14ac:dyDescent="0.25">
      <c r="A73" t="s">
        <v>0</v>
      </c>
      <c r="B73" s="2">
        <v>136869.22</v>
      </c>
      <c r="C73" t="s">
        <v>1</v>
      </c>
      <c r="D73" s="2">
        <v>2035.33</v>
      </c>
      <c r="E73" t="s">
        <v>2</v>
      </c>
      <c r="F73">
        <v>0</v>
      </c>
      <c r="G73" t="s">
        <v>3</v>
      </c>
      <c r="H73">
        <v>5</v>
      </c>
      <c r="I73" t="s">
        <v>4</v>
      </c>
    </row>
    <row r="74" spans="1:9" x14ac:dyDescent="0.25">
      <c r="A74" t="s">
        <v>0</v>
      </c>
      <c r="B74" s="2">
        <v>136869.22</v>
      </c>
      <c r="C74" t="s">
        <v>1</v>
      </c>
      <c r="D74" s="2">
        <v>2035.33</v>
      </c>
      <c r="E74" t="s">
        <v>2</v>
      </c>
      <c r="F74">
        <v>0</v>
      </c>
      <c r="G74" t="s">
        <v>3</v>
      </c>
      <c r="H74">
        <v>74</v>
      </c>
      <c r="I74" t="s">
        <v>4</v>
      </c>
    </row>
    <row r="75" spans="1:9" x14ac:dyDescent="0.25">
      <c r="A75" t="s">
        <v>0</v>
      </c>
      <c r="B75" s="2">
        <v>136869.22</v>
      </c>
      <c r="C75" t="s">
        <v>1</v>
      </c>
      <c r="D75" s="2">
        <v>2035.33</v>
      </c>
      <c r="E75" t="s">
        <v>2</v>
      </c>
      <c r="F75">
        <v>0</v>
      </c>
      <c r="G75" t="s">
        <v>3</v>
      </c>
      <c r="H75">
        <v>8</v>
      </c>
      <c r="I75" t="s">
        <v>4</v>
      </c>
    </row>
    <row r="76" spans="1:9" x14ac:dyDescent="0.25">
      <c r="A76" t="s">
        <v>0</v>
      </c>
      <c r="B76" s="2">
        <v>136869.22</v>
      </c>
      <c r="C76" t="s">
        <v>1</v>
      </c>
      <c r="D76" s="2">
        <v>2035.49</v>
      </c>
      <c r="E76" t="s">
        <v>2</v>
      </c>
      <c r="F76">
        <v>0</v>
      </c>
      <c r="G76" t="s">
        <v>3</v>
      </c>
      <c r="H76">
        <v>105</v>
      </c>
      <c r="I76" t="s">
        <v>4</v>
      </c>
    </row>
    <row r="77" spans="1:9" x14ac:dyDescent="0.25">
      <c r="A77" t="s">
        <v>0</v>
      </c>
      <c r="B77" s="2">
        <v>136869.22</v>
      </c>
      <c r="C77" t="s">
        <v>1</v>
      </c>
      <c r="D77" s="2">
        <v>2035.49</v>
      </c>
      <c r="E77" t="s">
        <v>2</v>
      </c>
      <c r="F77">
        <v>0</v>
      </c>
      <c r="G77" t="s">
        <v>3</v>
      </c>
      <c r="H77">
        <v>106</v>
      </c>
      <c r="I77" t="s">
        <v>4</v>
      </c>
    </row>
    <row r="78" spans="1:9" x14ac:dyDescent="0.25">
      <c r="A78" t="s">
        <v>0</v>
      </c>
      <c r="B78" s="2">
        <v>136869.22</v>
      </c>
      <c r="C78" t="s">
        <v>1</v>
      </c>
      <c r="D78" s="2">
        <v>2035.49</v>
      </c>
      <c r="E78" t="s">
        <v>2</v>
      </c>
      <c r="F78">
        <v>0</v>
      </c>
      <c r="G78" t="s">
        <v>3</v>
      </c>
      <c r="H78">
        <v>126</v>
      </c>
      <c r="I78" t="s">
        <v>4</v>
      </c>
    </row>
    <row r="79" spans="1:9" x14ac:dyDescent="0.25">
      <c r="A79" t="s">
        <v>0</v>
      </c>
      <c r="B79" s="2">
        <v>136869.22</v>
      </c>
      <c r="C79" t="s">
        <v>1</v>
      </c>
      <c r="D79" s="2">
        <v>2035.49</v>
      </c>
      <c r="E79" t="s">
        <v>2</v>
      </c>
      <c r="F79">
        <v>0</v>
      </c>
      <c r="G79" t="s">
        <v>3</v>
      </c>
      <c r="H79">
        <v>133</v>
      </c>
      <c r="I79" t="s">
        <v>4</v>
      </c>
    </row>
    <row r="80" spans="1:9" x14ac:dyDescent="0.25">
      <c r="A80" t="s">
        <v>0</v>
      </c>
      <c r="B80" s="2">
        <v>136869.22</v>
      </c>
      <c r="C80" t="s">
        <v>1</v>
      </c>
      <c r="D80" s="2">
        <v>2035.49</v>
      </c>
      <c r="E80" t="s">
        <v>2</v>
      </c>
      <c r="F80">
        <v>0</v>
      </c>
      <c r="G80" t="s">
        <v>3</v>
      </c>
      <c r="H80">
        <v>135</v>
      </c>
      <c r="I80" t="s">
        <v>4</v>
      </c>
    </row>
    <row r="81" spans="1:9" x14ac:dyDescent="0.25">
      <c r="A81" t="s">
        <v>0</v>
      </c>
      <c r="B81" s="2">
        <v>136869.22</v>
      </c>
      <c r="C81" t="s">
        <v>1</v>
      </c>
      <c r="D81" s="2">
        <v>2035.49</v>
      </c>
      <c r="E81" t="s">
        <v>2</v>
      </c>
      <c r="F81">
        <v>0</v>
      </c>
      <c r="G81" t="s">
        <v>3</v>
      </c>
      <c r="H81">
        <v>141</v>
      </c>
      <c r="I81" t="s">
        <v>4</v>
      </c>
    </row>
    <row r="82" spans="1:9" x14ac:dyDescent="0.25">
      <c r="A82" t="s">
        <v>0</v>
      </c>
      <c r="B82" s="2">
        <v>136869.22</v>
      </c>
      <c r="C82" t="s">
        <v>1</v>
      </c>
      <c r="D82" s="2">
        <v>2035.49</v>
      </c>
      <c r="E82" t="s">
        <v>2</v>
      </c>
      <c r="F82">
        <v>0</v>
      </c>
      <c r="G82" t="s">
        <v>3</v>
      </c>
      <c r="H82">
        <v>142</v>
      </c>
      <c r="I82" t="s">
        <v>4</v>
      </c>
    </row>
    <row r="83" spans="1:9" x14ac:dyDescent="0.25">
      <c r="A83" t="s">
        <v>0</v>
      </c>
      <c r="B83" s="2">
        <v>136869.22</v>
      </c>
      <c r="C83" t="s">
        <v>1</v>
      </c>
      <c r="D83" s="2">
        <v>2035.49</v>
      </c>
      <c r="E83" t="s">
        <v>2</v>
      </c>
      <c r="F83">
        <v>0</v>
      </c>
      <c r="G83" t="s">
        <v>3</v>
      </c>
      <c r="H83">
        <v>164</v>
      </c>
      <c r="I83" t="s">
        <v>4</v>
      </c>
    </row>
    <row r="84" spans="1:9" x14ac:dyDescent="0.25">
      <c r="A84" t="s">
        <v>0</v>
      </c>
      <c r="B84" s="2">
        <v>136869.22</v>
      </c>
      <c r="C84" t="s">
        <v>1</v>
      </c>
      <c r="D84" s="2">
        <v>2035.49</v>
      </c>
      <c r="E84" t="s">
        <v>2</v>
      </c>
      <c r="F84">
        <v>0</v>
      </c>
      <c r="G84" t="s">
        <v>3</v>
      </c>
      <c r="H84">
        <v>170</v>
      </c>
      <c r="I84" t="s">
        <v>4</v>
      </c>
    </row>
    <row r="85" spans="1:9" x14ac:dyDescent="0.25">
      <c r="A85" t="s">
        <v>0</v>
      </c>
      <c r="B85" s="2">
        <v>136869.22</v>
      </c>
      <c r="C85" t="s">
        <v>1</v>
      </c>
      <c r="D85" s="2">
        <v>2035.49</v>
      </c>
      <c r="E85" t="s">
        <v>2</v>
      </c>
      <c r="F85">
        <v>0</v>
      </c>
      <c r="G85" t="s">
        <v>3</v>
      </c>
      <c r="H85">
        <v>172</v>
      </c>
      <c r="I85" t="s">
        <v>4</v>
      </c>
    </row>
    <row r="86" spans="1:9" x14ac:dyDescent="0.25">
      <c r="A86" t="s">
        <v>0</v>
      </c>
      <c r="B86" s="2">
        <v>136869.22</v>
      </c>
      <c r="C86" t="s">
        <v>1</v>
      </c>
      <c r="D86" s="2">
        <v>2035.49</v>
      </c>
      <c r="E86" t="s">
        <v>2</v>
      </c>
      <c r="F86">
        <v>0</v>
      </c>
      <c r="G86" t="s">
        <v>3</v>
      </c>
      <c r="H86">
        <v>176</v>
      </c>
      <c r="I86" t="s">
        <v>4</v>
      </c>
    </row>
    <row r="87" spans="1:9" x14ac:dyDescent="0.25">
      <c r="A87" t="s">
        <v>0</v>
      </c>
      <c r="B87" s="2">
        <v>136869.22</v>
      </c>
      <c r="C87" t="s">
        <v>1</v>
      </c>
      <c r="D87" s="2">
        <v>2035.49</v>
      </c>
      <c r="E87" t="s">
        <v>2</v>
      </c>
      <c r="F87">
        <v>0</v>
      </c>
      <c r="G87" t="s">
        <v>3</v>
      </c>
      <c r="H87">
        <v>178</v>
      </c>
      <c r="I87" t="s">
        <v>4</v>
      </c>
    </row>
    <row r="88" spans="1:9" x14ac:dyDescent="0.25">
      <c r="A88" t="s">
        <v>0</v>
      </c>
      <c r="B88" s="2">
        <v>136869.22</v>
      </c>
      <c r="C88" t="s">
        <v>1</v>
      </c>
      <c r="D88" s="2">
        <v>2035.49</v>
      </c>
      <c r="E88" t="s">
        <v>2</v>
      </c>
      <c r="F88">
        <v>0</v>
      </c>
      <c r="G88" t="s">
        <v>3</v>
      </c>
      <c r="H88">
        <v>184</v>
      </c>
      <c r="I88" t="s">
        <v>4</v>
      </c>
    </row>
    <row r="89" spans="1:9" x14ac:dyDescent="0.25">
      <c r="A89" t="s">
        <v>0</v>
      </c>
      <c r="B89" s="2">
        <v>136869.22</v>
      </c>
      <c r="C89" t="s">
        <v>1</v>
      </c>
      <c r="D89" s="2">
        <v>2035.49</v>
      </c>
      <c r="E89" t="s">
        <v>2</v>
      </c>
      <c r="F89">
        <v>0</v>
      </c>
      <c r="G89" t="s">
        <v>3</v>
      </c>
      <c r="H89">
        <v>185</v>
      </c>
      <c r="I89" t="s">
        <v>4</v>
      </c>
    </row>
    <row r="90" spans="1:9" x14ac:dyDescent="0.25">
      <c r="A90" t="s">
        <v>0</v>
      </c>
      <c r="B90" s="2">
        <v>136869.22</v>
      </c>
      <c r="C90" t="s">
        <v>1</v>
      </c>
      <c r="D90" s="2">
        <v>2035.49</v>
      </c>
      <c r="E90" t="s">
        <v>2</v>
      </c>
      <c r="F90">
        <v>0</v>
      </c>
      <c r="G90" t="s">
        <v>3</v>
      </c>
      <c r="H90">
        <v>19</v>
      </c>
      <c r="I90" t="s">
        <v>4</v>
      </c>
    </row>
    <row r="91" spans="1:9" x14ac:dyDescent="0.25">
      <c r="A91" t="s">
        <v>0</v>
      </c>
      <c r="B91" s="2">
        <v>136869.22</v>
      </c>
      <c r="C91" t="s">
        <v>1</v>
      </c>
      <c r="D91" s="2">
        <v>2035.49</v>
      </c>
      <c r="E91" t="s">
        <v>2</v>
      </c>
      <c r="F91">
        <v>0</v>
      </c>
      <c r="G91" t="s">
        <v>3</v>
      </c>
      <c r="H91">
        <v>20</v>
      </c>
      <c r="I91" t="s">
        <v>4</v>
      </c>
    </row>
    <row r="92" spans="1:9" x14ac:dyDescent="0.25">
      <c r="A92" t="s">
        <v>0</v>
      </c>
      <c r="B92" s="2">
        <v>136869.22</v>
      </c>
      <c r="C92" t="s">
        <v>1</v>
      </c>
      <c r="D92" s="2">
        <v>2035.49</v>
      </c>
      <c r="E92" t="s">
        <v>2</v>
      </c>
      <c r="F92">
        <v>0</v>
      </c>
      <c r="G92" t="s">
        <v>3</v>
      </c>
      <c r="H92">
        <v>28</v>
      </c>
      <c r="I92" t="s">
        <v>4</v>
      </c>
    </row>
    <row r="93" spans="1:9" x14ac:dyDescent="0.25">
      <c r="A93" t="s">
        <v>0</v>
      </c>
      <c r="B93" s="2">
        <v>136869.22</v>
      </c>
      <c r="C93" t="s">
        <v>1</v>
      </c>
      <c r="D93" s="2">
        <v>2035.49</v>
      </c>
      <c r="E93" t="s">
        <v>2</v>
      </c>
      <c r="F93">
        <v>0</v>
      </c>
      <c r="G93" t="s">
        <v>3</v>
      </c>
      <c r="H93">
        <v>30</v>
      </c>
      <c r="I93" t="s">
        <v>4</v>
      </c>
    </row>
    <row r="94" spans="1:9" x14ac:dyDescent="0.25">
      <c r="A94" t="s">
        <v>0</v>
      </c>
      <c r="B94" s="2">
        <v>136869.22</v>
      </c>
      <c r="C94" t="s">
        <v>1</v>
      </c>
      <c r="D94" s="2">
        <v>2035.49</v>
      </c>
      <c r="E94" t="s">
        <v>2</v>
      </c>
      <c r="F94">
        <v>0</v>
      </c>
      <c r="G94" t="s">
        <v>3</v>
      </c>
      <c r="H94">
        <v>31</v>
      </c>
      <c r="I94" t="s">
        <v>4</v>
      </c>
    </row>
    <row r="95" spans="1:9" x14ac:dyDescent="0.25">
      <c r="A95" t="s">
        <v>0</v>
      </c>
      <c r="B95" s="2">
        <v>136869.22</v>
      </c>
      <c r="C95" t="s">
        <v>1</v>
      </c>
      <c r="D95" s="2">
        <v>2035.49</v>
      </c>
      <c r="E95" t="s">
        <v>2</v>
      </c>
      <c r="F95">
        <v>0</v>
      </c>
      <c r="G95" t="s">
        <v>3</v>
      </c>
      <c r="H95">
        <v>40</v>
      </c>
      <c r="I95" t="s">
        <v>4</v>
      </c>
    </row>
    <row r="96" spans="1:9" x14ac:dyDescent="0.25">
      <c r="A96" t="s">
        <v>0</v>
      </c>
      <c r="B96" s="2">
        <v>136869.22</v>
      </c>
      <c r="C96" t="s">
        <v>1</v>
      </c>
      <c r="D96" s="2">
        <v>2035.49</v>
      </c>
      <c r="E96" t="s">
        <v>2</v>
      </c>
      <c r="F96">
        <v>0</v>
      </c>
      <c r="G96" t="s">
        <v>3</v>
      </c>
      <c r="H96">
        <v>43</v>
      </c>
      <c r="I96" t="s">
        <v>4</v>
      </c>
    </row>
    <row r="97" spans="1:9" x14ac:dyDescent="0.25">
      <c r="A97" t="s">
        <v>0</v>
      </c>
      <c r="B97" s="2">
        <v>136869.22</v>
      </c>
      <c r="C97" t="s">
        <v>1</v>
      </c>
      <c r="D97" s="2">
        <v>2035.49</v>
      </c>
      <c r="E97" t="s">
        <v>2</v>
      </c>
      <c r="F97">
        <v>0</v>
      </c>
      <c r="G97" t="s">
        <v>3</v>
      </c>
      <c r="H97">
        <v>44</v>
      </c>
      <c r="I97" t="s">
        <v>4</v>
      </c>
    </row>
    <row r="98" spans="1:9" x14ac:dyDescent="0.25">
      <c r="A98" t="s">
        <v>0</v>
      </c>
      <c r="B98" s="2">
        <v>136869.22</v>
      </c>
      <c r="C98" t="s">
        <v>1</v>
      </c>
      <c r="D98" s="2">
        <v>2035.49</v>
      </c>
      <c r="E98" t="s">
        <v>2</v>
      </c>
      <c r="F98">
        <v>0</v>
      </c>
      <c r="G98" t="s">
        <v>3</v>
      </c>
      <c r="H98">
        <v>54</v>
      </c>
      <c r="I98" t="s">
        <v>4</v>
      </c>
    </row>
    <row r="99" spans="1:9" x14ac:dyDescent="0.25">
      <c r="A99" t="s">
        <v>0</v>
      </c>
      <c r="B99" s="2">
        <v>136869.22</v>
      </c>
      <c r="C99" t="s">
        <v>1</v>
      </c>
      <c r="D99" s="2">
        <v>2035.49</v>
      </c>
      <c r="E99" t="s">
        <v>2</v>
      </c>
      <c r="F99">
        <v>0</v>
      </c>
      <c r="G99" t="s">
        <v>3</v>
      </c>
      <c r="H99">
        <v>59</v>
      </c>
      <c r="I99" t="s">
        <v>4</v>
      </c>
    </row>
    <row r="100" spans="1:9" x14ac:dyDescent="0.25">
      <c r="A100" t="s">
        <v>0</v>
      </c>
      <c r="B100" s="2">
        <v>136869.22</v>
      </c>
      <c r="C100" t="s">
        <v>1</v>
      </c>
      <c r="D100" s="2">
        <v>2035.49</v>
      </c>
      <c r="E100" t="s">
        <v>2</v>
      </c>
      <c r="F100">
        <v>0</v>
      </c>
      <c r="G100" t="s">
        <v>3</v>
      </c>
      <c r="H100">
        <v>60</v>
      </c>
      <c r="I100" t="s">
        <v>4</v>
      </c>
    </row>
    <row r="101" spans="1:9" x14ac:dyDescent="0.25">
      <c r="A101" t="s">
        <v>0</v>
      </c>
      <c r="B101" s="2">
        <v>136869.22</v>
      </c>
      <c r="C101" t="s">
        <v>1</v>
      </c>
      <c r="D101" s="2">
        <v>2035.49</v>
      </c>
      <c r="E101" t="s">
        <v>2</v>
      </c>
      <c r="F101">
        <v>0</v>
      </c>
      <c r="G101" t="s">
        <v>3</v>
      </c>
      <c r="H101">
        <v>72</v>
      </c>
      <c r="I101" t="s">
        <v>4</v>
      </c>
    </row>
    <row r="102" spans="1:9" x14ac:dyDescent="0.25">
      <c r="A102" t="s">
        <v>0</v>
      </c>
      <c r="B102" s="2">
        <v>136869.22</v>
      </c>
      <c r="C102" t="s">
        <v>1</v>
      </c>
      <c r="D102" s="2">
        <v>2035.49</v>
      </c>
      <c r="E102" t="s">
        <v>2</v>
      </c>
      <c r="F102">
        <v>0</v>
      </c>
      <c r="G102" t="s">
        <v>3</v>
      </c>
      <c r="H102">
        <v>79</v>
      </c>
      <c r="I102" t="s">
        <v>4</v>
      </c>
    </row>
    <row r="103" spans="1:9" x14ac:dyDescent="0.25">
      <c r="A103" t="s">
        <v>0</v>
      </c>
      <c r="B103" s="2">
        <v>136869.22</v>
      </c>
      <c r="C103" t="s">
        <v>1</v>
      </c>
      <c r="D103" s="2">
        <v>2035.49</v>
      </c>
      <c r="E103" t="s">
        <v>2</v>
      </c>
      <c r="F103">
        <v>0</v>
      </c>
      <c r="G103" t="s">
        <v>3</v>
      </c>
      <c r="H103">
        <v>80</v>
      </c>
      <c r="I103" t="s">
        <v>4</v>
      </c>
    </row>
    <row r="104" spans="1:9" x14ac:dyDescent="0.25">
      <c r="A104" t="s">
        <v>0</v>
      </c>
      <c r="B104" s="2">
        <v>136869.22</v>
      </c>
      <c r="C104" t="s">
        <v>1</v>
      </c>
      <c r="D104" s="2">
        <v>2035.49</v>
      </c>
      <c r="E104" t="s">
        <v>2</v>
      </c>
      <c r="F104">
        <v>0</v>
      </c>
      <c r="G104" t="s">
        <v>3</v>
      </c>
      <c r="H104">
        <v>97</v>
      </c>
      <c r="I104" t="s">
        <v>4</v>
      </c>
    </row>
    <row r="105" spans="1:9" x14ac:dyDescent="0.25">
      <c r="A105" t="s">
        <v>0</v>
      </c>
      <c r="B105" s="2">
        <v>136925.13</v>
      </c>
      <c r="C105" t="s">
        <v>1</v>
      </c>
      <c r="D105" s="2">
        <v>1658.75</v>
      </c>
      <c r="E105" t="s">
        <v>2</v>
      </c>
      <c r="F105">
        <v>0</v>
      </c>
      <c r="G105" t="s">
        <v>3</v>
      </c>
      <c r="H105">
        <v>116</v>
      </c>
      <c r="I105" t="s">
        <v>4</v>
      </c>
    </row>
    <row r="106" spans="1:9" x14ac:dyDescent="0.25">
      <c r="A106" t="s">
        <v>0</v>
      </c>
      <c r="B106" s="2">
        <v>136925.13</v>
      </c>
      <c r="C106" t="s">
        <v>1</v>
      </c>
      <c r="D106" s="2">
        <v>1658.75</v>
      </c>
      <c r="E106" t="s">
        <v>2</v>
      </c>
      <c r="F106">
        <v>0</v>
      </c>
      <c r="G106" t="s">
        <v>3</v>
      </c>
      <c r="H106">
        <v>153</v>
      </c>
      <c r="I106" t="s">
        <v>4</v>
      </c>
    </row>
    <row r="107" spans="1:9" x14ac:dyDescent="0.25">
      <c r="A107" t="s">
        <v>0</v>
      </c>
      <c r="B107" s="2">
        <v>136943.45000000001</v>
      </c>
      <c r="C107" t="s">
        <v>1</v>
      </c>
      <c r="D107" s="2">
        <v>1658.75</v>
      </c>
      <c r="E107" t="s">
        <v>2</v>
      </c>
      <c r="F107">
        <v>0</v>
      </c>
      <c r="G107" t="s">
        <v>3</v>
      </c>
      <c r="H107">
        <v>112</v>
      </c>
      <c r="I107" t="s">
        <v>4</v>
      </c>
    </row>
    <row r="108" spans="1:9" x14ac:dyDescent="0.25">
      <c r="A108" t="s">
        <v>0</v>
      </c>
      <c r="B108" s="2">
        <v>136943.45000000001</v>
      </c>
      <c r="C108" t="s">
        <v>1</v>
      </c>
      <c r="D108" s="2">
        <v>1658.75</v>
      </c>
      <c r="E108" t="s">
        <v>2</v>
      </c>
      <c r="F108">
        <v>0</v>
      </c>
      <c r="G108" t="s">
        <v>3</v>
      </c>
      <c r="H108">
        <v>149</v>
      </c>
      <c r="I108" t="s">
        <v>4</v>
      </c>
    </row>
    <row r="109" spans="1:9" x14ac:dyDescent="0.25">
      <c r="A109" t="s">
        <v>0</v>
      </c>
      <c r="B109" s="2">
        <v>136943.45000000001</v>
      </c>
      <c r="C109" t="s">
        <v>1</v>
      </c>
      <c r="D109" s="2">
        <v>1658.75</v>
      </c>
      <c r="E109" t="s">
        <v>2</v>
      </c>
      <c r="F109">
        <v>0</v>
      </c>
      <c r="G109" t="s">
        <v>3</v>
      </c>
      <c r="H109">
        <v>84</v>
      </c>
      <c r="I109" t="s">
        <v>4</v>
      </c>
    </row>
    <row r="110" spans="1:9" x14ac:dyDescent="0.25">
      <c r="A110" t="s">
        <v>0</v>
      </c>
      <c r="B110" s="2">
        <v>137349.74</v>
      </c>
      <c r="C110" t="s">
        <v>1</v>
      </c>
      <c r="D110" s="2">
        <v>1549.25</v>
      </c>
      <c r="E110" t="s">
        <v>2</v>
      </c>
      <c r="F110">
        <v>0</v>
      </c>
      <c r="G110" t="s">
        <v>3</v>
      </c>
      <c r="H110">
        <v>113</v>
      </c>
      <c r="I110" t="s">
        <v>4</v>
      </c>
    </row>
    <row r="111" spans="1:9" x14ac:dyDescent="0.25">
      <c r="A111" t="s">
        <v>0</v>
      </c>
      <c r="B111" s="2">
        <v>137349.74</v>
      </c>
      <c r="C111" t="s">
        <v>1</v>
      </c>
      <c r="D111" s="2">
        <v>1549.25</v>
      </c>
      <c r="E111" t="s">
        <v>2</v>
      </c>
      <c r="F111">
        <v>0</v>
      </c>
      <c r="G111" t="s">
        <v>3</v>
      </c>
      <c r="H111">
        <v>150</v>
      </c>
      <c r="I111" t="s">
        <v>4</v>
      </c>
    </row>
    <row r="112" spans="1:9" x14ac:dyDescent="0.25">
      <c r="A112" t="s">
        <v>0</v>
      </c>
      <c r="B112" s="2">
        <v>137349.74</v>
      </c>
      <c r="C112" t="s">
        <v>1</v>
      </c>
      <c r="D112" s="2">
        <v>1549.25</v>
      </c>
      <c r="E112" t="s">
        <v>2</v>
      </c>
      <c r="F112">
        <v>0</v>
      </c>
      <c r="G112" t="s">
        <v>3</v>
      </c>
      <c r="H112">
        <v>36</v>
      </c>
      <c r="I112" t="s">
        <v>4</v>
      </c>
    </row>
    <row r="113" spans="1:9" x14ac:dyDescent="0.25">
      <c r="A113" t="s">
        <v>0</v>
      </c>
      <c r="B113" s="2">
        <v>137349.74</v>
      </c>
      <c r="C113" t="s">
        <v>1</v>
      </c>
      <c r="D113" s="2">
        <v>1549.25</v>
      </c>
      <c r="E113" t="s">
        <v>2</v>
      </c>
      <c r="F113">
        <v>0</v>
      </c>
      <c r="G113" t="s">
        <v>3</v>
      </c>
      <c r="H113">
        <v>48</v>
      </c>
      <c r="I113" t="s">
        <v>4</v>
      </c>
    </row>
    <row r="114" spans="1:9" x14ac:dyDescent="0.25">
      <c r="A114" t="s">
        <v>0</v>
      </c>
      <c r="B114" s="2">
        <v>137349.74</v>
      </c>
      <c r="C114" t="s">
        <v>1</v>
      </c>
      <c r="D114" s="2">
        <v>1549.25</v>
      </c>
      <c r="E114" t="s">
        <v>2</v>
      </c>
      <c r="F114">
        <v>0</v>
      </c>
      <c r="G114" t="s">
        <v>3</v>
      </c>
      <c r="H114">
        <v>64</v>
      </c>
      <c r="I114" t="s">
        <v>4</v>
      </c>
    </row>
    <row r="115" spans="1:9" x14ac:dyDescent="0.25">
      <c r="A115" t="s">
        <v>0</v>
      </c>
      <c r="B115" s="2">
        <v>137349.74</v>
      </c>
      <c r="C115" t="s">
        <v>1</v>
      </c>
      <c r="D115" s="2">
        <v>1549.25</v>
      </c>
      <c r="E115" t="s">
        <v>2</v>
      </c>
      <c r="F115">
        <v>0</v>
      </c>
      <c r="G115" t="s">
        <v>3</v>
      </c>
      <c r="H115">
        <v>85</v>
      </c>
      <c r="I115" t="s">
        <v>4</v>
      </c>
    </row>
    <row r="116" spans="1:9" x14ac:dyDescent="0.25">
      <c r="A116" t="s">
        <v>0</v>
      </c>
      <c r="B116" s="2">
        <v>137359.18</v>
      </c>
      <c r="C116" t="s">
        <v>1</v>
      </c>
      <c r="D116" s="2">
        <v>1548.24</v>
      </c>
      <c r="E116" t="s">
        <v>2</v>
      </c>
      <c r="F116">
        <v>0</v>
      </c>
      <c r="G116" t="s">
        <v>3</v>
      </c>
      <c r="H116">
        <v>130</v>
      </c>
      <c r="I116" t="s">
        <v>4</v>
      </c>
    </row>
    <row r="117" spans="1:9" x14ac:dyDescent="0.25">
      <c r="A117" t="s">
        <v>0</v>
      </c>
      <c r="B117" s="2">
        <v>137359.18</v>
      </c>
      <c r="C117" t="s">
        <v>1</v>
      </c>
      <c r="D117" s="2">
        <v>1548.24</v>
      </c>
      <c r="E117" t="s">
        <v>2</v>
      </c>
      <c r="F117">
        <v>0</v>
      </c>
      <c r="G117" t="s">
        <v>3</v>
      </c>
      <c r="H117">
        <v>169</v>
      </c>
      <c r="I117" t="s">
        <v>4</v>
      </c>
    </row>
    <row r="118" spans="1:9" x14ac:dyDescent="0.25">
      <c r="A118" t="s">
        <v>0</v>
      </c>
      <c r="B118" s="2">
        <v>137359.18</v>
      </c>
      <c r="C118" t="s">
        <v>1</v>
      </c>
      <c r="D118" s="2">
        <v>1549.1</v>
      </c>
      <c r="E118" t="s">
        <v>2</v>
      </c>
      <c r="F118">
        <v>0</v>
      </c>
      <c r="G118" t="s">
        <v>3</v>
      </c>
      <c r="H118">
        <v>102</v>
      </c>
      <c r="I118" t="s">
        <v>4</v>
      </c>
    </row>
    <row r="119" spans="1:9" x14ac:dyDescent="0.25">
      <c r="A119" t="s">
        <v>0</v>
      </c>
      <c r="B119" s="2">
        <v>137359.18</v>
      </c>
      <c r="C119" t="s">
        <v>1</v>
      </c>
      <c r="D119" s="2">
        <v>1549.1</v>
      </c>
      <c r="E119" t="s">
        <v>2</v>
      </c>
      <c r="F119">
        <v>0</v>
      </c>
      <c r="G119" t="s">
        <v>3</v>
      </c>
      <c r="H119">
        <v>11</v>
      </c>
      <c r="I119" t="s">
        <v>4</v>
      </c>
    </row>
    <row r="120" spans="1:9" x14ac:dyDescent="0.25">
      <c r="A120" t="s">
        <v>0</v>
      </c>
      <c r="B120" s="2">
        <v>137359.18</v>
      </c>
      <c r="C120" t="s">
        <v>1</v>
      </c>
      <c r="D120" s="2">
        <v>1549.1</v>
      </c>
      <c r="E120" t="s">
        <v>2</v>
      </c>
      <c r="F120">
        <v>0</v>
      </c>
      <c r="G120" t="s">
        <v>3</v>
      </c>
      <c r="H120">
        <v>127</v>
      </c>
      <c r="I120" t="s">
        <v>4</v>
      </c>
    </row>
    <row r="121" spans="1:9" x14ac:dyDescent="0.25">
      <c r="A121" t="s">
        <v>0</v>
      </c>
      <c r="B121" s="2">
        <v>137359.18</v>
      </c>
      <c r="C121" t="s">
        <v>1</v>
      </c>
      <c r="D121" s="2">
        <v>1549.1</v>
      </c>
      <c r="E121" t="s">
        <v>2</v>
      </c>
      <c r="F121">
        <v>0</v>
      </c>
      <c r="G121" t="s">
        <v>3</v>
      </c>
      <c r="H121">
        <v>131</v>
      </c>
      <c r="I121" t="s">
        <v>4</v>
      </c>
    </row>
    <row r="122" spans="1:9" x14ac:dyDescent="0.25">
      <c r="A122" t="s">
        <v>0</v>
      </c>
      <c r="B122" s="2">
        <v>137359.18</v>
      </c>
      <c r="C122" t="s">
        <v>1</v>
      </c>
      <c r="D122" s="2">
        <v>1549.1</v>
      </c>
      <c r="E122" t="s">
        <v>2</v>
      </c>
      <c r="F122">
        <v>0</v>
      </c>
      <c r="G122" t="s">
        <v>3</v>
      </c>
      <c r="H122">
        <v>132</v>
      </c>
      <c r="I122" t="s">
        <v>4</v>
      </c>
    </row>
    <row r="123" spans="1:9" x14ac:dyDescent="0.25">
      <c r="A123" t="s">
        <v>0</v>
      </c>
      <c r="B123" s="2">
        <v>137359.18</v>
      </c>
      <c r="C123" t="s">
        <v>1</v>
      </c>
      <c r="D123" s="2">
        <v>1549.1</v>
      </c>
      <c r="E123" t="s">
        <v>2</v>
      </c>
      <c r="F123">
        <v>0</v>
      </c>
      <c r="G123" t="s">
        <v>3</v>
      </c>
      <c r="H123">
        <v>136</v>
      </c>
      <c r="I123" t="s">
        <v>4</v>
      </c>
    </row>
    <row r="124" spans="1:9" x14ac:dyDescent="0.25">
      <c r="A124" t="s">
        <v>0</v>
      </c>
      <c r="B124" s="2">
        <v>137359.18</v>
      </c>
      <c r="C124" t="s">
        <v>1</v>
      </c>
      <c r="D124" s="2">
        <v>1549.1</v>
      </c>
      <c r="E124" t="s">
        <v>2</v>
      </c>
      <c r="F124">
        <v>0</v>
      </c>
      <c r="G124" t="s">
        <v>3</v>
      </c>
      <c r="H124">
        <v>138</v>
      </c>
      <c r="I124" t="s">
        <v>4</v>
      </c>
    </row>
    <row r="125" spans="1:9" x14ac:dyDescent="0.25">
      <c r="A125" t="s">
        <v>0</v>
      </c>
      <c r="B125" s="2">
        <v>137359.18</v>
      </c>
      <c r="C125" t="s">
        <v>1</v>
      </c>
      <c r="D125" s="2">
        <v>1549.1</v>
      </c>
      <c r="E125" t="s">
        <v>2</v>
      </c>
      <c r="F125">
        <v>0</v>
      </c>
      <c r="G125" t="s">
        <v>3</v>
      </c>
      <c r="H125">
        <v>166</v>
      </c>
      <c r="I125" t="s">
        <v>4</v>
      </c>
    </row>
    <row r="126" spans="1:9" x14ac:dyDescent="0.25">
      <c r="A126" t="s">
        <v>0</v>
      </c>
      <c r="B126" s="2">
        <v>137359.18</v>
      </c>
      <c r="C126" t="s">
        <v>1</v>
      </c>
      <c r="D126" s="2">
        <v>1549.1</v>
      </c>
      <c r="E126" t="s">
        <v>2</v>
      </c>
      <c r="F126">
        <v>0</v>
      </c>
      <c r="G126" t="s">
        <v>3</v>
      </c>
      <c r="H126">
        <v>16</v>
      </c>
      <c r="I126" t="s">
        <v>4</v>
      </c>
    </row>
    <row r="127" spans="1:9" x14ac:dyDescent="0.25">
      <c r="A127" t="s">
        <v>0</v>
      </c>
      <c r="B127" s="2">
        <v>137359.18</v>
      </c>
      <c r="C127" t="s">
        <v>1</v>
      </c>
      <c r="D127" s="2">
        <v>1549.1</v>
      </c>
      <c r="E127" t="s">
        <v>2</v>
      </c>
      <c r="F127">
        <v>0</v>
      </c>
      <c r="G127" t="s">
        <v>3</v>
      </c>
      <c r="H127">
        <v>173</v>
      </c>
      <c r="I127" t="s">
        <v>4</v>
      </c>
    </row>
    <row r="128" spans="1:9" x14ac:dyDescent="0.25">
      <c r="A128" t="s">
        <v>0</v>
      </c>
      <c r="B128" s="2">
        <v>137359.18</v>
      </c>
      <c r="C128" t="s">
        <v>1</v>
      </c>
      <c r="D128" s="2">
        <v>1549.1</v>
      </c>
      <c r="E128" t="s">
        <v>2</v>
      </c>
      <c r="F128">
        <v>0</v>
      </c>
      <c r="G128" t="s">
        <v>3</v>
      </c>
      <c r="H128">
        <v>174</v>
      </c>
      <c r="I128" t="s">
        <v>4</v>
      </c>
    </row>
    <row r="129" spans="1:9" x14ac:dyDescent="0.25">
      <c r="A129" t="s">
        <v>0</v>
      </c>
      <c r="B129" s="2">
        <v>137359.18</v>
      </c>
      <c r="C129" t="s">
        <v>1</v>
      </c>
      <c r="D129" s="2">
        <v>1549.1</v>
      </c>
      <c r="E129" t="s">
        <v>2</v>
      </c>
      <c r="F129">
        <v>0</v>
      </c>
      <c r="G129" t="s">
        <v>3</v>
      </c>
      <c r="H129">
        <v>175</v>
      </c>
      <c r="I129" t="s">
        <v>4</v>
      </c>
    </row>
    <row r="130" spans="1:9" x14ac:dyDescent="0.25">
      <c r="A130" t="s">
        <v>0</v>
      </c>
      <c r="B130" s="2">
        <v>137359.18</v>
      </c>
      <c r="C130" t="s">
        <v>1</v>
      </c>
      <c r="D130" s="2">
        <v>1549.1</v>
      </c>
      <c r="E130" t="s">
        <v>2</v>
      </c>
      <c r="F130">
        <v>0</v>
      </c>
      <c r="G130" t="s">
        <v>3</v>
      </c>
      <c r="H130">
        <v>179</v>
      </c>
      <c r="I130" t="s">
        <v>4</v>
      </c>
    </row>
    <row r="131" spans="1:9" x14ac:dyDescent="0.25">
      <c r="A131" t="s">
        <v>0</v>
      </c>
      <c r="B131" s="2">
        <v>137359.18</v>
      </c>
      <c r="C131" t="s">
        <v>1</v>
      </c>
      <c r="D131" s="2">
        <v>1549.1</v>
      </c>
      <c r="E131" t="s">
        <v>2</v>
      </c>
      <c r="F131">
        <v>0</v>
      </c>
      <c r="G131" t="s">
        <v>3</v>
      </c>
      <c r="H131">
        <v>181</v>
      </c>
      <c r="I131" t="s">
        <v>4</v>
      </c>
    </row>
    <row r="132" spans="1:9" x14ac:dyDescent="0.25">
      <c r="A132" t="s">
        <v>0</v>
      </c>
      <c r="B132" s="2">
        <v>137359.18</v>
      </c>
      <c r="C132" t="s">
        <v>1</v>
      </c>
      <c r="D132" s="2">
        <v>1549.1</v>
      </c>
      <c r="E132" t="s">
        <v>2</v>
      </c>
      <c r="F132">
        <v>0</v>
      </c>
      <c r="G132" t="s">
        <v>3</v>
      </c>
      <c r="H132">
        <v>23</v>
      </c>
      <c r="I132" t="s">
        <v>4</v>
      </c>
    </row>
    <row r="133" spans="1:9" x14ac:dyDescent="0.25">
      <c r="A133" t="s">
        <v>0</v>
      </c>
      <c r="B133" s="2">
        <v>137359.18</v>
      </c>
      <c r="C133" t="s">
        <v>1</v>
      </c>
      <c r="D133" s="2">
        <v>1549.1</v>
      </c>
      <c r="E133" t="s">
        <v>2</v>
      </c>
      <c r="F133">
        <v>0</v>
      </c>
      <c r="G133" t="s">
        <v>3</v>
      </c>
      <c r="H133">
        <v>3</v>
      </c>
      <c r="I133" t="s">
        <v>4</v>
      </c>
    </row>
    <row r="134" spans="1:9" x14ac:dyDescent="0.25">
      <c r="A134" t="s">
        <v>0</v>
      </c>
      <c r="B134" s="2">
        <v>137359.18</v>
      </c>
      <c r="C134" t="s">
        <v>1</v>
      </c>
      <c r="D134" s="2">
        <v>1549.1</v>
      </c>
      <c r="E134" t="s">
        <v>2</v>
      </c>
      <c r="F134">
        <v>0</v>
      </c>
      <c r="G134" t="s">
        <v>3</v>
      </c>
      <c r="H134">
        <v>41</v>
      </c>
      <c r="I134" t="s">
        <v>4</v>
      </c>
    </row>
    <row r="135" spans="1:9" x14ac:dyDescent="0.25">
      <c r="A135" t="s">
        <v>0</v>
      </c>
      <c r="B135" s="2">
        <v>137359.18</v>
      </c>
      <c r="C135" t="s">
        <v>1</v>
      </c>
      <c r="D135" s="2">
        <v>1549.1</v>
      </c>
      <c r="E135" t="s">
        <v>2</v>
      </c>
      <c r="F135">
        <v>0</v>
      </c>
      <c r="G135" t="s">
        <v>3</v>
      </c>
      <c r="H135">
        <v>55</v>
      </c>
      <c r="I135" t="s">
        <v>4</v>
      </c>
    </row>
    <row r="136" spans="1:9" x14ac:dyDescent="0.25">
      <c r="A136" t="s">
        <v>0</v>
      </c>
      <c r="B136" s="2">
        <v>137359.18</v>
      </c>
      <c r="C136" t="s">
        <v>1</v>
      </c>
      <c r="D136" s="2">
        <v>1549.1</v>
      </c>
      <c r="E136" t="s">
        <v>2</v>
      </c>
      <c r="F136">
        <v>0</v>
      </c>
      <c r="G136" t="s">
        <v>3</v>
      </c>
      <c r="H136">
        <v>6</v>
      </c>
      <c r="I136" t="s">
        <v>4</v>
      </c>
    </row>
    <row r="137" spans="1:9" x14ac:dyDescent="0.25">
      <c r="A137" t="s">
        <v>0</v>
      </c>
      <c r="B137" s="2">
        <v>137359.18</v>
      </c>
      <c r="C137" t="s">
        <v>1</v>
      </c>
      <c r="D137" s="2">
        <v>1549.1</v>
      </c>
      <c r="E137" t="s">
        <v>2</v>
      </c>
      <c r="F137">
        <v>0</v>
      </c>
      <c r="G137" t="s">
        <v>3</v>
      </c>
      <c r="H137">
        <v>73</v>
      </c>
      <c r="I137" t="s">
        <v>4</v>
      </c>
    </row>
    <row r="138" spans="1:9" x14ac:dyDescent="0.25">
      <c r="A138" t="s">
        <v>0</v>
      </c>
      <c r="B138" s="2">
        <v>137359.18</v>
      </c>
      <c r="C138" t="s">
        <v>1</v>
      </c>
      <c r="D138" s="2">
        <v>1549.1</v>
      </c>
      <c r="E138" t="s">
        <v>2</v>
      </c>
      <c r="F138">
        <v>0</v>
      </c>
      <c r="G138" t="s">
        <v>3</v>
      </c>
      <c r="H138">
        <v>76</v>
      </c>
      <c r="I138" t="s">
        <v>4</v>
      </c>
    </row>
    <row r="139" spans="1:9" x14ac:dyDescent="0.25">
      <c r="A139" t="s">
        <v>0</v>
      </c>
      <c r="B139" s="2">
        <v>137359.18</v>
      </c>
      <c r="C139" t="s">
        <v>1</v>
      </c>
      <c r="D139" s="2">
        <v>1549.1</v>
      </c>
      <c r="E139" t="s">
        <v>2</v>
      </c>
      <c r="F139">
        <v>0</v>
      </c>
      <c r="G139" t="s">
        <v>3</v>
      </c>
      <c r="H139">
        <v>98</v>
      </c>
      <c r="I139" t="s">
        <v>4</v>
      </c>
    </row>
    <row r="140" spans="1:9" x14ac:dyDescent="0.25">
      <c r="A140" t="s">
        <v>0</v>
      </c>
      <c r="B140" s="2">
        <v>137359.19</v>
      </c>
      <c r="C140" t="s">
        <v>1</v>
      </c>
      <c r="D140" s="2">
        <v>1548.22</v>
      </c>
      <c r="E140" t="s">
        <v>2</v>
      </c>
      <c r="F140">
        <v>0</v>
      </c>
      <c r="G140" t="s">
        <v>3</v>
      </c>
      <c r="H140">
        <v>122</v>
      </c>
      <c r="I140" t="s">
        <v>4</v>
      </c>
    </row>
    <row r="141" spans="1:9" x14ac:dyDescent="0.25">
      <c r="A141" t="s">
        <v>0</v>
      </c>
      <c r="B141" s="2">
        <v>137359.19</v>
      </c>
      <c r="C141" t="s">
        <v>1</v>
      </c>
      <c r="D141" s="2">
        <v>1548.22</v>
      </c>
      <c r="E141" t="s">
        <v>2</v>
      </c>
      <c r="F141">
        <v>0</v>
      </c>
      <c r="G141" t="s">
        <v>3</v>
      </c>
      <c r="H141">
        <v>159</v>
      </c>
      <c r="I141" t="s">
        <v>4</v>
      </c>
    </row>
    <row r="142" spans="1:9" x14ac:dyDescent="0.25">
      <c r="A142" t="s">
        <v>0</v>
      </c>
      <c r="B142" s="2">
        <v>137359.19</v>
      </c>
      <c r="C142" t="s">
        <v>1</v>
      </c>
      <c r="D142" s="2">
        <v>1548.22</v>
      </c>
      <c r="E142" t="s">
        <v>2</v>
      </c>
      <c r="F142">
        <v>0</v>
      </c>
      <c r="G142" t="s">
        <v>3</v>
      </c>
      <c r="H142">
        <v>171</v>
      </c>
      <c r="I142" t="s">
        <v>4</v>
      </c>
    </row>
    <row r="143" spans="1:9" x14ac:dyDescent="0.25">
      <c r="A143" t="s">
        <v>0</v>
      </c>
      <c r="B143" s="2">
        <v>137359.19</v>
      </c>
      <c r="C143" t="s">
        <v>1</v>
      </c>
      <c r="D143" s="2">
        <v>1548.22</v>
      </c>
      <c r="E143" t="s">
        <v>2</v>
      </c>
      <c r="F143">
        <v>0</v>
      </c>
      <c r="G143" t="s">
        <v>3</v>
      </c>
      <c r="H143">
        <v>70</v>
      </c>
      <c r="I143" t="s">
        <v>4</v>
      </c>
    </row>
    <row r="144" spans="1:9" x14ac:dyDescent="0.25">
      <c r="A144" t="s">
        <v>0</v>
      </c>
      <c r="B144" s="2">
        <v>137359.19</v>
      </c>
      <c r="C144" t="s">
        <v>1</v>
      </c>
      <c r="D144" s="2">
        <v>1548.22</v>
      </c>
      <c r="E144" t="s">
        <v>2</v>
      </c>
      <c r="F144">
        <v>0</v>
      </c>
      <c r="G144" t="s">
        <v>3</v>
      </c>
      <c r="H144">
        <v>93</v>
      </c>
      <c r="I144" t="s">
        <v>4</v>
      </c>
    </row>
    <row r="145" spans="1:9" x14ac:dyDescent="0.25">
      <c r="A145" t="s">
        <v>0</v>
      </c>
      <c r="B145" s="2">
        <v>137399.07999999999</v>
      </c>
      <c r="C145" t="s">
        <v>1</v>
      </c>
      <c r="D145" s="2">
        <v>1430.9</v>
      </c>
      <c r="E145" t="s">
        <v>2</v>
      </c>
      <c r="F145">
        <v>0</v>
      </c>
      <c r="G145" t="s">
        <v>3</v>
      </c>
      <c r="H145">
        <v>118</v>
      </c>
      <c r="I145" t="s">
        <v>4</v>
      </c>
    </row>
    <row r="146" spans="1:9" x14ac:dyDescent="0.25">
      <c r="A146" t="s">
        <v>0</v>
      </c>
      <c r="B146" s="2">
        <v>137399.07999999999</v>
      </c>
      <c r="C146" t="s">
        <v>1</v>
      </c>
      <c r="D146" s="2">
        <v>1430.9</v>
      </c>
      <c r="E146" t="s">
        <v>2</v>
      </c>
      <c r="F146">
        <v>0</v>
      </c>
      <c r="G146" t="s">
        <v>3</v>
      </c>
      <c r="H146">
        <v>160</v>
      </c>
      <c r="I146" t="s">
        <v>4</v>
      </c>
    </row>
    <row r="147" spans="1:9" x14ac:dyDescent="0.25">
      <c r="A147" t="s">
        <v>0</v>
      </c>
      <c r="B147" s="2">
        <v>137399.07999999999</v>
      </c>
      <c r="C147" t="s">
        <v>1</v>
      </c>
      <c r="D147" s="2">
        <v>1430.9</v>
      </c>
      <c r="E147" t="s">
        <v>2</v>
      </c>
      <c r="F147">
        <v>0</v>
      </c>
      <c r="G147" t="s">
        <v>3</v>
      </c>
      <c r="H147">
        <v>165</v>
      </c>
      <c r="I147" t="s">
        <v>4</v>
      </c>
    </row>
    <row r="148" spans="1:9" x14ac:dyDescent="0.25">
      <c r="A148" t="s">
        <v>0</v>
      </c>
      <c r="B148" s="2">
        <v>137399.07999999999</v>
      </c>
      <c r="C148" t="s">
        <v>1</v>
      </c>
      <c r="D148" s="2">
        <v>1430.9</v>
      </c>
      <c r="E148" t="s">
        <v>2</v>
      </c>
      <c r="F148">
        <v>0</v>
      </c>
      <c r="G148" t="s">
        <v>3</v>
      </c>
      <c r="H148">
        <v>89</v>
      </c>
      <c r="I148" t="s">
        <v>4</v>
      </c>
    </row>
    <row r="149" spans="1:9" x14ac:dyDescent="0.25">
      <c r="A149" t="s">
        <v>0</v>
      </c>
      <c r="B149" s="2">
        <v>137415.1</v>
      </c>
      <c r="C149" t="s">
        <v>1</v>
      </c>
      <c r="D149" s="2">
        <v>1171.68</v>
      </c>
      <c r="E149" t="s">
        <v>2</v>
      </c>
      <c r="F149">
        <v>0</v>
      </c>
      <c r="G149" t="s">
        <v>3</v>
      </c>
      <c r="H149">
        <v>117</v>
      </c>
      <c r="I149" t="s">
        <v>4</v>
      </c>
    </row>
    <row r="150" spans="1:9" x14ac:dyDescent="0.25">
      <c r="A150" t="s">
        <v>0</v>
      </c>
      <c r="B150" s="2">
        <v>137415.1</v>
      </c>
      <c r="C150" t="s">
        <v>1</v>
      </c>
      <c r="D150" s="2">
        <v>1171.68</v>
      </c>
      <c r="E150" t="s">
        <v>2</v>
      </c>
      <c r="F150">
        <v>0</v>
      </c>
      <c r="G150" t="s">
        <v>3</v>
      </c>
      <c r="H150">
        <v>154</v>
      </c>
      <c r="I150" t="s">
        <v>4</v>
      </c>
    </row>
    <row r="151" spans="1:9" x14ac:dyDescent="0.25">
      <c r="A151" t="s">
        <v>0</v>
      </c>
      <c r="B151" s="2">
        <v>137415.1</v>
      </c>
      <c r="C151" t="s">
        <v>1</v>
      </c>
      <c r="D151" s="2">
        <v>1171.68</v>
      </c>
      <c r="E151" t="s">
        <v>2</v>
      </c>
      <c r="F151">
        <v>0</v>
      </c>
      <c r="G151" t="s">
        <v>3</v>
      </c>
      <c r="H151">
        <v>88</v>
      </c>
      <c r="I151" t="s">
        <v>4</v>
      </c>
    </row>
    <row r="152" spans="1:9" x14ac:dyDescent="0.25">
      <c r="A152" t="s">
        <v>0</v>
      </c>
      <c r="B152" s="2">
        <v>137473.31</v>
      </c>
      <c r="C152" t="s">
        <v>1</v>
      </c>
      <c r="D152" s="2">
        <v>1171.68</v>
      </c>
      <c r="E152" t="s">
        <v>2</v>
      </c>
      <c r="F152">
        <v>0</v>
      </c>
      <c r="G152" t="s">
        <v>3</v>
      </c>
      <c r="H152">
        <v>110</v>
      </c>
      <c r="I152" t="s">
        <v>4</v>
      </c>
    </row>
    <row r="153" spans="1:9" x14ac:dyDescent="0.25">
      <c r="A153" t="s">
        <v>0</v>
      </c>
      <c r="B153" s="2">
        <v>137473.31</v>
      </c>
      <c r="C153" t="s">
        <v>1</v>
      </c>
      <c r="D153" s="2">
        <v>1171.68</v>
      </c>
      <c r="E153" t="s">
        <v>2</v>
      </c>
      <c r="F153">
        <v>0</v>
      </c>
      <c r="G153" t="s">
        <v>3</v>
      </c>
      <c r="H153">
        <v>147</v>
      </c>
      <c r="I153" t="s">
        <v>4</v>
      </c>
    </row>
    <row r="154" spans="1:9" x14ac:dyDescent="0.25">
      <c r="A154" t="s">
        <v>0</v>
      </c>
      <c r="B154" s="2">
        <v>138476.74</v>
      </c>
      <c r="C154" t="s">
        <v>1</v>
      </c>
      <c r="D154" s="2">
        <v>1061.1500000000001</v>
      </c>
      <c r="E154" t="s">
        <v>2</v>
      </c>
      <c r="F154">
        <v>0</v>
      </c>
      <c r="G154" t="s">
        <v>3</v>
      </c>
      <c r="H154">
        <v>10</v>
      </c>
      <c r="I154" t="s">
        <v>4</v>
      </c>
    </row>
    <row r="155" spans="1:9" x14ac:dyDescent="0.25">
      <c r="A155" t="s">
        <v>0</v>
      </c>
      <c r="B155" s="2">
        <v>138476.74</v>
      </c>
      <c r="C155" t="s">
        <v>1</v>
      </c>
      <c r="D155" s="2">
        <v>1061.1500000000001</v>
      </c>
      <c r="E155" t="s">
        <v>2</v>
      </c>
      <c r="F155">
        <v>0</v>
      </c>
      <c r="G155" t="s">
        <v>3</v>
      </c>
      <c r="H155">
        <v>111</v>
      </c>
      <c r="I155" t="s">
        <v>4</v>
      </c>
    </row>
    <row r="156" spans="1:9" x14ac:dyDescent="0.25">
      <c r="A156" t="s">
        <v>0</v>
      </c>
      <c r="B156" s="2">
        <v>138476.74</v>
      </c>
      <c r="C156" t="s">
        <v>1</v>
      </c>
      <c r="D156" s="2">
        <v>1061.1500000000001</v>
      </c>
      <c r="E156" t="s">
        <v>2</v>
      </c>
      <c r="F156">
        <v>0</v>
      </c>
      <c r="G156" t="s">
        <v>3</v>
      </c>
      <c r="H156">
        <v>148</v>
      </c>
      <c r="I156" t="s">
        <v>4</v>
      </c>
    </row>
    <row r="157" spans="1:9" x14ac:dyDescent="0.25">
      <c r="A157" t="s">
        <v>0</v>
      </c>
      <c r="B157" s="2">
        <v>138476.74</v>
      </c>
      <c r="C157" t="s">
        <v>1</v>
      </c>
      <c r="D157" s="2">
        <v>1061.1500000000001</v>
      </c>
      <c r="E157" t="s">
        <v>2</v>
      </c>
      <c r="F157">
        <v>0</v>
      </c>
      <c r="G157" t="s">
        <v>3</v>
      </c>
      <c r="H157">
        <v>15</v>
      </c>
      <c r="I157" t="s">
        <v>4</v>
      </c>
    </row>
    <row r="158" spans="1:9" x14ac:dyDescent="0.25">
      <c r="A158" t="s">
        <v>0</v>
      </c>
      <c r="B158" s="2">
        <v>138476.74</v>
      </c>
      <c r="C158" t="s">
        <v>1</v>
      </c>
      <c r="D158" s="2">
        <v>1061.1500000000001</v>
      </c>
      <c r="E158" t="s">
        <v>2</v>
      </c>
      <c r="F158">
        <v>0</v>
      </c>
      <c r="G158" t="s">
        <v>3</v>
      </c>
      <c r="H158">
        <v>22</v>
      </c>
      <c r="I158" t="s">
        <v>4</v>
      </c>
    </row>
    <row r="159" spans="1:9" x14ac:dyDescent="0.25">
      <c r="A159" t="s">
        <v>0</v>
      </c>
      <c r="B159" s="2">
        <v>138476.74</v>
      </c>
      <c r="C159" t="s">
        <v>1</v>
      </c>
      <c r="D159" s="2">
        <v>1061.1500000000001</v>
      </c>
      <c r="E159" t="s">
        <v>2</v>
      </c>
      <c r="F159">
        <v>0</v>
      </c>
      <c r="G159" t="s">
        <v>3</v>
      </c>
      <c r="H159">
        <v>34</v>
      </c>
      <c r="I159" t="s">
        <v>4</v>
      </c>
    </row>
    <row r="160" spans="1:9" x14ac:dyDescent="0.25">
      <c r="A160" t="s">
        <v>0</v>
      </c>
      <c r="B160" s="2">
        <v>138476.74</v>
      </c>
      <c r="C160" t="s">
        <v>1</v>
      </c>
      <c r="D160" s="2">
        <v>1061.1500000000001</v>
      </c>
      <c r="E160" t="s">
        <v>2</v>
      </c>
      <c r="F160">
        <v>0</v>
      </c>
      <c r="G160" t="s">
        <v>3</v>
      </c>
      <c r="H160">
        <v>47</v>
      </c>
      <c r="I160" t="s">
        <v>4</v>
      </c>
    </row>
    <row r="161" spans="1:9" x14ac:dyDescent="0.25">
      <c r="A161" t="s">
        <v>0</v>
      </c>
      <c r="B161" s="2">
        <v>138476.74</v>
      </c>
      <c r="C161" t="s">
        <v>1</v>
      </c>
      <c r="D161" s="2">
        <v>1061.1500000000001</v>
      </c>
      <c r="E161" t="s">
        <v>2</v>
      </c>
      <c r="F161">
        <v>0</v>
      </c>
      <c r="G161" t="s">
        <v>3</v>
      </c>
      <c r="H161">
        <v>63</v>
      </c>
      <c r="I161" t="s">
        <v>4</v>
      </c>
    </row>
    <row r="162" spans="1:9" x14ac:dyDescent="0.25">
      <c r="A162" t="s">
        <v>0</v>
      </c>
      <c r="B162" s="2">
        <v>138476.74</v>
      </c>
      <c r="C162" t="s">
        <v>1</v>
      </c>
      <c r="D162" s="2">
        <v>1061.1500000000001</v>
      </c>
      <c r="E162" t="s">
        <v>2</v>
      </c>
      <c r="F162">
        <v>0</v>
      </c>
      <c r="G162" t="s">
        <v>3</v>
      </c>
      <c r="H162">
        <v>83</v>
      </c>
      <c r="I162" t="s">
        <v>4</v>
      </c>
    </row>
    <row r="163" spans="1:9" x14ac:dyDescent="0.25">
      <c r="A163" t="s">
        <v>0</v>
      </c>
      <c r="B163" s="2">
        <v>138516.64000000001</v>
      </c>
      <c r="C163" t="s">
        <v>1</v>
      </c>
      <c r="D163" s="2">
        <v>944.37</v>
      </c>
      <c r="E163" t="s">
        <v>2</v>
      </c>
      <c r="F163">
        <v>0</v>
      </c>
      <c r="G163" t="s">
        <v>3</v>
      </c>
      <c r="H163">
        <v>115</v>
      </c>
      <c r="I163" t="s">
        <v>4</v>
      </c>
    </row>
    <row r="164" spans="1:9" x14ac:dyDescent="0.25">
      <c r="A164" t="s">
        <v>0</v>
      </c>
      <c r="B164" s="2">
        <v>138516.64000000001</v>
      </c>
      <c r="C164" t="s">
        <v>1</v>
      </c>
      <c r="D164" s="2">
        <v>944.37</v>
      </c>
      <c r="E164" t="s">
        <v>2</v>
      </c>
      <c r="F164">
        <v>0</v>
      </c>
      <c r="G164" t="s">
        <v>3</v>
      </c>
      <c r="H164">
        <v>134</v>
      </c>
      <c r="I164" t="s">
        <v>4</v>
      </c>
    </row>
    <row r="165" spans="1:9" x14ac:dyDescent="0.25">
      <c r="A165" t="s">
        <v>0</v>
      </c>
      <c r="B165" s="2">
        <v>138516.64000000001</v>
      </c>
      <c r="C165" t="s">
        <v>1</v>
      </c>
      <c r="D165" s="2">
        <v>944.37</v>
      </c>
      <c r="E165" t="s">
        <v>2</v>
      </c>
      <c r="F165">
        <v>0</v>
      </c>
      <c r="G165" t="s">
        <v>3</v>
      </c>
      <c r="H165">
        <v>152</v>
      </c>
      <c r="I165" t="s">
        <v>4</v>
      </c>
    </row>
    <row r="166" spans="1:9" x14ac:dyDescent="0.25">
      <c r="A166" t="s">
        <v>0</v>
      </c>
      <c r="B166" s="2">
        <v>138516.64000000001</v>
      </c>
      <c r="C166" t="s">
        <v>1</v>
      </c>
      <c r="D166" s="2">
        <v>944.37</v>
      </c>
      <c r="E166" t="s">
        <v>2</v>
      </c>
      <c r="F166">
        <v>0</v>
      </c>
      <c r="G166" t="s">
        <v>3</v>
      </c>
      <c r="H166">
        <v>177</v>
      </c>
      <c r="I166" t="s">
        <v>4</v>
      </c>
    </row>
    <row r="167" spans="1:9" x14ac:dyDescent="0.25">
      <c r="A167" t="s">
        <v>0</v>
      </c>
      <c r="B167" s="2">
        <v>138516.64000000001</v>
      </c>
      <c r="C167" t="s">
        <v>1</v>
      </c>
      <c r="D167" s="2">
        <v>944.37</v>
      </c>
      <c r="E167" t="s">
        <v>2</v>
      </c>
      <c r="F167">
        <v>0</v>
      </c>
      <c r="G167" t="s">
        <v>3</v>
      </c>
      <c r="H167">
        <v>66</v>
      </c>
      <c r="I167" t="s">
        <v>4</v>
      </c>
    </row>
    <row r="168" spans="1:9" x14ac:dyDescent="0.25">
      <c r="A168" t="s">
        <v>0</v>
      </c>
      <c r="B168" s="2">
        <v>138516.64000000001</v>
      </c>
      <c r="C168" t="s">
        <v>1</v>
      </c>
      <c r="D168" s="2">
        <v>944.37</v>
      </c>
      <c r="E168" t="s">
        <v>2</v>
      </c>
      <c r="F168">
        <v>0</v>
      </c>
      <c r="G168" t="s">
        <v>3</v>
      </c>
      <c r="H168">
        <v>87</v>
      </c>
      <c r="I168" t="s">
        <v>4</v>
      </c>
    </row>
    <row r="169" spans="1:9" x14ac:dyDescent="0.25">
      <c r="A169" t="s">
        <v>0</v>
      </c>
      <c r="B169" s="2">
        <v>138550.97</v>
      </c>
      <c r="C169" t="s">
        <v>1</v>
      </c>
      <c r="D169" s="2">
        <v>684.61</v>
      </c>
      <c r="E169" t="s">
        <v>2</v>
      </c>
      <c r="F169">
        <v>0</v>
      </c>
      <c r="G169" t="s">
        <v>3</v>
      </c>
      <c r="H169">
        <v>101</v>
      </c>
      <c r="I169" t="s">
        <v>4</v>
      </c>
    </row>
    <row r="170" spans="1:9" x14ac:dyDescent="0.25">
      <c r="A170" t="s">
        <v>0</v>
      </c>
      <c r="B170" s="2">
        <v>138550.97</v>
      </c>
      <c r="C170" t="s">
        <v>1</v>
      </c>
      <c r="D170" s="2">
        <v>684.61</v>
      </c>
      <c r="E170" t="s">
        <v>2</v>
      </c>
      <c r="F170">
        <v>0</v>
      </c>
      <c r="G170" t="s">
        <v>3</v>
      </c>
      <c r="H170">
        <v>108</v>
      </c>
      <c r="I170" t="s">
        <v>4</v>
      </c>
    </row>
    <row r="171" spans="1:9" x14ac:dyDescent="0.25">
      <c r="A171" t="s">
        <v>0</v>
      </c>
      <c r="B171" s="2">
        <v>138550.97</v>
      </c>
      <c r="C171" t="s">
        <v>1</v>
      </c>
      <c r="D171" s="2">
        <v>684.61</v>
      </c>
      <c r="E171" t="s">
        <v>2</v>
      </c>
      <c r="F171">
        <v>0</v>
      </c>
      <c r="G171" t="s">
        <v>3</v>
      </c>
      <c r="H171">
        <v>123</v>
      </c>
      <c r="I171" t="s">
        <v>4</v>
      </c>
    </row>
    <row r="172" spans="1:9" x14ac:dyDescent="0.25">
      <c r="A172" t="s">
        <v>0</v>
      </c>
      <c r="B172" s="2">
        <v>138550.97</v>
      </c>
      <c r="C172" t="s">
        <v>1</v>
      </c>
      <c r="D172" s="2">
        <v>684.61</v>
      </c>
      <c r="E172" t="s">
        <v>2</v>
      </c>
      <c r="F172">
        <v>0</v>
      </c>
      <c r="G172" t="s">
        <v>3</v>
      </c>
      <c r="H172">
        <v>137</v>
      </c>
      <c r="I172" t="s">
        <v>4</v>
      </c>
    </row>
    <row r="173" spans="1:9" x14ac:dyDescent="0.25">
      <c r="A173" t="s">
        <v>0</v>
      </c>
      <c r="B173" s="2">
        <v>138550.97</v>
      </c>
      <c r="C173" t="s">
        <v>1</v>
      </c>
      <c r="D173" s="2">
        <v>684.61</v>
      </c>
      <c r="E173" t="s">
        <v>2</v>
      </c>
      <c r="F173">
        <v>0</v>
      </c>
      <c r="G173" t="s">
        <v>3</v>
      </c>
      <c r="H173">
        <v>144</v>
      </c>
      <c r="I173" t="s">
        <v>4</v>
      </c>
    </row>
    <row r="174" spans="1:9" x14ac:dyDescent="0.25">
      <c r="A174" t="s">
        <v>0</v>
      </c>
      <c r="B174" s="2">
        <v>138550.97</v>
      </c>
      <c r="C174" t="s">
        <v>1</v>
      </c>
      <c r="D174" s="2">
        <v>684.61</v>
      </c>
      <c r="E174" t="s">
        <v>2</v>
      </c>
      <c r="F174">
        <v>0</v>
      </c>
      <c r="G174" t="s">
        <v>3</v>
      </c>
      <c r="H174">
        <v>14</v>
      </c>
      <c r="I174" t="s">
        <v>4</v>
      </c>
    </row>
    <row r="175" spans="1:9" x14ac:dyDescent="0.25">
      <c r="A175" t="s">
        <v>0</v>
      </c>
      <c r="B175" s="2">
        <v>138550.97</v>
      </c>
      <c r="C175" t="s">
        <v>1</v>
      </c>
      <c r="D175" s="2">
        <v>684.61</v>
      </c>
      <c r="E175" t="s">
        <v>2</v>
      </c>
      <c r="F175">
        <v>0</v>
      </c>
      <c r="G175" t="s">
        <v>3</v>
      </c>
      <c r="H175">
        <v>161</v>
      </c>
      <c r="I175" t="s">
        <v>4</v>
      </c>
    </row>
    <row r="176" spans="1:9" x14ac:dyDescent="0.25">
      <c r="A176" t="s">
        <v>0</v>
      </c>
      <c r="B176" s="2">
        <v>138550.97</v>
      </c>
      <c r="C176" t="s">
        <v>1</v>
      </c>
      <c r="D176" s="2">
        <v>684.61</v>
      </c>
      <c r="E176" t="s">
        <v>2</v>
      </c>
      <c r="F176">
        <v>0</v>
      </c>
      <c r="G176" t="s">
        <v>3</v>
      </c>
      <c r="H176">
        <v>180</v>
      </c>
      <c r="I176" t="s">
        <v>4</v>
      </c>
    </row>
    <row r="177" spans="1:9" x14ac:dyDescent="0.25">
      <c r="A177" t="s">
        <v>0</v>
      </c>
      <c r="B177" s="2">
        <v>138550.97</v>
      </c>
      <c r="C177" t="s">
        <v>1</v>
      </c>
      <c r="D177" s="2">
        <v>684.61</v>
      </c>
      <c r="E177" t="s">
        <v>2</v>
      </c>
      <c r="F177">
        <v>0</v>
      </c>
      <c r="G177" t="s">
        <v>3</v>
      </c>
      <c r="H177">
        <v>21</v>
      </c>
      <c r="I177" t="s">
        <v>4</v>
      </c>
    </row>
    <row r="178" spans="1:9" x14ac:dyDescent="0.25">
      <c r="A178" t="s">
        <v>0</v>
      </c>
      <c r="B178" s="2">
        <v>138550.97</v>
      </c>
      <c r="C178" t="s">
        <v>1</v>
      </c>
      <c r="D178" s="2">
        <v>684.61</v>
      </c>
      <c r="E178" t="s">
        <v>2</v>
      </c>
      <c r="F178">
        <v>0</v>
      </c>
      <c r="G178" t="s">
        <v>3</v>
      </c>
      <c r="H178">
        <v>24</v>
      </c>
      <c r="I178" t="s">
        <v>4</v>
      </c>
    </row>
    <row r="179" spans="1:9" x14ac:dyDescent="0.25">
      <c r="A179" t="s">
        <v>0</v>
      </c>
      <c r="B179" s="2">
        <v>138550.97</v>
      </c>
      <c r="C179" t="s">
        <v>1</v>
      </c>
      <c r="D179" s="2">
        <v>684.61</v>
      </c>
      <c r="E179" t="s">
        <v>2</v>
      </c>
      <c r="F179">
        <v>0</v>
      </c>
      <c r="G179" t="s">
        <v>3</v>
      </c>
      <c r="H179">
        <v>33</v>
      </c>
      <c r="I179" t="s">
        <v>4</v>
      </c>
    </row>
    <row r="180" spans="1:9" x14ac:dyDescent="0.25">
      <c r="A180" t="s">
        <v>0</v>
      </c>
      <c r="B180" s="2">
        <v>138550.97</v>
      </c>
      <c r="C180" t="s">
        <v>1</v>
      </c>
      <c r="D180" s="2">
        <v>684.61</v>
      </c>
      <c r="E180" t="s">
        <v>2</v>
      </c>
      <c r="F180">
        <v>0</v>
      </c>
      <c r="G180" t="s">
        <v>3</v>
      </c>
      <c r="H180">
        <v>37</v>
      </c>
      <c r="I180" t="s">
        <v>4</v>
      </c>
    </row>
    <row r="181" spans="1:9" x14ac:dyDescent="0.25">
      <c r="A181" t="s">
        <v>0</v>
      </c>
      <c r="B181" s="2">
        <v>138550.97</v>
      </c>
      <c r="C181" t="s">
        <v>1</v>
      </c>
      <c r="D181" s="2">
        <v>684.61</v>
      </c>
      <c r="E181" t="s">
        <v>2</v>
      </c>
      <c r="F181">
        <v>0</v>
      </c>
      <c r="G181" t="s">
        <v>3</v>
      </c>
      <c r="H181">
        <v>45</v>
      </c>
      <c r="I181" t="s">
        <v>4</v>
      </c>
    </row>
    <row r="182" spans="1:9" x14ac:dyDescent="0.25">
      <c r="A182" t="s">
        <v>0</v>
      </c>
      <c r="B182" s="2">
        <v>138550.97</v>
      </c>
      <c r="C182" t="s">
        <v>1</v>
      </c>
      <c r="D182" s="2">
        <v>684.61</v>
      </c>
      <c r="E182" t="s">
        <v>2</v>
      </c>
      <c r="F182">
        <v>0</v>
      </c>
      <c r="G182" t="s">
        <v>3</v>
      </c>
      <c r="H182">
        <v>50</v>
      </c>
      <c r="I182" t="s">
        <v>4</v>
      </c>
    </row>
    <row r="183" spans="1:9" x14ac:dyDescent="0.25">
      <c r="A183" t="s">
        <v>0</v>
      </c>
      <c r="B183" s="2">
        <v>138550.97</v>
      </c>
      <c r="C183" t="s">
        <v>1</v>
      </c>
      <c r="D183" s="2">
        <v>684.61</v>
      </c>
      <c r="E183" t="s">
        <v>2</v>
      </c>
      <c r="F183">
        <v>0</v>
      </c>
      <c r="G183" t="s">
        <v>3</v>
      </c>
      <c r="H183">
        <v>61</v>
      </c>
      <c r="I183" t="s">
        <v>4</v>
      </c>
    </row>
    <row r="184" spans="1:9" x14ac:dyDescent="0.25">
      <c r="A184" t="s">
        <v>0</v>
      </c>
      <c r="B184" s="2">
        <v>138550.97</v>
      </c>
      <c r="C184" t="s">
        <v>1</v>
      </c>
      <c r="D184" s="2">
        <v>684.61</v>
      </c>
      <c r="E184" t="s">
        <v>2</v>
      </c>
      <c r="F184">
        <v>0</v>
      </c>
      <c r="G184" t="s">
        <v>3</v>
      </c>
      <c r="H184">
        <v>69</v>
      </c>
      <c r="I184" t="s">
        <v>4</v>
      </c>
    </row>
    <row r="185" spans="1:9" x14ac:dyDescent="0.25">
      <c r="A185" t="s">
        <v>0</v>
      </c>
      <c r="B185" s="2">
        <v>138550.97</v>
      </c>
      <c r="C185" t="s">
        <v>1</v>
      </c>
      <c r="D185" s="2">
        <v>684.61</v>
      </c>
      <c r="E185" t="s">
        <v>2</v>
      </c>
      <c r="F185">
        <v>0</v>
      </c>
      <c r="G185" t="s">
        <v>3</v>
      </c>
      <c r="H185">
        <v>75</v>
      </c>
      <c r="I185" t="s">
        <v>4</v>
      </c>
    </row>
    <row r="186" spans="1:9" x14ac:dyDescent="0.25">
      <c r="A186" t="s">
        <v>0</v>
      </c>
      <c r="B186" s="2">
        <v>138550.97</v>
      </c>
      <c r="C186" t="s">
        <v>1</v>
      </c>
      <c r="D186" s="2">
        <v>684.61</v>
      </c>
      <c r="E186" t="s">
        <v>2</v>
      </c>
      <c r="F186">
        <v>0</v>
      </c>
      <c r="G186" t="s">
        <v>3</v>
      </c>
      <c r="H186">
        <v>82</v>
      </c>
      <c r="I186" t="s">
        <v>4</v>
      </c>
    </row>
    <row r="187" spans="1:9" x14ac:dyDescent="0.25">
      <c r="A187" t="s">
        <v>0</v>
      </c>
      <c r="B187" s="2">
        <v>138550.97</v>
      </c>
      <c r="C187" t="s">
        <v>1</v>
      </c>
      <c r="D187" s="2">
        <v>684.61</v>
      </c>
      <c r="E187" t="s">
        <v>2</v>
      </c>
      <c r="F187">
        <v>0</v>
      </c>
      <c r="G187" t="s">
        <v>3</v>
      </c>
      <c r="H187">
        <v>94</v>
      </c>
      <c r="I187" t="s">
        <v>4</v>
      </c>
    </row>
    <row r="188" spans="1:9" x14ac:dyDescent="0.25">
      <c r="A188" t="s">
        <v>0</v>
      </c>
      <c r="B188" s="2">
        <v>138550.97</v>
      </c>
      <c r="C188" t="s">
        <v>1</v>
      </c>
      <c r="D188" s="2">
        <v>684.61</v>
      </c>
      <c r="E188" t="s">
        <v>2</v>
      </c>
      <c r="F188">
        <v>0</v>
      </c>
      <c r="G188" t="s">
        <v>3</v>
      </c>
      <c r="H188">
        <v>9</v>
      </c>
      <c r="I188" t="s">
        <v>4</v>
      </c>
    </row>
    <row r="189" spans="1:9" x14ac:dyDescent="0.25">
      <c r="A189" t="s">
        <v>5</v>
      </c>
      <c r="B189" t="s">
        <v>6</v>
      </c>
      <c r="C189" t="s">
        <v>7</v>
      </c>
    </row>
  </sheetData>
  <mergeCells count="1">
    <mergeCell ref="A1:I1"/>
  </mergeCells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80A0-5451-4D29-A0B0-E6CB5859972C}">
  <dimension ref="A1:D280"/>
  <sheetViews>
    <sheetView workbookViewId="0">
      <selection activeCell="H20" sqref="H20"/>
    </sheetView>
  </sheetViews>
  <sheetFormatPr defaultRowHeight="15" x14ac:dyDescent="0.25"/>
  <cols>
    <col min="1" max="1" width="11" customWidth="1"/>
    <col min="2" max="2" width="13.140625" customWidth="1"/>
    <col min="3" max="3" width="19.42578125" customWidth="1"/>
  </cols>
  <sheetData>
    <row r="1" spans="1:4" x14ac:dyDescent="0.25">
      <c r="A1" t="s">
        <v>11</v>
      </c>
      <c r="B1" s="4" t="s">
        <v>280</v>
      </c>
      <c r="C1" s="4" t="s">
        <v>281</v>
      </c>
      <c r="D1" s="4" t="s">
        <v>18</v>
      </c>
    </row>
    <row r="2" spans="1:4" x14ac:dyDescent="0.25">
      <c r="A2" s="1">
        <v>0</v>
      </c>
      <c r="B2" t="s">
        <v>282</v>
      </c>
      <c r="C2">
        <v>200</v>
      </c>
      <c r="D2">
        <v>22.525019</v>
      </c>
    </row>
    <row r="3" spans="1:4" x14ac:dyDescent="0.25">
      <c r="A3" s="1">
        <v>1</v>
      </c>
      <c r="B3" t="s">
        <v>19</v>
      </c>
      <c r="C3">
        <v>96</v>
      </c>
      <c r="D3">
        <v>45.686810000000001</v>
      </c>
    </row>
    <row r="4" spans="1:4" x14ac:dyDescent="0.25">
      <c r="A4" s="1">
        <v>2</v>
      </c>
      <c r="B4" t="s">
        <v>20</v>
      </c>
      <c r="C4">
        <v>96</v>
      </c>
      <c r="D4">
        <v>4.3570209999999996</v>
      </c>
    </row>
    <row r="5" spans="1:4" x14ac:dyDescent="0.25">
      <c r="A5" s="1">
        <v>3</v>
      </c>
      <c r="B5" t="s">
        <v>21</v>
      </c>
      <c r="C5">
        <v>96</v>
      </c>
      <c r="D5">
        <v>136.42901599999999</v>
      </c>
    </row>
    <row r="6" spans="1:4" x14ac:dyDescent="0.25">
      <c r="A6" s="1">
        <v>4</v>
      </c>
      <c r="B6" t="s">
        <v>22</v>
      </c>
      <c r="C6">
        <v>96</v>
      </c>
      <c r="D6">
        <v>62.614094000000001</v>
      </c>
    </row>
    <row r="7" spans="1:4" x14ac:dyDescent="0.25">
      <c r="A7" s="1">
        <v>5</v>
      </c>
      <c r="B7" t="s">
        <v>23</v>
      </c>
      <c r="C7">
        <v>96</v>
      </c>
      <c r="D7">
        <v>2.5171839999999999</v>
      </c>
    </row>
    <row r="8" spans="1:4" x14ac:dyDescent="0.25">
      <c r="A8" s="1">
        <v>6</v>
      </c>
      <c r="B8" t="s">
        <v>24</v>
      </c>
      <c r="C8">
        <v>96</v>
      </c>
      <c r="D8">
        <v>225.24456799999999</v>
      </c>
    </row>
    <row r="9" spans="1:4" x14ac:dyDescent="0.25">
      <c r="A9" s="1">
        <v>7</v>
      </c>
      <c r="B9" t="s">
        <v>25</v>
      </c>
      <c r="C9">
        <v>96</v>
      </c>
      <c r="D9">
        <v>19.968046000000001</v>
      </c>
    </row>
    <row r="10" spans="1:4" x14ac:dyDescent="0.25">
      <c r="A10" s="1">
        <v>8</v>
      </c>
      <c r="B10" t="s">
        <v>26</v>
      </c>
      <c r="C10">
        <v>96</v>
      </c>
      <c r="D10">
        <v>85.971267999999995</v>
      </c>
    </row>
    <row r="11" spans="1:4" x14ac:dyDescent="0.25">
      <c r="A11" s="1">
        <v>9</v>
      </c>
      <c r="B11" t="s">
        <v>27</v>
      </c>
      <c r="C11">
        <v>96</v>
      </c>
      <c r="D11">
        <v>7.735258</v>
      </c>
    </row>
    <row r="12" spans="1:4" x14ac:dyDescent="0.25">
      <c r="A12" s="1">
        <v>10</v>
      </c>
      <c r="B12" t="s">
        <v>28</v>
      </c>
      <c r="C12">
        <v>96</v>
      </c>
      <c r="D12">
        <v>145.036957</v>
      </c>
    </row>
    <row r="13" spans="1:4" x14ac:dyDescent="0.25">
      <c r="A13" s="1">
        <v>11</v>
      </c>
      <c r="B13" t="s">
        <v>29</v>
      </c>
      <c r="C13">
        <v>96</v>
      </c>
      <c r="D13">
        <v>52.606304000000002</v>
      </c>
    </row>
    <row r="14" spans="1:4" x14ac:dyDescent="0.25">
      <c r="A14" s="1">
        <v>12</v>
      </c>
      <c r="B14" t="s">
        <v>30</v>
      </c>
      <c r="C14">
        <v>200</v>
      </c>
      <c r="D14">
        <v>24.994415</v>
      </c>
    </row>
    <row r="15" spans="1:4" x14ac:dyDescent="0.25">
      <c r="A15" s="1">
        <v>13</v>
      </c>
      <c r="B15" t="s">
        <v>31</v>
      </c>
      <c r="C15">
        <v>143</v>
      </c>
      <c r="D15">
        <v>30.108805</v>
      </c>
    </row>
    <row r="16" spans="1:4" x14ac:dyDescent="0.25">
      <c r="A16" s="1">
        <v>14</v>
      </c>
      <c r="B16" t="s">
        <v>32</v>
      </c>
      <c r="C16">
        <v>143</v>
      </c>
      <c r="D16">
        <v>8.3825459999999996</v>
      </c>
    </row>
    <row r="17" spans="1:4" x14ac:dyDescent="0.25">
      <c r="A17" s="1">
        <v>15</v>
      </c>
      <c r="B17" t="s">
        <v>33</v>
      </c>
      <c r="C17">
        <v>158</v>
      </c>
      <c r="D17">
        <v>13.110904</v>
      </c>
    </row>
    <row r="18" spans="1:4" x14ac:dyDescent="0.25">
      <c r="A18" s="1">
        <v>16</v>
      </c>
      <c r="B18" t="s">
        <v>34</v>
      </c>
      <c r="C18">
        <v>96</v>
      </c>
      <c r="D18">
        <v>3.4892300000000001</v>
      </c>
    </row>
    <row r="19" spans="1:4" x14ac:dyDescent="0.25">
      <c r="A19" s="1">
        <v>17</v>
      </c>
      <c r="B19" t="s">
        <v>35</v>
      </c>
      <c r="C19">
        <v>96</v>
      </c>
      <c r="D19">
        <v>17.124673999999999</v>
      </c>
    </row>
    <row r="20" spans="1:4" x14ac:dyDescent="0.25">
      <c r="A20" s="1">
        <v>18</v>
      </c>
      <c r="B20" t="s">
        <v>36</v>
      </c>
      <c r="C20">
        <v>200</v>
      </c>
      <c r="D20">
        <v>13.671875</v>
      </c>
    </row>
    <row r="21" spans="1:4" x14ac:dyDescent="0.25">
      <c r="A21" s="1">
        <v>19</v>
      </c>
      <c r="B21" t="s">
        <v>37</v>
      </c>
      <c r="C21">
        <v>141</v>
      </c>
      <c r="D21">
        <v>5.2727279999999999</v>
      </c>
    </row>
    <row r="22" spans="1:4" x14ac:dyDescent="0.25">
      <c r="A22" s="1">
        <v>20</v>
      </c>
      <c r="B22" t="s">
        <v>38</v>
      </c>
      <c r="C22">
        <v>200</v>
      </c>
      <c r="D22">
        <v>181.64756800000001</v>
      </c>
    </row>
    <row r="23" spans="1:4" x14ac:dyDescent="0.25">
      <c r="A23" s="1">
        <v>21</v>
      </c>
      <c r="B23" t="s">
        <v>39</v>
      </c>
      <c r="C23">
        <v>96</v>
      </c>
      <c r="D23">
        <v>3.47323</v>
      </c>
    </row>
    <row r="24" spans="1:4" x14ac:dyDescent="0.25">
      <c r="A24" s="1">
        <v>22</v>
      </c>
      <c r="B24" t="s">
        <v>40</v>
      </c>
      <c r="C24">
        <v>96</v>
      </c>
      <c r="D24">
        <v>49.140082999999997</v>
      </c>
    </row>
    <row r="25" spans="1:4" x14ac:dyDescent="0.25">
      <c r="A25" s="1">
        <v>23</v>
      </c>
      <c r="B25" t="s">
        <v>41</v>
      </c>
      <c r="C25">
        <v>96</v>
      </c>
      <c r="D25">
        <v>3.7690610000000002</v>
      </c>
    </row>
    <row r="26" spans="1:4" x14ac:dyDescent="0.25">
      <c r="A26" s="1">
        <v>24</v>
      </c>
      <c r="B26" t="s">
        <v>42</v>
      </c>
      <c r="C26">
        <v>96</v>
      </c>
      <c r="D26">
        <v>5.1636509999999998</v>
      </c>
    </row>
    <row r="27" spans="1:4" x14ac:dyDescent="0.25">
      <c r="A27" s="1">
        <v>25</v>
      </c>
      <c r="B27" t="s">
        <v>43</v>
      </c>
      <c r="C27">
        <v>101</v>
      </c>
      <c r="D27">
        <v>3.301901</v>
      </c>
    </row>
    <row r="28" spans="1:4" x14ac:dyDescent="0.25">
      <c r="A28" s="1">
        <v>26</v>
      </c>
      <c r="B28" t="s">
        <v>44</v>
      </c>
      <c r="C28">
        <v>101</v>
      </c>
      <c r="D28">
        <v>6.4877750000000001</v>
      </c>
    </row>
    <row r="29" spans="1:4" x14ac:dyDescent="0.25">
      <c r="A29" s="1">
        <v>27</v>
      </c>
      <c r="B29" t="s">
        <v>45</v>
      </c>
      <c r="C29">
        <v>96</v>
      </c>
      <c r="D29">
        <v>23.950811000000002</v>
      </c>
    </row>
    <row r="30" spans="1:4" x14ac:dyDescent="0.25">
      <c r="A30" s="1">
        <v>28</v>
      </c>
      <c r="B30" t="s">
        <v>283</v>
      </c>
      <c r="C30">
        <v>96</v>
      </c>
      <c r="D30">
        <v>23.552605</v>
      </c>
    </row>
    <row r="31" spans="1:4" x14ac:dyDescent="0.25">
      <c r="A31" s="1">
        <v>29</v>
      </c>
      <c r="B31" t="s">
        <v>46</v>
      </c>
      <c r="C31">
        <v>96</v>
      </c>
      <c r="D31">
        <v>119.417725</v>
      </c>
    </row>
    <row r="32" spans="1:4" x14ac:dyDescent="0.25">
      <c r="A32" s="1">
        <v>30</v>
      </c>
      <c r="B32" t="s">
        <v>47</v>
      </c>
      <c r="C32">
        <v>96</v>
      </c>
      <c r="D32">
        <v>145.77058400000001</v>
      </c>
    </row>
    <row r="33" spans="1:4" x14ac:dyDescent="0.25">
      <c r="A33" s="1">
        <v>31</v>
      </c>
      <c r="B33" t="s">
        <v>48</v>
      </c>
      <c r="C33">
        <v>200</v>
      </c>
      <c r="D33">
        <v>67.852958999999998</v>
      </c>
    </row>
    <row r="34" spans="1:4" x14ac:dyDescent="0.25">
      <c r="A34" s="1">
        <v>32</v>
      </c>
      <c r="B34" t="s">
        <v>49</v>
      </c>
      <c r="C34">
        <v>200</v>
      </c>
      <c r="D34">
        <v>82.356407000000004</v>
      </c>
    </row>
    <row r="35" spans="1:4" x14ac:dyDescent="0.25">
      <c r="A35" s="1">
        <v>33</v>
      </c>
      <c r="B35" t="s">
        <v>50</v>
      </c>
      <c r="C35">
        <v>96</v>
      </c>
      <c r="D35">
        <v>13.533874000000001</v>
      </c>
    </row>
    <row r="36" spans="1:4" x14ac:dyDescent="0.25">
      <c r="A36" s="1">
        <v>34</v>
      </c>
      <c r="B36" t="s">
        <v>51</v>
      </c>
      <c r="C36">
        <v>96</v>
      </c>
      <c r="D36">
        <v>16.523541999999999</v>
      </c>
    </row>
    <row r="37" spans="1:4" x14ac:dyDescent="0.25">
      <c r="A37" s="1">
        <v>35</v>
      </c>
      <c r="B37" t="s">
        <v>52</v>
      </c>
      <c r="C37">
        <v>96</v>
      </c>
      <c r="D37">
        <v>2.96787</v>
      </c>
    </row>
    <row r="38" spans="1:4" x14ac:dyDescent="0.25">
      <c r="A38" s="1">
        <v>36</v>
      </c>
      <c r="B38" t="s">
        <v>53</v>
      </c>
      <c r="C38">
        <v>96</v>
      </c>
      <c r="D38">
        <v>58.503292000000002</v>
      </c>
    </row>
    <row r="39" spans="1:4" x14ac:dyDescent="0.25">
      <c r="A39" s="1">
        <v>37</v>
      </c>
      <c r="B39" t="s">
        <v>54</v>
      </c>
      <c r="C39">
        <v>96</v>
      </c>
      <c r="D39">
        <v>38.472228999999999</v>
      </c>
    </row>
    <row r="40" spans="1:4" x14ac:dyDescent="0.25">
      <c r="A40" s="1">
        <v>38</v>
      </c>
      <c r="B40" t="s">
        <v>55</v>
      </c>
      <c r="C40">
        <v>101</v>
      </c>
      <c r="D40">
        <v>9.8480910000000002</v>
      </c>
    </row>
    <row r="41" spans="1:4" x14ac:dyDescent="0.25">
      <c r="A41" s="1">
        <v>39</v>
      </c>
      <c r="B41" t="s">
        <v>56</v>
      </c>
      <c r="C41">
        <v>96</v>
      </c>
      <c r="D41">
        <v>15.723158</v>
      </c>
    </row>
    <row r="42" spans="1:4" x14ac:dyDescent="0.25">
      <c r="A42" s="1">
        <v>40</v>
      </c>
      <c r="B42" t="s">
        <v>57</v>
      </c>
      <c r="C42">
        <v>96</v>
      </c>
      <c r="D42">
        <v>6.3597849999999996</v>
      </c>
    </row>
    <row r="43" spans="1:4" x14ac:dyDescent="0.25">
      <c r="A43" s="1">
        <v>41</v>
      </c>
      <c r="B43" t="s">
        <v>58</v>
      </c>
      <c r="C43">
        <v>96</v>
      </c>
      <c r="D43">
        <v>133.89762899999999</v>
      </c>
    </row>
    <row r="44" spans="1:4" x14ac:dyDescent="0.25">
      <c r="A44" s="1">
        <v>42</v>
      </c>
      <c r="B44" t="s">
        <v>59</v>
      </c>
      <c r="C44">
        <v>96</v>
      </c>
      <c r="D44">
        <v>96.620529000000005</v>
      </c>
    </row>
    <row r="45" spans="1:4" x14ac:dyDescent="0.25">
      <c r="A45" s="1">
        <v>43</v>
      </c>
      <c r="B45" t="s">
        <v>60</v>
      </c>
      <c r="C45">
        <v>101</v>
      </c>
      <c r="D45">
        <v>3.3398430000000001</v>
      </c>
    </row>
    <row r="46" spans="1:4" x14ac:dyDescent="0.25">
      <c r="A46" s="1">
        <v>44</v>
      </c>
      <c r="B46" t="s">
        <v>61</v>
      </c>
      <c r="C46">
        <v>96</v>
      </c>
      <c r="D46">
        <v>3.9365320000000001</v>
      </c>
    </row>
    <row r="47" spans="1:4" x14ac:dyDescent="0.25">
      <c r="A47" s="1">
        <v>45</v>
      </c>
      <c r="B47" t="s">
        <v>62</v>
      </c>
      <c r="C47">
        <v>101</v>
      </c>
      <c r="D47">
        <v>126.29502100000001</v>
      </c>
    </row>
    <row r="48" spans="1:4" x14ac:dyDescent="0.25">
      <c r="A48" s="1">
        <v>46</v>
      </c>
      <c r="B48" t="s">
        <v>63</v>
      </c>
      <c r="C48">
        <v>101</v>
      </c>
      <c r="D48">
        <v>2.4787020000000002</v>
      </c>
    </row>
    <row r="49" spans="1:4" x14ac:dyDescent="0.25">
      <c r="A49" s="1">
        <v>47</v>
      </c>
      <c r="B49" t="s">
        <v>64</v>
      </c>
      <c r="C49">
        <v>96</v>
      </c>
      <c r="D49">
        <v>15.772319</v>
      </c>
    </row>
    <row r="50" spans="1:4" x14ac:dyDescent="0.25">
      <c r="A50" s="1">
        <v>48</v>
      </c>
      <c r="B50" t="s">
        <v>65</v>
      </c>
      <c r="C50">
        <v>96</v>
      </c>
      <c r="D50">
        <v>173.47482299999999</v>
      </c>
    </row>
    <row r="51" spans="1:4" x14ac:dyDescent="0.25">
      <c r="A51" s="1">
        <v>49</v>
      </c>
      <c r="B51" t="s">
        <v>66</v>
      </c>
      <c r="C51">
        <v>96</v>
      </c>
      <c r="D51">
        <v>75.211510000000004</v>
      </c>
    </row>
    <row r="52" spans="1:4" x14ac:dyDescent="0.25">
      <c r="A52" s="1">
        <v>50</v>
      </c>
      <c r="B52" t="s">
        <v>67</v>
      </c>
      <c r="C52">
        <v>96</v>
      </c>
      <c r="D52">
        <v>86.298286000000004</v>
      </c>
    </row>
    <row r="53" spans="1:4" x14ac:dyDescent="0.25">
      <c r="A53" s="1">
        <v>51</v>
      </c>
      <c r="B53" t="s">
        <v>68</v>
      </c>
      <c r="C53">
        <v>96</v>
      </c>
      <c r="D53">
        <v>3.8836059999999999</v>
      </c>
    </row>
    <row r="54" spans="1:4" x14ac:dyDescent="0.25">
      <c r="A54" s="1">
        <v>52</v>
      </c>
      <c r="B54" t="s">
        <v>69</v>
      </c>
      <c r="C54">
        <v>96</v>
      </c>
      <c r="D54">
        <v>81.483138999999994</v>
      </c>
    </row>
    <row r="55" spans="1:4" x14ac:dyDescent="0.25">
      <c r="A55" s="1">
        <v>53</v>
      </c>
      <c r="B55" t="s">
        <v>70</v>
      </c>
      <c r="C55">
        <v>143</v>
      </c>
      <c r="D55">
        <v>11.008478999999999</v>
      </c>
    </row>
    <row r="56" spans="1:4" x14ac:dyDescent="0.25">
      <c r="A56" s="1">
        <v>54</v>
      </c>
      <c r="B56" t="s">
        <v>71</v>
      </c>
      <c r="C56">
        <v>75</v>
      </c>
      <c r="D56">
        <v>85.420578000000006</v>
      </c>
    </row>
    <row r="57" spans="1:4" x14ac:dyDescent="0.25">
      <c r="A57" s="1">
        <v>55</v>
      </c>
      <c r="B57" t="s">
        <v>72</v>
      </c>
      <c r="C57">
        <v>96</v>
      </c>
      <c r="D57">
        <v>43.180835999999999</v>
      </c>
    </row>
    <row r="58" spans="1:4" x14ac:dyDescent="0.25">
      <c r="A58" s="1">
        <v>56</v>
      </c>
      <c r="B58" t="s">
        <v>73</v>
      </c>
      <c r="C58">
        <v>96</v>
      </c>
      <c r="D58">
        <v>222.53407300000001</v>
      </c>
    </row>
    <row r="59" spans="1:4" x14ac:dyDescent="0.25">
      <c r="A59" s="1">
        <v>57</v>
      </c>
      <c r="B59" t="s">
        <v>74</v>
      </c>
      <c r="C59">
        <v>96</v>
      </c>
      <c r="D59">
        <v>3.589038</v>
      </c>
    </row>
    <row r="60" spans="1:4" x14ac:dyDescent="0.25">
      <c r="A60" s="1">
        <v>58</v>
      </c>
      <c r="B60" t="s">
        <v>75</v>
      </c>
      <c r="C60">
        <v>141</v>
      </c>
      <c r="D60">
        <v>126.968475</v>
      </c>
    </row>
    <row r="61" spans="1:4" x14ac:dyDescent="0.25">
      <c r="A61" s="1">
        <v>59</v>
      </c>
      <c r="B61" t="s">
        <v>76</v>
      </c>
      <c r="C61">
        <v>200</v>
      </c>
      <c r="D61">
        <v>9.7285520000000005</v>
      </c>
    </row>
    <row r="62" spans="1:4" x14ac:dyDescent="0.25">
      <c r="A62" s="1">
        <v>60</v>
      </c>
      <c r="B62" t="s">
        <v>77</v>
      </c>
      <c r="C62">
        <v>143</v>
      </c>
      <c r="D62">
        <v>26.569807000000001</v>
      </c>
    </row>
    <row r="63" spans="1:4" x14ac:dyDescent="0.25">
      <c r="A63" s="1">
        <v>61</v>
      </c>
      <c r="B63" t="s">
        <v>78</v>
      </c>
      <c r="C63">
        <v>200</v>
      </c>
      <c r="D63">
        <v>4.5295550000000002</v>
      </c>
    </row>
    <row r="64" spans="1:4" x14ac:dyDescent="0.25">
      <c r="A64" s="1">
        <v>62</v>
      </c>
      <c r="B64" t="s">
        <v>79</v>
      </c>
      <c r="C64">
        <v>96</v>
      </c>
      <c r="D64">
        <v>3.8410039999999999</v>
      </c>
    </row>
    <row r="65" spans="1:4" x14ac:dyDescent="0.25">
      <c r="A65" s="1">
        <v>63</v>
      </c>
      <c r="B65" t="s">
        <v>80</v>
      </c>
      <c r="C65">
        <v>96</v>
      </c>
      <c r="D65">
        <v>40.85342</v>
      </c>
    </row>
    <row r="66" spans="1:4" x14ac:dyDescent="0.25">
      <c r="A66" s="1">
        <v>64</v>
      </c>
      <c r="B66" t="s">
        <v>81</v>
      </c>
      <c r="C66">
        <v>96</v>
      </c>
      <c r="D66">
        <v>52.317431999999997</v>
      </c>
    </row>
    <row r="67" spans="1:4" x14ac:dyDescent="0.25">
      <c r="A67" s="1">
        <v>65</v>
      </c>
      <c r="B67" t="s">
        <v>82</v>
      </c>
      <c r="C67">
        <v>141</v>
      </c>
      <c r="D67">
        <v>12.552962000000001</v>
      </c>
    </row>
    <row r="68" spans="1:4" x14ac:dyDescent="0.25">
      <c r="A68" s="1">
        <v>66</v>
      </c>
      <c r="B68" t="s">
        <v>83</v>
      </c>
      <c r="C68">
        <v>96</v>
      </c>
      <c r="D68">
        <v>17.265577</v>
      </c>
    </row>
    <row r="69" spans="1:4" x14ac:dyDescent="0.25">
      <c r="A69" s="1">
        <v>67</v>
      </c>
      <c r="B69" t="s">
        <v>84</v>
      </c>
      <c r="C69">
        <v>96</v>
      </c>
      <c r="D69">
        <v>12.796141</v>
      </c>
    </row>
    <row r="70" spans="1:4" x14ac:dyDescent="0.25">
      <c r="A70" s="1">
        <v>68</v>
      </c>
      <c r="B70" t="s">
        <v>85</v>
      </c>
      <c r="C70">
        <v>96</v>
      </c>
      <c r="D70">
        <v>59.447406999999998</v>
      </c>
    </row>
    <row r="71" spans="1:4" x14ac:dyDescent="0.25">
      <c r="A71" s="1">
        <v>69</v>
      </c>
      <c r="B71" t="s">
        <v>86</v>
      </c>
      <c r="C71">
        <v>96</v>
      </c>
      <c r="D71">
        <v>86.270981000000006</v>
      </c>
    </row>
    <row r="72" spans="1:4" x14ac:dyDescent="0.25">
      <c r="A72" s="1">
        <v>70</v>
      </c>
      <c r="B72" t="s">
        <v>87</v>
      </c>
      <c r="C72">
        <v>101</v>
      </c>
      <c r="D72">
        <v>3.7247370000000002</v>
      </c>
    </row>
    <row r="73" spans="1:4" x14ac:dyDescent="0.25">
      <c r="A73" s="1">
        <v>71</v>
      </c>
      <c r="B73" t="s">
        <v>88</v>
      </c>
      <c r="C73">
        <v>96</v>
      </c>
      <c r="D73">
        <v>2.1454460000000002</v>
      </c>
    </row>
    <row r="74" spans="1:4" x14ac:dyDescent="0.25">
      <c r="A74" s="1">
        <v>72</v>
      </c>
      <c r="B74" t="s">
        <v>89</v>
      </c>
      <c r="C74">
        <v>96</v>
      </c>
      <c r="D74">
        <v>77.576965000000001</v>
      </c>
    </row>
    <row r="75" spans="1:4" x14ac:dyDescent="0.25">
      <c r="A75" s="1">
        <v>73</v>
      </c>
      <c r="B75" t="s">
        <v>90</v>
      </c>
      <c r="C75">
        <v>101</v>
      </c>
      <c r="D75">
        <v>14.438655000000001</v>
      </c>
    </row>
    <row r="76" spans="1:4" x14ac:dyDescent="0.25">
      <c r="A76" s="1">
        <v>74</v>
      </c>
      <c r="B76" t="s">
        <v>91</v>
      </c>
      <c r="C76">
        <v>141</v>
      </c>
      <c r="D76">
        <v>1.973125</v>
      </c>
    </row>
    <row r="77" spans="1:4" x14ac:dyDescent="0.25">
      <c r="A77" s="1">
        <v>75</v>
      </c>
      <c r="B77" t="s">
        <v>92</v>
      </c>
      <c r="C77">
        <v>50</v>
      </c>
      <c r="D77">
        <v>65.142669999999995</v>
      </c>
    </row>
    <row r="78" spans="1:4" x14ac:dyDescent="0.25">
      <c r="A78" s="1">
        <v>76</v>
      </c>
      <c r="B78" t="s">
        <v>93</v>
      </c>
      <c r="C78">
        <v>141</v>
      </c>
      <c r="D78">
        <v>10.476153999999999</v>
      </c>
    </row>
    <row r="79" spans="1:4" x14ac:dyDescent="0.25">
      <c r="A79" s="1">
        <v>77</v>
      </c>
      <c r="B79" t="s">
        <v>94</v>
      </c>
      <c r="C79">
        <v>96</v>
      </c>
      <c r="D79">
        <v>13.5374</v>
      </c>
    </row>
    <row r="80" spans="1:4" x14ac:dyDescent="0.25">
      <c r="A80" s="1">
        <v>78</v>
      </c>
      <c r="B80" t="s">
        <v>95</v>
      </c>
      <c r="C80">
        <v>96</v>
      </c>
      <c r="D80">
        <v>12.412012000000001</v>
      </c>
    </row>
    <row r="81" spans="1:4" x14ac:dyDescent="0.25">
      <c r="A81" s="1">
        <v>79</v>
      </c>
      <c r="B81" t="s">
        <v>96</v>
      </c>
      <c r="C81">
        <v>63</v>
      </c>
      <c r="D81">
        <v>64.677291999999994</v>
      </c>
    </row>
    <row r="82" spans="1:4" x14ac:dyDescent="0.25">
      <c r="A82" s="1">
        <v>80</v>
      </c>
      <c r="B82" t="s">
        <v>97</v>
      </c>
      <c r="C82">
        <v>96</v>
      </c>
      <c r="D82">
        <v>147.23864699999999</v>
      </c>
    </row>
    <row r="83" spans="1:4" x14ac:dyDescent="0.25">
      <c r="A83" s="1">
        <v>81</v>
      </c>
      <c r="B83" t="s">
        <v>98</v>
      </c>
      <c r="C83">
        <v>143</v>
      </c>
      <c r="D83">
        <v>395.94937099999999</v>
      </c>
    </row>
    <row r="84" spans="1:4" x14ac:dyDescent="0.25">
      <c r="A84" s="1">
        <v>82</v>
      </c>
      <c r="B84" t="s">
        <v>99</v>
      </c>
      <c r="C84">
        <v>96</v>
      </c>
      <c r="D84">
        <v>36.269458999999998</v>
      </c>
    </row>
    <row r="85" spans="1:4" x14ac:dyDescent="0.25">
      <c r="A85" s="1">
        <v>83</v>
      </c>
      <c r="B85" t="s">
        <v>100</v>
      </c>
      <c r="C85">
        <v>141</v>
      </c>
      <c r="D85">
        <v>6.8764450000000004</v>
      </c>
    </row>
    <row r="86" spans="1:4" x14ac:dyDescent="0.25">
      <c r="A86" s="1">
        <v>84</v>
      </c>
      <c r="B86" t="s">
        <v>101</v>
      </c>
      <c r="C86">
        <v>141</v>
      </c>
      <c r="D86">
        <v>12.999427000000001</v>
      </c>
    </row>
    <row r="87" spans="1:4" x14ac:dyDescent="0.25">
      <c r="A87" s="1">
        <v>85</v>
      </c>
      <c r="B87" t="s">
        <v>102</v>
      </c>
      <c r="C87">
        <v>50</v>
      </c>
      <c r="D87">
        <v>11.103839000000001</v>
      </c>
    </row>
    <row r="88" spans="1:4" x14ac:dyDescent="0.25">
      <c r="A88" s="1">
        <v>86</v>
      </c>
      <c r="B88" t="s">
        <v>103</v>
      </c>
      <c r="C88">
        <v>96</v>
      </c>
      <c r="D88">
        <v>63.452770000000001</v>
      </c>
    </row>
    <row r="89" spans="1:4" x14ac:dyDescent="0.25">
      <c r="A89" s="1">
        <v>87</v>
      </c>
      <c r="B89" t="s">
        <v>104</v>
      </c>
      <c r="C89">
        <v>32</v>
      </c>
      <c r="D89">
        <v>26.749476999999999</v>
      </c>
    </row>
    <row r="90" spans="1:4" x14ac:dyDescent="0.25">
      <c r="A90" s="1">
        <v>88</v>
      </c>
      <c r="B90" t="s">
        <v>105</v>
      </c>
      <c r="C90">
        <v>96</v>
      </c>
      <c r="D90">
        <v>141.13400300000001</v>
      </c>
    </row>
    <row r="91" spans="1:4" x14ac:dyDescent="0.25">
      <c r="A91" s="1">
        <v>89</v>
      </c>
      <c r="B91" t="s">
        <v>106</v>
      </c>
      <c r="C91">
        <v>101</v>
      </c>
      <c r="D91">
        <v>39.221443000000001</v>
      </c>
    </row>
    <row r="92" spans="1:4" x14ac:dyDescent="0.25">
      <c r="A92" s="1">
        <v>90</v>
      </c>
      <c r="B92" t="s">
        <v>107</v>
      </c>
      <c r="C92">
        <v>50</v>
      </c>
      <c r="D92">
        <v>64.022025999999997</v>
      </c>
    </row>
    <row r="93" spans="1:4" x14ac:dyDescent="0.25">
      <c r="A93" s="1">
        <v>91</v>
      </c>
      <c r="B93" t="s">
        <v>108</v>
      </c>
      <c r="C93">
        <v>96</v>
      </c>
      <c r="D93">
        <v>288.62799100000001</v>
      </c>
    </row>
    <row r="94" spans="1:4" x14ac:dyDescent="0.25">
      <c r="A94" s="1">
        <v>92</v>
      </c>
      <c r="B94" t="s">
        <v>109</v>
      </c>
      <c r="C94">
        <v>96</v>
      </c>
      <c r="D94">
        <v>3.1148169999999999</v>
      </c>
    </row>
    <row r="95" spans="1:4" x14ac:dyDescent="0.25">
      <c r="A95" s="1">
        <v>93</v>
      </c>
      <c r="B95" t="s">
        <v>110</v>
      </c>
      <c r="C95">
        <v>141</v>
      </c>
      <c r="D95">
        <v>2.2604630000000001</v>
      </c>
    </row>
    <row r="96" spans="1:4" x14ac:dyDescent="0.25">
      <c r="A96" s="1">
        <v>94</v>
      </c>
      <c r="B96" t="s">
        <v>111</v>
      </c>
      <c r="C96">
        <v>96</v>
      </c>
      <c r="D96">
        <v>141.772751</v>
      </c>
    </row>
    <row r="97" spans="1:4" x14ac:dyDescent="0.25">
      <c r="A97" s="1">
        <v>95</v>
      </c>
      <c r="B97" t="s">
        <v>112</v>
      </c>
      <c r="C97">
        <v>96</v>
      </c>
      <c r="D97">
        <v>527.37817399999994</v>
      </c>
    </row>
    <row r="98" spans="1:4" x14ac:dyDescent="0.25">
      <c r="A98" s="1">
        <v>96</v>
      </c>
      <c r="B98" t="s">
        <v>113</v>
      </c>
      <c r="C98">
        <v>101</v>
      </c>
      <c r="D98">
        <v>122.79098500000001</v>
      </c>
    </row>
    <row r="99" spans="1:4" x14ac:dyDescent="0.25">
      <c r="A99" s="1">
        <v>97</v>
      </c>
      <c r="B99" t="s">
        <v>114</v>
      </c>
      <c r="C99">
        <v>141</v>
      </c>
      <c r="D99">
        <v>1.92042</v>
      </c>
    </row>
    <row r="100" spans="1:4" x14ac:dyDescent="0.25">
      <c r="A100" s="1">
        <v>98</v>
      </c>
      <c r="B100" t="s">
        <v>115</v>
      </c>
      <c r="C100">
        <v>96</v>
      </c>
      <c r="D100">
        <v>13.021284</v>
      </c>
    </row>
    <row r="101" spans="1:4" x14ac:dyDescent="0.25">
      <c r="A101" s="1">
        <v>99</v>
      </c>
      <c r="B101" t="s">
        <v>116</v>
      </c>
      <c r="C101">
        <v>143</v>
      </c>
      <c r="D101">
        <v>13.818092</v>
      </c>
    </row>
    <row r="102" spans="1:4" x14ac:dyDescent="0.25">
      <c r="A102" s="1">
        <v>100</v>
      </c>
      <c r="B102" t="s">
        <v>117</v>
      </c>
      <c r="C102">
        <v>143</v>
      </c>
      <c r="D102">
        <v>21.938016999999999</v>
      </c>
    </row>
    <row r="103" spans="1:4" x14ac:dyDescent="0.25">
      <c r="A103" s="1">
        <v>101</v>
      </c>
      <c r="B103" t="s">
        <v>118</v>
      </c>
      <c r="C103">
        <v>63</v>
      </c>
      <c r="D103">
        <v>1.725676</v>
      </c>
    </row>
    <row r="104" spans="1:4" x14ac:dyDescent="0.25">
      <c r="A104" s="1">
        <v>102</v>
      </c>
      <c r="B104" t="s">
        <v>119</v>
      </c>
      <c r="C104">
        <v>63</v>
      </c>
      <c r="D104">
        <v>65.785056999999995</v>
      </c>
    </row>
    <row r="105" spans="1:4" x14ac:dyDescent="0.25">
      <c r="A105" s="1">
        <v>103</v>
      </c>
      <c r="B105" t="s">
        <v>120</v>
      </c>
      <c r="C105">
        <v>50</v>
      </c>
      <c r="D105">
        <v>16.028227000000001</v>
      </c>
    </row>
    <row r="106" spans="1:4" x14ac:dyDescent="0.25">
      <c r="A106" s="1">
        <v>104</v>
      </c>
      <c r="B106" t="s">
        <v>121</v>
      </c>
      <c r="C106">
        <v>96</v>
      </c>
      <c r="D106">
        <v>146.709351</v>
      </c>
    </row>
    <row r="107" spans="1:4" x14ac:dyDescent="0.25">
      <c r="A107" s="1">
        <v>105</v>
      </c>
      <c r="B107" t="s">
        <v>122</v>
      </c>
      <c r="C107">
        <v>96</v>
      </c>
      <c r="D107">
        <v>4.7796729999999998</v>
      </c>
    </row>
    <row r="108" spans="1:4" x14ac:dyDescent="0.25">
      <c r="A108" s="1">
        <v>106</v>
      </c>
      <c r="B108" t="s">
        <v>123</v>
      </c>
      <c r="C108">
        <v>96</v>
      </c>
      <c r="D108">
        <v>282.29281600000002</v>
      </c>
    </row>
    <row r="109" spans="1:4" x14ac:dyDescent="0.25">
      <c r="A109" s="1">
        <v>107</v>
      </c>
      <c r="B109" t="s">
        <v>124</v>
      </c>
      <c r="C109">
        <v>50</v>
      </c>
      <c r="D109">
        <v>19.506592000000001</v>
      </c>
    </row>
    <row r="110" spans="1:4" x14ac:dyDescent="0.25">
      <c r="A110" s="1">
        <v>108</v>
      </c>
      <c r="B110" t="s">
        <v>125</v>
      </c>
      <c r="C110">
        <v>96</v>
      </c>
      <c r="D110">
        <v>2.9009770000000001</v>
      </c>
    </row>
    <row r="111" spans="1:4" x14ac:dyDescent="0.25">
      <c r="A111" s="1">
        <v>109</v>
      </c>
      <c r="B111" t="s">
        <v>126</v>
      </c>
      <c r="C111">
        <v>96</v>
      </c>
      <c r="D111">
        <v>82.272873000000004</v>
      </c>
    </row>
    <row r="112" spans="1:4" x14ac:dyDescent="0.25">
      <c r="A112" s="1">
        <v>110</v>
      </c>
      <c r="B112" t="s">
        <v>127</v>
      </c>
      <c r="C112">
        <v>96</v>
      </c>
      <c r="D112">
        <v>98.894096000000005</v>
      </c>
    </row>
    <row r="113" spans="1:4" x14ac:dyDescent="0.25">
      <c r="A113" s="1">
        <v>111</v>
      </c>
      <c r="B113" t="s">
        <v>128</v>
      </c>
      <c r="C113">
        <v>96</v>
      </c>
      <c r="D113">
        <v>148.80784600000001</v>
      </c>
    </row>
    <row r="114" spans="1:4" x14ac:dyDescent="0.25">
      <c r="A114" s="1">
        <v>112</v>
      </c>
      <c r="B114" t="s">
        <v>129</v>
      </c>
      <c r="C114">
        <v>96</v>
      </c>
      <c r="D114">
        <v>98.024199999999993</v>
      </c>
    </row>
    <row r="115" spans="1:4" x14ac:dyDescent="0.25">
      <c r="A115" s="1">
        <v>113</v>
      </c>
      <c r="B115" t="s">
        <v>130</v>
      </c>
      <c r="C115">
        <v>96</v>
      </c>
      <c r="D115">
        <v>58.299061000000002</v>
      </c>
    </row>
    <row r="116" spans="1:4" x14ac:dyDescent="0.25">
      <c r="A116" s="1">
        <v>114</v>
      </c>
      <c r="B116" t="s">
        <v>131</v>
      </c>
      <c r="C116">
        <v>96</v>
      </c>
      <c r="D116">
        <v>58.284827999999997</v>
      </c>
    </row>
    <row r="117" spans="1:4" x14ac:dyDescent="0.25">
      <c r="A117" s="1">
        <v>115</v>
      </c>
      <c r="B117" t="s">
        <v>132</v>
      </c>
      <c r="C117">
        <v>32</v>
      </c>
      <c r="D117">
        <v>43.326050000000002</v>
      </c>
    </row>
    <row r="118" spans="1:4" x14ac:dyDescent="0.25">
      <c r="A118" s="1">
        <v>116</v>
      </c>
      <c r="B118" t="s">
        <v>133</v>
      </c>
      <c r="C118">
        <v>158</v>
      </c>
      <c r="D118">
        <v>5.0012230000000004</v>
      </c>
    </row>
    <row r="119" spans="1:4" x14ac:dyDescent="0.25">
      <c r="A119" s="1">
        <v>117</v>
      </c>
      <c r="B119" t="s">
        <v>134</v>
      </c>
      <c r="C119">
        <v>235</v>
      </c>
      <c r="D119">
        <v>11.942186</v>
      </c>
    </row>
    <row r="120" spans="1:4" x14ac:dyDescent="0.25">
      <c r="A120" s="1">
        <v>118</v>
      </c>
      <c r="B120" t="s">
        <v>135</v>
      </c>
      <c r="C120">
        <v>103</v>
      </c>
      <c r="D120">
        <v>14.851721</v>
      </c>
    </row>
    <row r="121" spans="1:4" x14ac:dyDescent="0.25">
      <c r="A121" s="1">
        <v>119</v>
      </c>
      <c r="B121" t="s">
        <v>136</v>
      </c>
      <c r="C121">
        <v>101</v>
      </c>
      <c r="D121">
        <v>108.220741</v>
      </c>
    </row>
    <row r="122" spans="1:4" x14ac:dyDescent="0.25">
      <c r="A122" s="1">
        <v>120</v>
      </c>
      <c r="B122" t="s">
        <v>137</v>
      </c>
      <c r="C122">
        <v>235</v>
      </c>
      <c r="D122">
        <v>23.494427000000002</v>
      </c>
    </row>
    <row r="123" spans="1:4" x14ac:dyDescent="0.25">
      <c r="A123" s="1">
        <v>121</v>
      </c>
      <c r="B123" t="s">
        <v>138</v>
      </c>
      <c r="C123">
        <v>143</v>
      </c>
      <c r="D123">
        <v>1.986054</v>
      </c>
    </row>
    <row r="124" spans="1:4" x14ac:dyDescent="0.25">
      <c r="A124" s="1">
        <v>122</v>
      </c>
      <c r="B124" t="s">
        <v>139</v>
      </c>
      <c r="C124">
        <v>143</v>
      </c>
      <c r="D124">
        <v>367.83908100000002</v>
      </c>
    </row>
    <row r="125" spans="1:4" x14ac:dyDescent="0.25">
      <c r="A125" s="1">
        <v>123</v>
      </c>
      <c r="B125" t="s">
        <v>140</v>
      </c>
      <c r="C125">
        <v>158</v>
      </c>
      <c r="D125">
        <v>7.0010770000000004</v>
      </c>
    </row>
    <row r="126" spans="1:4" x14ac:dyDescent="0.25">
      <c r="A126" s="1">
        <v>124</v>
      </c>
      <c r="B126" t="s">
        <v>141</v>
      </c>
      <c r="C126">
        <v>143</v>
      </c>
      <c r="D126">
        <v>84.845650000000006</v>
      </c>
    </row>
    <row r="127" spans="1:4" x14ac:dyDescent="0.25">
      <c r="A127" s="1">
        <v>125</v>
      </c>
      <c r="B127" t="s">
        <v>142</v>
      </c>
      <c r="C127">
        <v>32</v>
      </c>
      <c r="D127">
        <v>7.4697009999999997</v>
      </c>
    </row>
    <row r="128" spans="1:4" x14ac:dyDescent="0.25">
      <c r="A128" s="1">
        <v>126</v>
      </c>
      <c r="B128" t="s">
        <v>143</v>
      </c>
      <c r="C128">
        <v>101</v>
      </c>
      <c r="D128">
        <v>3.2120880000000001</v>
      </c>
    </row>
    <row r="129" spans="1:4" x14ac:dyDescent="0.25">
      <c r="A129" s="1">
        <v>127</v>
      </c>
      <c r="B129" t="s">
        <v>144</v>
      </c>
      <c r="C129">
        <v>96</v>
      </c>
      <c r="D129">
        <v>225.927322</v>
      </c>
    </row>
    <row r="130" spans="1:4" x14ac:dyDescent="0.25">
      <c r="A130" s="1">
        <v>128</v>
      </c>
      <c r="B130" t="s">
        <v>145</v>
      </c>
      <c r="C130">
        <v>96</v>
      </c>
      <c r="D130">
        <v>43.379696000000003</v>
      </c>
    </row>
    <row r="131" spans="1:4" x14ac:dyDescent="0.25">
      <c r="A131" s="1">
        <v>129</v>
      </c>
      <c r="B131" t="s">
        <v>146</v>
      </c>
      <c r="C131">
        <v>96</v>
      </c>
      <c r="D131">
        <v>332.90835600000003</v>
      </c>
    </row>
    <row r="132" spans="1:4" x14ac:dyDescent="0.25">
      <c r="A132" s="1">
        <v>130</v>
      </c>
      <c r="B132" t="s">
        <v>147</v>
      </c>
      <c r="C132">
        <v>96</v>
      </c>
      <c r="D132">
        <v>25.897096999999999</v>
      </c>
    </row>
    <row r="133" spans="1:4" x14ac:dyDescent="0.25">
      <c r="A133" s="1">
        <v>131</v>
      </c>
      <c r="B133" t="s">
        <v>148</v>
      </c>
      <c r="C133">
        <v>96</v>
      </c>
      <c r="D133">
        <v>27.997152</v>
      </c>
    </row>
    <row r="134" spans="1:4" x14ac:dyDescent="0.25">
      <c r="A134" s="1">
        <v>132</v>
      </c>
      <c r="B134" t="s">
        <v>149</v>
      </c>
      <c r="C134">
        <v>96</v>
      </c>
      <c r="D134">
        <v>69.551308000000006</v>
      </c>
    </row>
    <row r="135" spans="1:4" x14ac:dyDescent="0.25">
      <c r="A135" s="1">
        <v>133</v>
      </c>
      <c r="B135" t="s">
        <v>150</v>
      </c>
      <c r="C135">
        <v>200</v>
      </c>
      <c r="D135">
        <v>12.178855</v>
      </c>
    </row>
    <row r="136" spans="1:4" x14ac:dyDescent="0.25">
      <c r="A136" s="1">
        <v>134</v>
      </c>
      <c r="B136" t="s">
        <v>151</v>
      </c>
      <c r="C136">
        <v>101</v>
      </c>
      <c r="D136">
        <v>16.057476000000001</v>
      </c>
    </row>
    <row r="137" spans="1:4" x14ac:dyDescent="0.25">
      <c r="A137" s="1">
        <v>135</v>
      </c>
      <c r="B137" t="s">
        <v>152</v>
      </c>
      <c r="C137">
        <v>96</v>
      </c>
      <c r="D137">
        <v>229.46266199999999</v>
      </c>
    </row>
    <row r="138" spans="1:4" x14ac:dyDescent="0.25">
      <c r="A138" s="1">
        <v>136</v>
      </c>
      <c r="B138" t="s">
        <v>153</v>
      </c>
      <c r="C138">
        <v>96</v>
      </c>
      <c r="D138">
        <v>13.458971</v>
      </c>
    </row>
    <row r="139" spans="1:4" x14ac:dyDescent="0.25">
      <c r="A139" s="1">
        <v>137</v>
      </c>
      <c r="B139" t="s">
        <v>154</v>
      </c>
      <c r="C139">
        <v>96</v>
      </c>
      <c r="D139">
        <v>109.256287</v>
      </c>
    </row>
    <row r="140" spans="1:4" x14ac:dyDescent="0.25">
      <c r="A140" s="1">
        <v>138</v>
      </c>
      <c r="B140" t="s">
        <v>155</v>
      </c>
      <c r="C140">
        <v>143</v>
      </c>
      <c r="D140">
        <v>4.5255369999999999</v>
      </c>
    </row>
    <row r="141" spans="1:4" x14ac:dyDescent="0.25">
      <c r="A141" s="1">
        <v>139</v>
      </c>
      <c r="B141" t="s">
        <v>156</v>
      </c>
      <c r="C141">
        <v>143</v>
      </c>
      <c r="D141">
        <v>99.498626999999999</v>
      </c>
    </row>
    <row r="142" spans="1:4" x14ac:dyDescent="0.25">
      <c r="A142" s="1">
        <v>140</v>
      </c>
      <c r="B142" t="s">
        <v>157</v>
      </c>
      <c r="C142">
        <v>96</v>
      </c>
      <c r="D142">
        <v>3.6382430000000001</v>
      </c>
    </row>
    <row r="143" spans="1:4" x14ac:dyDescent="0.25">
      <c r="A143" s="1">
        <v>141</v>
      </c>
      <c r="B143" t="s">
        <v>158</v>
      </c>
      <c r="C143">
        <v>96</v>
      </c>
      <c r="D143">
        <v>12.581792999999999</v>
      </c>
    </row>
    <row r="144" spans="1:4" x14ac:dyDescent="0.25">
      <c r="A144" s="1">
        <v>142</v>
      </c>
      <c r="B144" t="s">
        <v>159</v>
      </c>
      <c r="C144">
        <v>96</v>
      </c>
      <c r="D144">
        <v>2.4751400000000001</v>
      </c>
    </row>
    <row r="145" spans="1:4" x14ac:dyDescent="0.25">
      <c r="A145" s="1">
        <v>143</v>
      </c>
      <c r="B145" t="s">
        <v>160</v>
      </c>
      <c r="C145">
        <v>96</v>
      </c>
      <c r="D145">
        <v>7.8929539999999996</v>
      </c>
    </row>
    <row r="146" spans="1:4" x14ac:dyDescent="0.25">
      <c r="A146" s="1">
        <v>144</v>
      </c>
      <c r="B146" t="s">
        <v>161</v>
      </c>
      <c r="C146">
        <v>96</v>
      </c>
      <c r="D146">
        <v>7.4558260000000001</v>
      </c>
    </row>
    <row r="147" spans="1:4" x14ac:dyDescent="0.25">
      <c r="A147" s="1">
        <v>145</v>
      </c>
      <c r="B147" t="s">
        <v>162</v>
      </c>
      <c r="C147">
        <v>96</v>
      </c>
      <c r="D147">
        <v>213.494843</v>
      </c>
    </row>
    <row r="148" spans="1:4" x14ac:dyDescent="0.25">
      <c r="A148" s="1">
        <v>146</v>
      </c>
      <c r="B148" t="s">
        <v>163</v>
      </c>
      <c r="C148">
        <v>141</v>
      </c>
      <c r="D148">
        <v>6.3784000000000001</v>
      </c>
    </row>
    <row r="149" spans="1:4" x14ac:dyDescent="0.25">
      <c r="A149" s="1">
        <v>147</v>
      </c>
      <c r="B149" t="s">
        <v>164</v>
      </c>
      <c r="C149">
        <v>143</v>
      </c>
      <c r="D149">
        <v>67.242821000000006</v>
      </c>
    </row>
    <row r="150" spans="1:4" x14ac:dyDescent="0.25">
      <c r="A150" s="1">
        <v>148</v>
      </c>
      <c r="B150" t="s">
        <v>165</v>
      </c>
      <c r="C150">
        <v>143</v>
      </c>
      <c r="D150">
        <v>3.2183989999999998</v>
      </c>
    </row>
    <row r="151" spans="1:4" x14ac:dyDescent="0.25">
      <c r="A151" s="1">
        <v>149</v>
      </c>
      <c r="B151" t="s">
        <v>166</v>
      </c>
      <c r="C151">
        <v>96</v>
      </c>
      <c r="D151">
        <v>2.6660560000000002</v>
      </c>
    </row>
    <row r="152" spans="1:4" x14ac:dyDescent="0.25">
      <c r="A152" s="1">
        <v>150</v>
      </c>
      <c r="B152" t="s">
        <v>167</v>
      </c>
      <c r="C152">
        <v>96</v>
      </c>
      <c r="D152">
        <v>7.7810860000000002</v>
      </c>
    </row>
    <row r="153" spans="1:4" x14ac:dyDescent="0.25">
      <c r="A153" s="1">
        <v>151</v>
      </c>
      <c r="B153" t="s">
        <v>168</v>
      </c>
      <c r="C153">
        <v>101</v>
      </c>
      <c r="D153">
        <v>3.6073270000000002</v>
      </c>
    </row>
    <row r="154" spans="1:4" x14ac:dyDescent="0.25">
      <c r="A154" s="1">
        <v>152</v>
      </c>
      <c r="B154" t="s">
        <v>169</v>
      </c>
      <c r="C154">
        <v>96</v>
      </c>
      <c r="D154">
        <v>2.6792189999999998</v>
      </c>
    </row>
    <row r="155" spans="1:4" x14ac:dyDescent="0.25">
      <c r="A155" s="1">
        <v>153</v>
      </c>
      <c r="B155" t="s">
        <v>170</v>
      </c>
      <c r="C155">
        <v>96</v>
      </c>
      <c r="D155">
        <v>2.6680459999999999</v>
      </c>
    </row>
    <row r="156" spans="1:4" x14ac:dyDescent="0.25">
      <c r="A156" s="1">
        <v>154</v>
      </c>
      <c r="B156" t="s">
        <v>171</v>
      </c>
      <c r="C156">
        <v>101</v>
      </c>
      <c r="D156">
        <v>12.919845</v>
      </c>
    </row>
    <row r="157" spans="1:4" x14ac:dyDescent="0.25">
      <c r="A157" s="1">
        <v>155</v>
      </c>
      <c r="B157" t="s">
        <v>172</v>
      </c>
      <c r="C157">
        <v>101</v>
      </c>
      <c r="D157">
        <v>115.18137400000001</v>
      </c>
    </row>
    <row r="158" spans="1:4" x14ac:dyDescent="0.25">
      <c r="A158" s="1">
        <v>156</v>
      </c>
      <c r="B158" t="s">
        <v>173</v>
      </c>
      <c r="C158">
        <v>96</v>
      </c>
      <c r="D158">
        <v>3.8705880000000001</v>
      </c>
    </row>
    <row r="159" spans="1:4" x14ac:dyDescent="0.25">
      <c r="A159" s="1">
        <v>157</v>
      </c>
      <c r="B159" t="s">
        <v>174</v>
      </c>
      <c r="C159">
        <v>101</v>
      </c>
      <c r="D159">
        <v>124.045097</v>
      </c>
    </row>
    <row r="160" spans="1:4" x14ac:dyDescent="0.25">
      <c r="A160" s="1">
        <v>158</v>
      </c>
      <c r="B160" t="s">
        <v>175</v>
      </c>
      <c r="C160">
        <v>200</v>
      </c>
      <c r="D160">
        <v>3.1112630000000001</v>
      </c>
    </row>
    <row r="161" spans="1:4" x14ac:dyDescent="0.25">
      <c r="A161" s="1">
        <v>159</v>
      </c>
      <c r="B161" t="s">
        <v>176</v>
      </c>
      <c r="C161">
        <v>96</v>
      </c>
      <c r="D161">
        <v>9.9872010000000007</v>
      </c>
    </row>
    <row r="162" spans="1:4" x14ac:dyDescent="0.25">
      <c r="A162" s="1">
        <v>160</v>
      </c>
      <c r="B162" t="s">
        <v>177</v>
      </c>
      <c r="C162">
        <v>96</v>
      </c>
      <c r="D162">
        <v>5.0449950000000001</v>
      </c>
    </row>
    <row r="163" spans="1:4" x14ac:dyDescent="0.25">
      <c r="A163" s="1">
        <v>161</v>
      </c>
      <c r="B163" t="s">
        <v>284</v>
      </c>
      <c r="C163">
        <v>96</v>
      </c>
      <c r="D163">
        <v>23.800051</v>
      </c>
    </row>
    <row r="164" spans="1:4" x14ac:dyDescent="0.25">
      <c r="A164" s="1">
        <v>162</v>
      </c>
      <c r="B164" t="s">
        <v>178</v>
      </c>
      <c r="C164">
        <v>96</v>
      </c>
      <c r="D164">
        <v>138.09229999999999</v>
      </c>
    </row>
    <row r="165" spans="1:4" x14ac:dyDescent="0.25">
      <c r="A165" s="1">
        <v>163</v>
      </c>
      <c r="B165" t="s">
        <v>179</v>
      </c>
      <c r="C165">
        <v>101</v>
      </c>
      <c r="D165">
        <v>2.538627</v>
      </c>
    </row>
    <row r="166" spans="1:4" x14ac:dyDescent="0.25">
      <c r="A166" s="1">
        <v>164</v>
      </c>
      <c r="B166" t="s">
        <v>180</v>
      </c>
      <c r="C166">
        <v>101</v>
      </c>
      <c r="D166">
        <v>2.2279800000000001</v>
      </c>
    </row>
    <row r="167" spans="1:4" x14ac:dyDescent="0.25">
      <c r="A167" s="1">
        <v>165</v>
      </c>
      <c r="B167" t="s">
        <v>181</v>
      </c>
      <c r="C167">
        <v>63</v>
      </c>
      <c r="D167">
        <v>1.889615</v>
      </c>
    </row>
    <row r="168" spans="1:4" x14ac:dyDescent="0.25">
      <c r="A168" s="1">
        <v>166</v>
      </c>
      <c r="B168" t="s">
        <v>182</v>
      </c>
      <c r="C168">
        <v>63</v>
      </c>
      <c r="D168">
        <v>33.836829999999999</v>
      </c>
    </row>
    <row r="169" spans="1:4" x14ac:dyDescent="0.25">
      <c r="A169" s="1">
        <v>167</v>
      </c>
      <c r="B169" t="s">
        <v>183</v>
      </c>
      <c r="C169">
        <v>101</v>
      </c>
      <c r="D169">
        <v>15.349275</v>
      </c>
    </row>
    <row r="170" spans="1:4" x14ac:dyDescent="0.25">
      <c r="A170" s="1">
        <v>168</v>
      </c>
      <c r="B170" t="s">
        <v>184</v>
      </c>
      <c r="C170">
        <v>101</v>
      </c>
      <c r="D170">
        <v>48.553196</v>
      </c>
    </row>
    <row r="171" spans="1:4" x14ac:dyDescent="0.25">
      <c r="A171" s="1">
        <v>169</v>
      </c>
      <c r="B171" t="s">
        <v>185</v>
      </c>
      <c r="C171">
        <v>75</v>
      </c>
      <c r="D171">
        <v>3.5177619999999998</v>
      </c>
    </row>
    <row r="172" spans="1:4" x14ac:dyDescent="0.25">
      <c r="A172" s="1">
        <v>170</v>
      </c>
      <c r="B172" t="s">
        <v>186</v>
      </c>
      <c r="C172">
        <v>96</v>
      </c>
      <c r="D172">
        <v>9.5849220000000006</v>
      </c>
    </row>
    <row r="173" spans="1:4" x14ac:dyDescent="0.25">
      <c r="A173" s="1">
        <v>171</v>
      </c>
      <c r="B173" t="s">
        <v>187</v>
      </c>
      <c r="C173">
        <v>96</v>
      </c>
      <c r="D173">
        <v>2.2259570000000002</v>
      </c>
    </row>
    <row r="174" spans="1:4" x14ac:dyDescent="0.25">
      <c r="A174" s="1">
        <v>172</v>
      </c>
      <c r="B174" t="s">
        <v>188</v>
      </c>
      <c r="C174">
        <v>96</v>
      </c>
      <c r="D174">
        <v>178.84324599999999</v>
      </c>
    </row>
    <row r="175" spans="1:4" x14ac:dyDescent="0.25">
      <c r="A175" s="1">
        <v>173</v>
      </c>
      <c r="B175" t="s">
        <v>189</v>
      </c>
      <c r="C175">
        <v>96</v>
      </c>
      <c r="D175">
        <v>127.177818</v>
      </c>
    </row>
    <row r="176" spans="1:4" x14ac:dyDescent="0.25">
      <c r="A176" s="1">
        <v>174</v>
      </c>
      <c r="B176" t="s">
        <v>190</v>
      </c>
      <c r="C176">
        <v>96</v>
      </c>
      <c r="D176">
        <v>12.743964</v>
      </c>
    </row>
    <row r="177" spans="1:4" x14ac:dyDescent="0.25">
      <c r="A177" s="1">
        <v>175</v>
      </c>
      <c r="B177" t="s">
        <v>191</v>
      </c>
      <c r="C177">
        <v>101</v>
      </c>
      <c r="D177">
        <v>408.69790599999999</v>
      </c>
    </row>
    <row r="178" spans="1:4" x14ac:dyDescent="0.25">
      <c r="A178" s="1">
        <v>176</v>
      </c>
      <c r="B178" t="s">
        <v>192</v>
      </c>
      <c r="C178">
        <v>96</v>
      </c>
      <c r="D178">
        <v>107.99260700000001</v>
      </c>
    </row>
    <row r="179" spans="1:4" x14ac:dyDescent="0.25">
      <c r="A179" s="1">
        <v>177</v>
      </c>
      <c r="B179" t="s">
        <v>193</v>
      </c>
      <c r="C179">
        <v>96</v>
      </c>
      <c r="D179">
        <v>2.132644</v>
      </c>
    </row>
    <row r="180" spans="1:4" x14ac:dyDescent="0.25">
      <c r="A180" s="1">
        <v>178</v>
      </c>
      <c r="B180" t="s">
        <v>194</v>
      </c>
      <c r="C180">
        <v>96</v>
      </c>
      <c r="D180">
        <v>105.80323</v>
      </c>
    </row>
    <row r="181" spans="1:4" x14ac:dyDescent="0.25">
      <c r="A181" s="1">
        <v>179</v>
      </c>
      <c r="B181" t="s">
        <v>195</v>
      </c>
      <c r="C181">
        <v>101</v>
      </c>
      <c r="D181">
        <v>8.1444369999999999</v>
      </c>
    </row>
    <row r="182" spans="1:4" x14ac:dyDescent="0.25">
      <c r="A182" s="1">
        <v>180</v>
      </c>
      <c r="B182" t="s">
        <v>196</v>
      </c>
      <c r="C182">
        <v>101</v>
      </c>
      <c r="D182">
        <v>211.655563</v>
      </c>
    </row>
    <row r="183" spans="1:4" x14ac:dyDescent="0.25">
      <c r="A183" s="1">
        <v>181</v>
      </c>
      <c r="B183" t="s">
        <v>197</v>
      </c>
      <c r="C183">
        <v>96</v>
      </c>
      <c r="D183">
        <v>8.5563300000000009</v>
      </c>
    </row>
    <row r="184" spans="1:4" x14ac:dyDescent="0.25">
      <c r="A184" s="1">
        <v>182</v>
      </c>
      <c r="B184" t="s">
        <v>198</v>
      </c>
      <c r="C184">
        <v>101</v>
      </c>
      <c r="D184">
        <v>2.8590740000000001</v>
      </c>
    </row>
    <row r="185" spans="1:4" x14ac:dyDescent="0.25">
      <c r="A185" s="1">
        <v>183</v>
      </c>
      <c r="B185" t="s">
        <v>199</v>
      </c>
      <c r="C185">
        <v>96</v>
      </c>
      <c r="D185">
        <v>1.647084</v>
      </c>
    </row>
    <row r="186" spans="1:4" x14ac:dyDescent="0.25">
      <c r="A186" s="1">
        <v>184</v>
      </c>
      <c r="B186" t="s">
        <v>200</v>
      </c>
      <c r="C186">
        <v>96</v>
      </c>
      <c r="D186">
        <v>59.371704000000001</v>
      </c>
    </row>
    <row r="187" spans="1:4" x14ac:dyDescent="0.25">
      <c r="A187" s="1">
        <v>185</v>
      </c>
      <c r="B187" t="s">
        <v>201</v>
      </c>
      <c r="C187">
        <v>96</v>
      </c>
      <c r="D187">
        <v>265.91256700000002</v>
      </c>
    </row>
    <row r="188" spans="1:4" x14ac:dyDescent="0.25">
      <c r="A188" s="1">
        <v>186</v>
      </c>
      <c r="B188" t="s">
        <v>202</v>
      </c>
      <c r="C188">
        <v>96</v>
      </c>
      <c r="D188">
        <v>5.6966479999999997</v>
      </c>
    </row>
    <row r="189" spans="1:4" x14ac:dyDescent="0.25">
      <c r="A189" s="1">
        <v>187</v>
      </c>
      <c r="B189" t="s">
        <v>203</v>
      </c>
      <c r="C189">
        <v>96</v>
      </c>
      <c r="D189">
        <v>18.608585000000001</v>
      </c>
    </row>
    <row r="190" spans="1:4" x14ac:dyDescent="0.25">
      <c r="A190" s="1">
        <v>188</v>
      </c>
      <c r="B190" t="s">
        <v>204</v>
      </c>
      <c r="C190">
        <v>96</v>
      </c>
      <c r="D190">
        <v>6.4359479999999998</v>
      </c>
    </row>
    <row r="191" spans="1:4" x14ac:dyDescent="0.25">
      <c r="A191" s="1">
        <v>189</v>
      </c>
      <c r="B191" t="s">
        <v>205</v>
      </c>
      <c r="C191">
        <v>96</v>
      </c>
      <c r="D191">
        <v>169.723679</v>
      </c>
    </row>
    <row r="192" spans="1:4" x14ac:dyDescent="0.25">
      <c r="A192" s="1">
        <v>190</v>
      </c>
      <c r="B192" t="s">
        <v>206</v>
      </c>
      <c r="C192">
        <v>96</v>
      </c>
      <c r="D192">
        <v>88.698639</v>
      </c>
    </row>
    <row r="193" spans="1:4" x14ac:dyDescent="0.25">
      <c r="A193" s="1">
        <v>191</v>
      </c>
      <c r="B193" t="s">
        <v>207</v>
      </c>
      <c r="C193">
        <v>141</v>
      </c>
      <c r="D193">
        <v>2.2138080000000002</v>
      </c>
    </row>
    <row r="194" spans="1:4" x14ac:dyDescent="0.25">
      <c r="A194" s="1">
        <v>192</v>
      </c>
      <c r="B194" t="s">
        <v>208</v>
      </c>
      <c r="C194">
        <v>186</v>
      </c>
      <c r="D194">
        <v>9.8886380000000003</v>
      </c>
    </row>
    <row r="195" spans="1:4" x14ac:dyDescent="0.25">
      <c r="A195" s="1">
        <v>193</v>
      </c>
      <c r="B195" t="s">
        <v>209</v>
      </c>
      <c r="C195">
        <v>96</v>
      </c>
      <c r="D195">
        <v>3.1140629999999998</v>
      </c>
    </row>
    <row r="196" spans="1:4" x14ac:dyDescent="0.25">
      <c r="A196" s="1">
        <v>194</v>
      </c>
      <c r="B196" t="s">
        <v>210</v>
      </c>
      <c r="C196">
        <v>50</v>
      </c>
      <c r="D196">
        <v>10.343946000000001</v>
      </c>
    </row>
    <row r="197" spans="1:4" x14ac:dyDescent="0.25">
      <c r="A197" s="1">
        <v>195</v>
      </c>
      <c r="B197" t="s">
        <v>211</v>
      </c>
      <c r="C197">
        <v>96</v>
      </c>
      <c r="D197">
        <v>13.780590999999999</v>
      </c>
    </row>
    <row r="198" spans="1:4" x14ac:dyDescent="0.25">
      <c r="A198" s="1">
        <v>196</v>
      </c>
      <c r="B198" t="s">
        <v>212</v>
      </c>
      <c r="C198">
        <v>141</v>
      </c>
      <c r="D198">
        <v>77.768242000000001</v>
      </c>
    </row>
    <row r="199" spans="1:4" x14ac:dyDescent="0.25">
      <c r="A199" s="1">
        <v>197</v>
      </c>
      <c r="B199" t="s">
        <v>213</v>
      </c>
      <c r="C199">
        <v>141</v>
      </c>
      <c r="D199">
        <v>17.607697999999999</v>
      </c>
    </row>
    <row r="200" spans="1:4" x14ac:dyDescent="0.25">
      <c r="A200" s="1">
        <v>198</v>
      </c>
      <c r="B200" t="s">
        <v>214</v>
      </c>
      <c r="C200">
        <v>96</v>
      </c>
      <c r="D200">
        <v>15.820748999999999</v>
      </c>
    </row>
    <row r="201" spans="1:4" x14ac:dyDescent="0.25">
      <c r="A201" s="1">
        <v>199</v>
      </c>
      <c r="B201" t="s">
        <v>215</v>
      </c>
      <c r="C201">
        <v>200</v>
      </c>
      <c r="D201">
        <v>14.627209000000001</v>
      </c>
    </row>
    <row r="202" spans="1:4" x14ac:dyDescent="0.25">
      <c r="A202" s="1">
        <v>200</v>
      </c>
      <c r="B202" t="s">
        <v>216</v>
      </c>
      <c r="C202">
        <v>96</v>
      </c>
      <c r="D202">
        <v>2.9762409999999999</v>
      </c>
    </row>
    <row r="203" spans="1:4" x14ac:dyDescent="0.25">
      <c r="A203" s="1">
        <v>201</v>
      </c>
      <c r="B203" t="s">
        <v>217</v>
      </c>
      <c r="C203">
        <v>50</v>
      </c>
      <c r="D203">
        <v>1.8843650000000001</v>
      </c>
    </row>
    <row r="204" spans="1:4" x14ac:dyDescent="0.25">
      <c r="A204" s="1">
        <v>202</v>
      </c>
      <c r="B204" t="s">
        <v>218</v>
      </c>
      <c r="C204">
        <v>96</v>
      </c>
      <c r="D204">
        <v>5.2997670000000001</v>
      </c>
    </row>
    <row r="205" spans="1:4" x14ac:dyDescent="0.25">
      <c r="A205" s="1">
        <v>203</v>
      </c>
      <c r="B205" t="s">
        <v>219</v>
      </c>
      <c r="C205">
        <v>101</v>
      </c>
      <c r="D205">
        <v>6.0571760000000001</v>
      </c>
    </row>
    <row r="206" spans="1:4" x14ac:dyDescent="0.25">
      <c r="A206" s="1">
        <v>204</v>
      </c>
      <c r="B206" t="s">
        <v>220</v>
      </c>
      <c r="C206">
        <v>96</v>
      </c>
      <c r="D206">
        <v>3.2423299999999999</v>
      </c>
    </row>
    <row r="207" spans="1:4" x14ac:dyDescent="0.25">
      <c r="A207" s="1">
        <v>205</v>
      </c>
      <c r="B207" t="s">
        <v>221</v>
      </c>
      <c r="C207">
        <v>143</v>
      </c>
      <c r="D207">
        <v>0.5</v>
      </c>
    </row>
    <row r="208" spans="1:4" x14ac:dyDescent="0.25">
      <c r="A208" s="1">
        <v>206</v>
      </c>
      <c r="B208" t="s">
        <v>222</v>
      </c>
      <c r="C208">
        <v>143</v>
      </c>
      <c r="D208">
        <v>237.08828700000001</v>
      </c>
    </row>
    <row r="209" spans="1:4" x14ac:dyDescent="0.25">
      <c r="A209" s="1">
        <v>207</v>
      </c>
      <c r="B209" t="s">
        <v>285</v>
      </c>
      <c r="C209">
        <v>143</v>
      </c>
      <c r="D209">
        <v>531.27282700000001</v>
      </c>
    </row>
    <row r="210" spans="1:4" x14ac:dyDescent="0.25">
      <c r="A210" s="1">
        <v>208</v>
      </c>
      <c r="B210" t="s">
        <v>223</v>
      </c>
      <c r="C210">
        <v>143</v>
      </c>
      <c r="D210">
        <v>21.585718</v>
      </c>
    </row>
    <row r="211" spans="1:4" x14ac:dyDescent="0.25">
      <c r="A211" s="1">
        <v>209</v>
      </c>
      <c r="B211" t="s">
        <v>224</v>
      </c>
      <c r="C211">
        <v>200</v>
      </c>
      <c r="D211">
        <v>3.37114</v>
      </c>
    </row>
    <row r="212" spans="1:4" x14ac:dyDescent="0.25">
      <c r="A212" s="1">
        <v>210</v>
      </c>
      <c r="B212" t="s">
        <v>225</v>
      </c>
      <c r="C212">
        <v>200</v>
      </c>
      <c r="D212">
        <v>133.029877</v>
      </c>
    </row>
    <row r="213" spans="1:4" x14ac:dyDescent="0.25">
      <c r="A213" s="1">
        <v>211</v>
      </c>
      <c r="B213" t="s">
        <v>226</v>
      </c>
      <c r="C213">
        <v>96</v>
      </c>
      <c r="D213">
        <v>32.550342999999998</v>
      </c>
    </row>
    <row r="214" spans="1:4" x14ac:dyDescent="0.25">
      <c r="A214" s="1">
        <v>212</v>
      </c>
      <c r="B214" t="s">
        <v>227</v>
      </c>
      <c r="C214">
        <v>96</v>
      </c>
      <c r="D214">
        <v>151.75245699999999</v>
      </c>
    </row>
    <row r="215" spans="1:4" x14ac:dyDescent="0.25">
      <c r="A215" s="1">
        <v>213</v>
      </c>
      <c r="B215" t="s">
        <v>228</v>
      </c>
      <c r="C215">
        <v>141</v>
      </c>
      <c r="D215">
        <v>104.470634</v>
      </c>
    </row>
    <row r="216" spans="1:4" x14ac:dyDescent="0.25">
      <c r="A216" s="1">
        <v>214</v>
      </c>
      <c r="B216" t="s">
        <v>229</v>
      </c>
      <c r="C216">
        <v>200</v>
      </c>
      <c r="D216">
        <v>19.450320999999999</v>
      </c>
    </row>
    <row r="217" spans="1:4" x14ac:dyDescent="0.25">
      <c r="A217" s="1">
        <v>215</v>
      </c>
      <c r="B217" t="s">
        <v>230</v>
      </c>
      <c r="C217">
        <v>96</v>
      </c>
      <c r="D217">
        <v>77.813652000000005</v>
      </c>
    </row>
    <row r="218" spans="1:4" x14ac:dyDescent="0.25">
      <c r="A218" s="1">
        <v>216</v>
      </c>
      <c r="B218" t="s">
        <v>231</v>
      </c>
      <c r="C218">
        <v>96</v>
      </c>
      <c r="D218">
        <v>5.7866929999999996</v>
      </c>
    </row>
    <row r="219" spans="1:4" x14ac:dyDescent="0.25">
      <c r="A219" s="1">
        <v>217</v>
      </c>
      <c r="B219" t="s">
        <v>232</v>
      </c>
      <c r="C219">
        <v>96</v>
      </c>
      <c r="D219">
        <v>178.65176400000001</v>
      </c>
    </row>
    <row r="220" spans="1:4" x14ac:dyDescent="0.25">
      <c r="A220" s="1">
        <v>218</v>
      </c>
      <c r="B220" t="s">
        <v>233</v>
      </c>
      <c r="C220">
        <v>96</v>
      </c>
      <c r="D220">
        <v>6.0543009999999997</v>
      </c>
    </row>
    <row r="221" spans="1:4" x14ac:dyDescent="0.25">
      <c r="A221" s="1">
        <v>219</v>
      </c>
      <c r="B221" t="s">
        <v>234</v>
      </c>
      <c r="C221">
        <v>96</v>
      </c>
      <c r="D221">
        <v>4.3333640000000004</v>
      </c>
    </row>
    <row r="222" spans="1:4" x14ac:dyDescent="0.25">
      <c r="A222" s="1">
        <v>220</v>
      </c>
      <c r="B222" t="s">
        <v>235</v>
      </c>
      <c r="C222">
        <v>96</v>
      </c>
      <c r="D222">
        <v>56.578578999999998</v>
      </c>
    </row>
    <row r="223" spans="1:4" x14ac:dyDescent="0.25">
      <c r="A223" s="1">
        <v>221</v>
      </c>
      <c r="B223" t="s">
        <v>236</v>
      </c>
      <c r="C223">
        <v>96</v>
      </c>
      <c r="D223">
        <v>7.6275779999999997</v>
      </c>
    </row>
    <row r="224" spans="1:4" x14ac:dyDescent="0.25">
      <c r="A224" s="1">
        <v>222</v>
      </c>
      <c r="B224" t="s">
        <v>237</v>
      </c>
      <c r="C224">
        <v>96</v>
      </c>
      <c r="D224">
        <v>183.88240099999999</v>
      </c>
    </row>
    <row r="225" spans="1:4" x14ac:dyDescent="0.25">
      <c r="A225" s="1">
        <v>223</v>
      </c>
      <c r="B225" t="s">
        <v>286</v>
      </c>
      <c r="C225">
        <v>96</v>
      </c>
      <c r="D225">
        <v>28.616304</v>
      </c>
    </row>
    <row r="226" spans="1:4" x14ac:dyDescent="0.25">
      <c r="A226" s="1">
        <v>224</v>
      </c>
      <c r="B226" t="s">
        <v>238</v>
      </c>
      <c r="C226">
        <v>96</v>
      </c>
      <c r="D226">
        <v>9.4125019999999999</v>
      </c>
    </row>
    <row r="227" spans="1:4" x14ac:dyDescent="0.25">
      <c r="A227" s="1">
        <v>225</v>
      </c>
      <c r="B227" t="s">
        <v>239</v>
      </c>
      <c r="C227">
        <v>141</v>
      </c>
      <c r="D227">
        <v>120.852097</v>
      </c>
    </row>
    <row r="228" spans="1:4" x14ac:dyDescent="0.25">
      <c r="A228" s="1">
        <v>226</v>
      </c>
      <c r="B228" t="s">
        <v>240</v>
      </c>
      <c r="C228">
        <v>96</v>
      </c>
      <c r="D228">
        <v>4.6956889999999998</v>
      </c>
    </row>
    <row r="229" spans="1:4" x14ac:dyDescent="0.25">
      <c r="A229" s="1">
        <v>227</v>
      </c>
      <c r="B229" t="s">
        <v>241</v>
      </c>
      <c r="C229">
        <v>96</v>
      </c>
      <c r="D229">
        <v>5.2222499999999998</v>
      </c>
    </row>
    <row r="230" spans="1:4" x14ac:dyDescent="0.25">
      <c r="A230" s="1">
        <v>228</v>
      </c>
      <c r="B230" t="s">
        <v>242</v>
      </c>
      <c r="C230">
        <v>103</v>
      </c>
      <c r="D230">
        <v>135.89176900000001</v>
      </c>
    </row>
    <row r="231" spans="1:4" x14ac:dyDescent="0.25">
      <c r="A231" s="1">
        <v>229</v>
      </c>
      <c r="B231" t="s">
        <v>243</v>
      </c>
      <c r="C231">
        <v>96</v>
      </c>
      <c r="D231">
        <v>18.747032000000001</v>
      </c>
    </row>
    <row r="232" spans="1:4" x14ac:dyDescent="0.25">
      <c r="A232" s="1">
        <v>230</v>
      </c>
      <c r="B232" t="s">
        <v>244</v>
      </c>
      <c r="C232">
        <v>96</v>
      </c>
      <c r="D232">
        <v>152.29994199999999</v>
      </c>
    </row>
    <row r="233" spans="1:4" x14ac:dyDescent="0.25">
      <c r="A233" s="1">
        <v>231</v>
      </c>
      <c r="B233" t="s">
        <v>245</v>
      </c>
      <c r="C233">
        <v>96</v>
      </c>
      <c r="D233">
        <v>31.321936000000001</v>
      </c>
    </row>
    <row r="234" spans="1:4" x14ac:dyDescent="0.25">
      <c r="A234" s="1">
        <v>232</v>
      </c>
      <c r="B234" t="s">
        <v>246</v>
      </c>
      <c r="C234">
        <v>101</v>
      </c>
      <c r="D234">
        <v>13.222408</v>
      </c>
    </row>
    <row r="235" spans="1:4" x14ac:dyDescent="0.25">
      <c r="A235" s="1">
        <v>233</v>
      </c>
      <c r="B235" t="s">
        <v>247</v>
      </c>
      <c r="C235">
        <v>101</v>
      </c>
      <c r="D235">
        <v>2.447422</v>
      </c>
    </row>
    <row r="236" spans="1:4" x14ac:dyDescent="0.25">
      <c r="A236" s="1">
        <v>234</v>
      </c>
      <c r="B236" t="s">
        <v>248</v>
      </c>
      <c r="C236">
        <v>143</v>
      </c>
      <c r="D236">
        <v>45.584454000000001</v>
      </c>
    </row>
    <row r="237" spans="1:4" x14ac:dyDescent="0.25">
      <c r="A237" s="1">
        <v>235</v>
      </c>
      <c r="B237" t="s">
        <v>249</v>
      </c>
      <c r="C237">
        <v>32</v>
      </c>
      <c r="D237">
        <v>1.3970180000000001</v>
      </c>
    </row>
    <row r="238" spans="1:4" x14ac:dyDescent="0.25">
      <c r="A238" s="1">
        <v>236</v>
      </c>
      <c r="B238" t="s">
        <v>250</v>
      </c>
      <c r="C238">
        <v>32</v>
      </c>
      <c r="D238">
        <v>6.0119499999999997</v>
      </c>
    </row>
    <row r="239" spans="1:4" x14ac:dyDescent="0.25">
      <c r="A239" s="1">
        <v>237</v>
      </c>
      <c r="B239" t="s">
        <v>287</v>
      </c>
      <c r="C239">
        <v>101</v>
      </c>
      <c r="D239">
        <v>52.372627000000001</v>
      </c>
    </row>
    <row r="240" spans="1:4" x14ac:dyDescent="0.25">
      <c r="A240" s="1">
        <v>238</v>
      </c>
      <c r="B240" t="s">
        <v>251</v>
      </c>
      <c r="C240">
        <v>158</v>
      </c>
      <c r="D240">
        <v>1.3417950000000001</v>
      </c>
    </row>
    <row r="241" spans="1:4" x14ac:dyDescent="0.25">
      <c r="A241" s="1">
        <v>239</v>
      </c>
      <c r="B241" t="s">
        <v>252</v>
      </c>
      <c r="C241">
        <v>143</v>
      </c>
      <c r="D241">
        <v>28.180826</v>
      </c>
    </row>
    <row r="242" spans="1:4" x14ac:dyDescent="0.25">
      <c r="A242" s="1">
        <v>240</v>
      </c>
      <c r="B242" t="s">
        <v>253</v>
      </c>
      <c r="C242">
        <v>158</v>
      </c>
      <c r="D242">
        <v>1.338984</v>
      </c>
    </row>
    <row r="243" spans="1:4" x14ac:dyDescent="0.25">
      <c r="A243" s="1">
        <v>241</v>
      </c>
      <c r="B243" t="s">
        <v>254</v>
      </c>
      <c r="C243">
        <v>96</v>
      </c>
      <c r="D243">
        <v>11.546052</v>
      </c>
    </row>
    <row r="244" spans="1:4" x14ac:dyDescent="0.25">
      <c r="A244" s="1">
        <v>242</v>
      </c>
      <c r="B244" t="s">
        <v>255</v>
      </c>
      <c r="C244">
        <v>158</v>
      </c>
      <c r="D244">
        <v>12.633649999999999</v>
      </c>
    </row>
    <row r="245" spans="1:4" x14ac:dyDescent="0.25">
      <c r="A245" s="1">
        <v>243</v>
      </c>
      <c r="B245" t="s">
        <v>256</v>
      </c>
      <c r="C245">
        <v>158</v>
      </c>
      <c r="D245">
        <v>18.525658</v>
      </c>
    </row>
    <row r="246" spans="1:4" x14ac:dyDescent="0.25">
      <c r="A246" s="1">
        <v>244</v>
      </c>
      <c r="B246" t="s">
        <v>257</v>
      </c>
      <c r="C246">
        <v>101</v>
      </c>
      <c r="D246">
        <v>56.233265000000003</v>
      </c>
    </row>
    <row r="247" spans="1:4" x14ac:dyDescent="0.25">
      <c r="A247" s="1">
        <v>245</v>
      </c>
      <c r="B247" t="s">
        <v>258</v>
      </c>
      <c r="C247">
        <v>101</v>
      </c>
      <c r="D247">
        <v>107.44064299999999</v>
      </c>
    </row>
    <row r="248" spans="1:4" x14ac:dyDescent="0.25">
      <c r="A248" s="1">
        <v>246</v>
      </c>
      <c r="B248" t="s">
        <v>259</v>
      </c>
      <c r="C248">
        <v>143</v>
      </c>
      <c r="D248">
        <v>80.059708000000001</v>
      </c>
    </row>
    <row r="249" spans="1:4" x14ac:dyDescent="0.25">
      <c r="A249" s="1">
        <v>247</v>
      </c>
      <c r="B249" t="s">
        <v>260</v>
      </c>
      <c r="C249">
        <v>143</v>
      </c>
      <c r="D249">
        <v>51.326003999999998</v>
      </c>
    </row>
    <row r="250" spans="1:4" x14ac:dyDescent="0.25">
      <c r="A250" s="1">
        <v>248</v>
      </c>
      <c r="B250" t="s">
        <v>261</v>
      </c>
      <c r="C250">
        <v>103</v>
      </c>
      <c r="D250">
        <v>5.0134449999999999</v>
      </c>
    </row>
    <row r="251" spans="1:4" x14ac:dyDescent="0.25">
      <c r="A251" s="1">
        <v>249</v>
      </c>
      <c r="B251" t="s">
        <v>262</v>
      </c>
      <c r="C251">
        <v>96</v>
      </c>
      <c r="D251">
        <v>347.69885299999999</v>
      </c>
    </row>
    <row r="252" spans="1:4" x14ac:dyDescent="0.25">
      <c r="A252" s="1">
        <v>250</v>
      </c>
      <c r="B252" t="s">
        <v>263</v>
      </c>
      <c r="C252">
        <v>141</v>
      </c>
      <c r="D252">
        <v>29.650137000000001</v>
      </c>
    </row>
    <row r="253" spans="1:4" x14ac:dyDescent="0.25">
      <c r="A253" s="1">
        <v>251</v>
      </c>
      <c r="B253" t="s">
        <v>264</v>
      </c>
      <c r="C253">
        <v>158</v>
      </c>
      <c r="D253">
        <v>1.7149490000000001</v>
      </c>
    </row>
    <row r="254" spans="1:4" x14ac:dyDescent="0.25">
      <c r="A254" s="1">
        <v>252</v>
      </c>
      <c r="B254" t="s">
        <v>265</v>
      </c>
      <c r="C254">
        <v>141</v>
      </c>
      <c r="D254">
        <v>2.9948290000000002</v>
      </c>
    </row>
    <row r="255" spans="1:4" x14ac:dyDescent="0.25">
      <c r="A255" s="1">
        <v>253</v>
      </c>
      <c r="B255" t="s">
        <v>266</v>
      </c>
      <c r="C255">
        <v>101</v>
      </c>
      <c r="D255">
        <v>152.173126</v>
      </c>
    </row>
    <row r="256" spans="1:4" x14ac:dyDescent="0.25">
      <c r="A256" s="1">
        <v>254</v>
      </c>
      <c r="B256" t="s">
        <v>267</v>
      </c>
      <c r="C256">
        <v>103</v>
      </c>
      <c r="D256">
        <v>77.749145999999996</v>
      </c>
    </row>
    <row r="257" spans="1:4" x14ac:dyDescent="0.25">
      <c r="A257" s="1">
        <v>255</v>
      </c>
      <c r="B257" t="s">
        <v>268</v>
      </c>
      <c r="C257">
        <v>103</v>
      </c>
      <c r="D257">
        <v>11.192435</v>
      </c>
    </row>
    <row r="258" spans="1:4" x14ac:dyDescent="0.25">
      <c r="A258" s="1">
        <v>256</v>
      </c>
      <c r="B258" t="s">
        <v>269</v>
      </c>
      <c r="C258">
        <v>101</v>
      </c>
      <c r="D258">
        <v>6.8283459999999998</v>
      </c>
    </row>
    <row r="259" spans="1:4" x14ac:dyDescent="0.25">
      <c r="A259" s="1">
        <v>257</v>
      </c>
      <c r="B259" t="s">
        <v>270</v>
      </c>
      <c r="C259">
        <v>63</v>
      </c>
      <c r="D259">
        <v>1.2608189999999999</v>
      </c>
    </row>
    <row r="260" spans="1:4" x14ac:dyDescent="0.25">
      <c r="A260" s="1">
        <v>258</v>
      </c>
      <c r="B260" t="s">
        <v>271</v>
      </c>
      <c r="C260">
        <v>63</v>
      </c>
      <c r="D260">
        <v>77.493949999999998</v>
      </c>
    </row>
    <row r="261" spans="1:4" x14ac:dyDescent="0.25">
      <c r="A261" s="1">
        <v>259</v>
      </c>
      <c r="B261" t="s">
        <v>272</v>
      </c>
      <c r="C261">
        <v>141</v>
      </c>
      <c r="D261">
        <v>9.5805980000000002</v>
      </c>
    </row>
    <row r="262" spans="1:4" x14ac:dyDescent="0.25">
      <c r="A262" s="1">
        <v>260</v>
      </c>
      <c r="B262" t="s">
        <v>288</v>
      </c>
      <c r="C262">
        <v>235</v>
      </c>
      <c r="D262">
        <v>66.746032999999997</v>
      </c>
    </row>
    <row r="263" spans="1:4" x14ac:dyDescent="0.25">
      <c r="A263" s="1">
        <v>261</v>
      </c>
      <c r="B263" t="s">
        <v>289</v>
      </c>
      <c r="C263">
        <v>186</v>
      </c>
      <c r="D263">
        <v>14.871316999999999</v>
      </c>
    </row>
    <row r="264" spans="1:4" x14ac:dyDescent="0.25">
      <c r="A264" s="1">
        <v>262</v>
      </c>
      <c r="B264" t="s">
        <v>290</v>
      </c>
      <c r="C264">
        <v>235</v>
      </c>
      <c r="D264">
        <v>20.254999000000002</v>
      </c>
    </row>
    <row r="265" spans="1:4" x14ac:dyDescent="0.25">
      <c r="A265" s="1">
        <v>263</v>
      </c>
      <c r="B265" t="s">
        <v>291</v>
      </c>
      <c r="C265">
        <v>96</v>
      </c>
      <c r="D265">
        <v>115.147903</v>
      </c>
    </row>
    <row r="266" spans="1:4" x14ac:dyDescent="0.25">
      <c r="A266" s="1">
        <v>264</v>
      </c>
      <c r="B266" t="s">
        <v>292</v>
      </c>
      <c r="C266">
        <v>96</v>
      </c>
      <c r="D266">
        <v>16.094477000000001</v>
      </c>
    </row>
    <row r="267" spans="1:4" x14ac:dyDescent="0.25">
      <c r="A267" s="1">
        <v>265</v>
      </c>
      <c r="B267" t="s">
        <v>293</v>
      </c>
      <c r="C267">
        <v>96</v>
      </c>
      <c r="D267">
        <v>51.294006000000003</v>
      </c>
    </row>
    <row r="268" spans="1:4" x14ac:dyDescent="0.25">
      <c r="A268" s="1">
        <v>266</v>
      </c>
      <c r="B268" t="s">
        <v>294</v>
      </c>
      <c r="C268">
        <v>200</v>
      </c>
      <c r="D268">
        <v>135.68473800000001</v>
      </c>
    </row>
    <row r="269" spans="1:4" x14ac:dyDescent="0.25">
      <c r="A269" s="1">
        <v>267</v>
      </c>
      <c r="B269" t="s">
        <v>295</v>
      </c>
      <c r="C269">
        <v>101</v>
      </c>
      <c r="D269">
        <v>139.79331999999999</v>
      </c>
    </row>
    <row r="270" spans="1:4" x14ac:dyDescent="0.25">
      <c r="A270" s="1">
        <v>268</v>
      </c>
      <c r="B270" t="s">
        <v>296</v>
      </c>
      <c r="C270">
        <v>143</v>
      </c>
      <c r="D270">
        <v>250.00984199999999</v>
      </c>
    </row>
    <row r="271" spans="1:4" x14ac:dyDescent="0.25">
      <c r="A271" s="1">
        <v>269</v>
      </c>
      <c r="B271" t="s">
        <v>273</v>
      </c>
      <c r="C271">
        <v>186</v>
      </c>
      <c r="D271">
        <v>248.50402800000001</v>
      </c>
    </row>
    <row r="272" spans="1:4" x14ac:dyDescent="0.25">
      <c r="A272" s="1">
        <v>270</v>
      </c>
      <c r="B272" t="s">
        <v>274</v>
      </c>
      <c r="C272">
        <v>141</v>
      </c>
      <c r="D272">
        <v>290.42849699999999</v>
      </c>
    </row>
    <row r="273" spans="1:4" x14ac:dyDescent="0.25">
      <c r="A273" s="1">
        <v>271</v>
      </c>
      <c r="B273" t="s">
        <v>275</v>
      </c>
      <c r="C273">
        <v>96</v>
      </c>
      <c r="D273">
        <v>14.885287999999999</v>
      </c>
    </row>
    <row r="274" spans="1:4" x14ac:dyDescent="0.25">
      <c r="A274" s="1">
        <v>272</v>
      </c>
      <c r="B274" t="s">
        <v>297</v>
      </c>
      <c r="C274">
        <v>96</v>
      </c>
      <c r="D274">
        <v>181.532715</v>
      </c>
    </row>
    <row r="275" spans="1:4" x14ac:dyDescent="0.25">
      <c r="A275" s="1">
        <v>273</v>
      </c>
      <c r="B275" t="s">
        <v>298</v>
      </c>
      <c r="C275">
        <v>96</v>
      </c>
      <c r="D275">
        <v>5.1496519999999997</v>
      </c>
    </row>
    <row r="276" spans="1:4" x14ac:dyDescent="0.25">
      <c r="A276" s="1">
        <v>274</v>
      </c>
      <c r="B276" t="s">
        <v>276</v>
      </c>
      <c r="C276">
        <v>141</v>
      </c>
      <c r="D276">
        <v>4.2338630000000004</v>
      </c>
    </row>
    <row r="277" spans="1:4" x14ac:dyDescent="0.25">
      <c r="A277" s="1">
        <v>275</v>
      </c>
      <c r="B277" t="s">
        <v>277</v>
      </c>
      <c r="C277">
        <v>186</v>
      </c>
      <c r="D277">
        <v>3.9673919999999998</v>
      </c>
    </row>
    <row r="278" spans="1:4" x14ac:dyDescent="0.25">
      <c r="A278" s="1">
        <v>276</v>
      </c>
      <c r="B278" t="s">
        <v>278</v>
      </c>
      <c r="C278">
        <v>141</v>
      </c>
      <c r="D278">
        <v>11.80372</v>
      </c>
    </row>
    <row r="279" spans="1:4" x14ac:dyDescent="0.25">
      <c r="A279" s="1">
        <v>277</v>
      </c>
      <c r="B279" t="s">
        <v>279</v>
      </c>
      <c r="C279">
        <v>96</v>
      </c>
      <c r="D279">
        <v>9.9129260000000006</v>
      </c>
    </row>
    <row r="280" spans="1:4" x14ac:dyDescent="0.25">
      <c r="A280" s="1">
        <v>278</v>
      </c>
      <c r="B280" t="s">
        <v>299</v>
      </c>
      <c r="C280">
        <v>186</v>
      </c>
      <c r="D280">
        <v>10.240313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4F173-95A1-4134-8BF0-4380ACBB530E}">
  <dimension ref="A1:K297"/>
  <sheetViews>
    <sheetView tabSelected="1" workbookViewId="0">
      <selection activeCell="K5" sqref="K5"/>
    </sheetView>
  </sheetViews>
  <sheetFormatPr defaultRowHeight="15" x14ac:dyDescent="0.25"/>
  <cols>
    <col min="1" max="1" width="11" customWidth="1"/>
    <col min="2" max="2" width="19.5703125" bestFit="1" customWidth="1"/>
    <col min="3" max="3" width="22.140625" bestFit="1" customWidth="1"/>
    <col min="4" max="4" width="11.5703125" bestFit="1" customWidth="1"/>
    <col min="5" max="6" width="11.5703125" customWidth="1"/>
  </cols>
  <sheetData>
    <row r="1" spans="1:11" x14ac:dyDescent="0.25">
      <c r="A1" t="s">
        <v>11</v>
      </c>
      <c r="B1" s="4" t="s">
        <v>280</v>
      </c>
      <c r="C1" s="4" t="s">
        <v>326</v>
      </c>
      <c r="D1" s="4" t="s">
        <v>328</v>
      </c>
      <c r="E1" s="5" t="s">
        <v>327</v>
      </c>
      <c r="F1" s="5" t="s">
        <v>329</v>
      </c>
      <c r="G1" s="5" t="s">
        <v>330</v>
      </c>
      <c r="H1" s="5" t="s">
        <v>333</v>
      </c>
      <c r="I1" s="5" t="s">
        <v>334</v>
      </c>
    </row>
    <row r="2" spans="1:11" x14ac:dyDescent="0.25">
      <c r="A2" s="1">
        <v>0</v>
      </c>
      <c r="B2" t="s">
        <v>282</v>
      </c>
      <c r="C2">
        <v>200</v>
      </c>
      <c r="D2">
        <v>22.525019</v>
      </c>
      <c r="E2">
        <f>VLOOKUP(Table3[[#This Row],[Pipe_name]],Table2[[Pipe_name]:[Original_Diameter]],2,FALSE)</f>
        <v>200</v>
      </c>
      <c r="F2">
        <f>VLOOKUP(Table3[[#This Row],[Pipe_name]],Table2[[Pipe_name]:[Length]],3,FALSE)</f>
        <v>22.525019</v>
      </c>
      <c r="G2" t="s">
        <v>332</v>
      </c>
      <c r="H2" s="6" t="str">
        <f>IF(Table3[[#This Row],[2043 Diameter]]=Table3[[#This Row],[2022 Diameter]],"No","Yes")</f>
        <v>No</v>
      </c>
      <c r="I2" s="6" t="str">
        <f>IF(Table3[[#This Row],[2043 Length]]=Table3[[#This Row],[2023 length]],"No","Yes")</f>
        <v>No</v>
      </c>
    </row>
    <row r="3" spans="1:11" x14ac:dyDescent="0.25">
      <c r="A3" s="1">
        <v>1</v>
      </c>
      <c r="B3" t="s">
        <v>19</v>
      </c>
      <c r="C3">
        <v>96</v>
      </c>
      <c r="D3">
        <v>45.686810000000001</v>
      </c>
      <c r="E3">
        <f>VLOOKUP(Table3[[#This Row],[Pipe_name]],Table2[[Pipe_name]:[Original_Diameter]],2,FALSE)</f>
        <v>96</v>
      </c>
      <c r="F3">
        <f>VLOOKUP(Table3[[#This Row],[Pipe_name]],Table2[[Pipe_name]:[Length]],3,FALSE)</f>
        <v>45.686810000000001</v>
      </c>
      <c r="G3" t="s">
        <v>332</v>
      </c>
      <c r="H3" s="6" t="str">
        <f>IF(Table3[[#This Row],[2043 Diameter]]=Table3[[#This Row],[2022 Diameter]],"No","Yes")</f>
        <v>No</v>
      </c>
      <c r="I3" s="6" t="str">
        <f>IF(Table3[[#This Row],[2043 Length]]=Table3[[#This Row],[2023 length]],"No","Yes")</f>
        <v>No</v>
      </c>
      <c r="K3" t="s">
        <v>335</v>
      </c>
    </row>
    <row r="4" spans="1:11" x14ac:dyDescent="0.25">
      <c r="A4" s="1">
        <v>2</v>
      </c>
      <c r="B4" t="s">
        <v>20</v>
      </c>
      <c r="C4">
        <v>96</v>
      </c>
      <c r="D4">
        <v>4.3570209999999996</v>
      </c>
      <c r="E4">
        <f>VLOOKUP(Table3[[#This Row],[Pipe_name]],Table2[[Pipe_name]:[Original_Diameter]],2,FALSE)</f>
        <v>96</v>
      </c>
      <c r="F4">
        <f>VLOOKUP(Table3[[#This Row],[Pipe_name]],Table2[[Pipe_name]:[Length]],3,FALSE)</f>
        <v>4.3570209999999996</v>
      </c>
      <c r="G4" t="s">
        <v>332</v>
      </c>
      <c r="H4" s="6" t="str">
        <f>IF(Table3[[#This Row],[2043 Diameter]]=Table3[[#This Row],[2022 Diameter]],"No","Yes")</f>
        <v>No</v>
      </c>
      <c r="I4" s="6" t="str">
        <f>IF(Table3[[#This Row],[2043 Length]]=Table3[[#This Row],[2023 length]],"No","Yes")</f>
        <v>No</v>
      </c>
    </row>
    <row r="5" spans="1:11" x14ac:dyDescent="0.25">
      <c r="A5" s="1">
        <v>3</v>
      </c>
      <c r="B5" t="s">
        <v>21</v>
      </c>
      <c r="C5">
        <v>96</v>
      </c>
      <c r="D5">
        <v>136.42901599999999</v>
      </c>
      <c r="E5">
        <f>VLOOKUP(Table3[[#This Row],[Pipe_name]],Table2[[Pipe_name]:[Original_Diameter]],2,FALSE)</f>
        <v>96</v>
      </c>
      <c r="F5">
        <f>VLOOKUP(Table3[[#This Row],[Pipe_name]],Table2[[Pipe_name]:[Length]],3,FALSE)</f>
        <v>136.42901599999999</v>
      </c>
      <c r="G5" t="s">
        <v>332</v>
      </c>
      <c r="H5" s="6" t="str">
        <f>IF(Table3[[#This Row],[2043 Diameter]]=Table3[[#This Row],[2022 Diameter]],"No","Yes")</f>
        <v>No</v>
      </c>
      <c r="I5" s="6" t="str">
        <f>IF(Table3[[#This Row],[2043 Length]]=Table3[[#This Row],[2023 length]],"No","Yes")</f>
        <v>No</v>
      </c>
    </row>
    <row r="6" spans="1:11" x14ac:dyDescent="0.25">
      <c r="A6" s="1">
        <v>4</v>
      </c>
      <c r="B6" t="s">
        <v>22</v>
      </c>
      <c r="C6">
        <v>96</v>
      </c>
      <c r="D6">
        <v>62.614094000000001</v>
      </c>
      <c r="E6">
        <f>VLOOKUP(Table3[[#This Row],[Pipe_name]],Table2[[Pipe_name]:[Original_Diameter]],2,FALSE)</f>
        <v>96</v>
      </c>
      <c r="F6">
        <f>VLOOKUP(Table3[[#This Row],[Pipe_name]],Table2[[Pipe_name]:[Length]],3,FALSE)</f>
        <v>62.614094000000001</v>
      </c>
      <c r="G6" t="s">
        <v>332</v>
      </c>
      <c r="H6" s="6" t="str">
        <f>IF(Table3[[#This Row],[2043 Diameter]]=Table3[[#This Row],[2022 Diameter]],"No","Yes")</f>
        <v>No</v>
      </c>
      <c r="I6" s="6" t="str">
        <f>IF(Table3[[#This Row],[2043 Length]]=Table3[[#This Row],[2023 length]],"No","Yes")</f>
        <v>No</v>
      </c>
    </row>
    <row r="7" spans="1:11" x14ac:dyDescent="0.25">
      <c r="A7" s="1">
        <v>5</v>
      </c>
      <c r="B7" t="s">
        <v>23</v>
      </c>
      <c r="C7">
        <v>96</v>
      </c>
      <c r="D7">
        <v>2.5171839999999999</v>
      </c>
      <c r="E7">
        <f>VLOOKUP(Table3[[#This Row],[Pipe_name]],Table2[[Pipe_name]:[Original_Diameter]],2,FALSE)</f>
        <v>96</v>
      </c>
      <c r="F7">
        <f>VLOOKUP(Table3[[#This Row],[Pipe_name]],Table2[[Pipe_name]:[Length]],3,FALSE)</f>
        <v>2.5171839999999999</v>
      </c>
      <c r="G7" t="s">
        <v>332</v>
      </c>
      <c r="H7" s="6" t="str">
        <f>IF(Table3[[#This Row],[2043 Diameter]]=Table3[[#This Row],[2022 Diameter]],"No","Yes")</f>
        <v>No</v>
      </c>
      <c r="I7" s="6" t="str">
        <f>IF(Table3[[#This Row],[2043 Length]]=Table3[[#This Row],[2023 length]],"No","Yes")</f>
        <v>No</v>
      </c>
    </row>
    <row r="8" spans="1:11" x14ac:dyDescent="0.25">
      <c r="A8" s="1">
        <v>6</v>
      </c>
      <c r="B8" t="s">
        <v>24</v>
      </c>
      <c r="C8">
        <v>96</v>
      </c>
      <c r="D8">
        <v>225.24456799999999</v>
      </c>
      <c r="E8">
        <f>VLOOKUP(Table3[[#This Row],[Pipe_name]],Table2[[Pipe_name]:[Original_Diameter]],2,FALSE)</f>
        <v>96</v>
      </c>
      <c r="F8">
        <f>VLOOKUP(Table3[[#This Row],[Pipe_name]],Table2[[Pipe_name]:[Length]],3,FALSE)</f>
        <v>225.24456799999999</v>
      </c>
      <c r="G8" t="s">
        <v>332</v>
      </c>
      <c r="H8" s="6" t="str">
        <f>IF(Table3[[#This Row],[2043 Diameter]]=Table3[[#This Row],[2022 Diameter]],"No","Yes")</f>
        <v>No</v>
      </c>
      <c r="I8" s="6" t="str">
        <f>IF(Table3[[#This Row],[2043 Length]]=Table3[[#This Row],[2023 length]],"No","Yes")</f>
        <v>No</v>
      </c>
    </row>
    <row r="9" spans="1:11" x14ac:dyDescent="0.25">
      <c r="A9" s="1">
        <v>7</v>
      </c>
      <c r="B9" t="s">
        <v>25</v>
      </c>
      <c r="C9">
        <v>96</v>
      </c>
      <c r="D9">
        <v>19.968046000000001</v>
      </c>
      <c r="E9">
        <f>VLOOKUP(Table3[[#This Row],[Pipe_name]],Table2[[Pipe_name]:[Original_Diameter]],2,FALSE)</f>
        <v>96</v>
      </c>
      <c r="F9">
        <f>VLOOKUP(Table3[[#This Row],[Pipe_name]],Table2[[Pipe_name]:[Length]],3,FALSE)</f>
        <v>19.968046000000001</v>
      </c>
      <c r="G9" t="s">
        <v>332</v>
      </c>
      <c r="H9" s="6" t="str">
        <f>IF(Table3[[#This Row],[2043 Diameter]]=Table3[[#This Row],[2022 Diameter]],"No","Yes")</f>
        <v>No</v>
      </c>
      <c r="I9" s="6" t="str">
        <f>IF(Table3[[#This Row],[2043 Length]]=Table3[[#This Row],[2023 length]],"No","Yes")</f>
        <v>No</v>
      </c>
    </row>
    <row r="10" spans="1:11" x14ac:dyDescent="0.25">
      <c r="A10" s="1">
        <v>8</v>
      </c>
      <c r="B10" t="s">
        <v>26</v>
      </c>
      <c r="C10">
        <v>96</v>
      </c>
      <c r="D10">
        <v>85.971267999999995</v>
      </c>
      <c r="E10">
        <f>VLOOKUP(Table3[[#This Row],[Pipe_name]],Table2[[Pipe_name]:[Original_Diameter]],2,FALSE)</f>
        <v>96</v>
      </c>
      <c r="F10">
        <f>VLOOKUP(Table3[[#This Row],[Pipe_name]],Table2[[Pipe_name]:[Length]],3,FALSE)</f>
        <v>85.971267999999995</v>
      </c>
      <c r="G10" t="s">
        <v>332</v>
      </c>
      <c r="H10" s="6" t="str">
        <f>IF(Table3[[#This Row],[2043 Diameter]]=Table3[[#This Row],[2022 Diameter]],"No","Yes")</f>
        <v>No</v>
      </c>
      <c r="I10" s="6" t="str">
        <f>IF(Table3[[#This Row],[2043 Length]]=Table3[[#This Row],[2023 length]],"No","Yes")</f>
        <v>No</v>
      </c>
    </row>
    <row r="11" spans="1:11" x14ac:dyDescent="0.25">
      <c r="A11" s="1">
        <v>9</v>
      </c>
      <c r="B11" t="s">
        <v>27</v>
      </c>
      <c r="C11">
        <v>96</v>
      </c>
      <c r="D11">
        <v>7.735258</v>
      </c>
      <c r="E11">
        <f>VLOOKUP(Table3[[#This Row],[Pipe_name]],Table2[[Pipe_name]:[Original_Diameter]],2,FALSE)</f>
        <v>96</v>
      </c>
      <c r="F11">
        <f>VLOOKUP(Table3[[#This Row],[Pipe_name]],Table2[[Pipe_name]:[Length]],3,FALSE)</f>
        <v>7.735258</v>
      </c>
      <c r="G11" t="s">
        <v>332</v>
      </c>
      <c r="H11" s="6" t="str">
        <f>IF(Table3[[#This Row],[2043 Diameter]]=Table3[[#This Row],[2022 Diameter]],"No","Yes")</f>
        <v>No</v>
      </c>
      <c r="I11" s="6" t="str">
        <f>IF(Table3[[#This Row],[2043 Length]]=Table3[[#This Row],[2023 length]],"No","Yes")</f>
        <v>No</v>
      </c>
    </row>
    <row r="12" spans="1:11" x14ac:dyDescent="0.25">
      <c r="A12" s="1">
        <v>10</v>
      </c>
      <c r="B12" t="s">
        <v>28</v>
      </c>
      <c r="C12">
        <v>96</v>
      </c>
      <c r="D12">
        <v>145.036957</v>
      </c>
      <c r="E12">
        <f>VLOOKUP(Table3[[#This Row],[Pipe_name]],Table2[[Pipe_name]:[Original_Diameter]],2,FALSE)</f>
        <v>96</v>
      </c>
      <c r="F12">
        <f>VLOOKUP(Table3[[#This Row],[Pipe_name]],Table2[[Pipe_name]:[Length]],3,FALSE)</f>
        <v>145.036957</v>
      </c>
      <c r="G12" t="s">
        <v>332</v>
      </c>
      <c r="H12" s="6" t="str">
        <f>IF(Table3[[#This Row],[2043 Diameter]]=Table3[[#This Row],[2022 Diameter]],"No","Yes")</f>
        <v>No</v>
      </c>
      <c r="I12" s="6" t="str">
        <f>IF(Table3[[#This Row],[2043 Length]]=Table3[[#This Row],[2023 length]],"No","Yes")</f>
        <v>No</v>
      </c>
    </row>
    <row r="13" spans="1:11" x14ac:dyDescent="0.25">
      <c r="A13" s="1">
        <v>11</v>
      </c>
      <c r="B13" t="s">
        <v>29</v>
      </c>
      <c r="C13">
        <v>96</v>
      </c>
      <c r="D13">
        <v>52.606304000000002</v>
      </c>
      <c r="E13">
        <f>VLOOKUP(Table3[[#This Row],[Pipe_name]],Table2[[Pipe_name]:[Original_Diameter]],2,FALSE)</f>
        <v>96</v>
      </c>
      <c r="F13">
        <f>VLOOKUP(Table3[[#This Row],[Pipe_name]],Table2[[Pipe_name]:[Length]],3,FALSE)</f>
        <v>52.606304000000002</v>
      </c>
      <c r="G13" t="s">
        <v>332</v>
      </c>
      <c r="H13" s="6" t="str">
        <f>IF(Table3[[#This Row],[2043 Diameter]]=Table3[[#This Row],[2022 Diameter]],"No","Yes")</f>
        <v>No</v>
      </c>
      <c r="I13" s="6" t="str">
        <f>IF(Table3[[#This Row],[2043 Length]]=Table3[[#This Row],[2023 length]],"No","Yes")</f>
        <v>No</v>
      </c>
    </row>
    <row r="14" spans="1:11" x14ac:dyDescent="0.25">
      <c r="A14" s="1">
        <v>12</v>
      </c>
      <c r="B14" t="s">
        <v>30</v>
      </c>
      <c r="C14">
        <v>200</v>
      </c>
      <c r="D14">
        <v>24.994415</v>
      </c>
      <c r="E14">
        <f>VLOOKUP(Table3[[#This Row],[Pipe_name]],Table2[[Pipe_name]:[Original_Diameter]],2,FALSE)</f>
        <v>200</v>
      </c>
      <c r="F14">
        <f>VLOOKUP(Table3[[#This Row],[Pipe_name]],Table2[[Pipe_name]:[Length]],3,FALSE)</f>
        <v>24.994415</v>
      </c>
      <c r="G14" t="s">
        <v>332</v>
      </c>
      <c r="H14" s="6" t="str">
        <f>IF(Table3[[#This Row],[2043 Diameter]]=Table3[[#This Row],[2022 Diameter]],"No","Yes")</f>
        <v>No</v>
      </c>
      <c r="I14" s="6" t="str">
        <f>IF(Table3[[#This Row],[2043 Length]]=Table3[[#This Row],[2023 length]],"No","Yes")</f>
        <v>No</v>
      </c>
    </row>
    <row r="15" spans="1:11" x14ac:dyDescent="0.25">
      <c r="A15" s="1">
        <v>13</v>
      </c>
      <c r="B15" t="s">
        <v>31</v>
      </c>
      <c r="C15">
        <v>225</v>
      </c>
      <c r="D15">
        <v>30.108805</v>
      </c>
      <c r="E15">
        <f>VLOOKUP(Table3[[#This Row],[Pipe_name]],Table2[[Pipe_name]:[Original_Diameter]],2,FALSE)</f>
        <v>143</v>
      </c>
      <c r="F15">
        <f>VLOOKUP(Table3[[#This Row],[Pipe_name]],Table2[[Pipe_name]:[Length]],3,FALSE)</f>
        <v>30.108805</v>
      </c>
      <c r="G15" t="s">
        <v>332</v>
      </c>
      <c r="H15" s="6" t="str">
        <f>IF(Table3[[#This Row],[2043 Diameter]]=Table3[[#This Row],[2022 Diameter]],"No","Yes")</f>
        <v>Yes</v>
      </c>
      <c r="I15" s="6" t="str">
        <f>IF(Table3[[#This Row],[2043 Length]]=Table3[[#This Row],[2023 length]],"No","Yes")</f>
        <v>No</v>
      </c>
    </row>
    <row r="16" spans="1:11" x14ac:dyDescent="0.25">
      <c r="A16" s="1">
        <v>14</v>
      </c>
      <c r="B16" t="s">
        <v>32</v>
      </c>
      <c r="C16">
        <v>143</v>
      </c>
      <c r="D16">
        <v>8.3825459999999996</v>
      </c>
      <c r="E16">
        <f>VLOOKUP(Table3[[#This Row],[Pipe_name]],Table2[[Pipe_name]:[Original_Diameter]],2,FALSE)</f>
        <v>143</v>
      </c>
      <c r="F16">
        <f>VLOOKUP(Table3[[#This Row],[Pipe_name]],Table2[[Pipe_name]:[Length]],3,FALSE)</f>
        <v>8.3825459999999996</v>
      </c>
      <c r="G16" t="s">
        <v>332</v>
      </c>
      <c r="H16" s="6" t="str">
        <f>IF(Table3[[#This Row],[2043 Diameter]]=Table3[[#This Row],[2022 Diameter]],"No","Yes")</f>
        <v>No</v>
      </c>
      <c r="I16" s="6" t="str">
        <f>IF(Table3[[#This Row],[2043 Length]]=Table3[[#This Row],[2023 length]],"No","Yes")</f>
        <v>No</v>
      </c>
    </row>
    <row r="17" spans="1:9" x14ac:dyDescent="0.25">
      <c r="A17" s="1">
        <v>15</v>
      </c>
      <c r="B17" t="s">
        <v>33</v>
      </c>
      <c r="C17">
        <v>158</v>
      </c>
      <c r="D17">
        <v>13.110904</v>
      </c>
      <c r="E17">
        <f>VLOOKUP(Table3[[#This Row],[Pipe_name]],Table2[[Pipe_name]:[Original_Diameter]],2,FALSE)</f>
        <v>158</v>
      </c>
      <c r="F17">
        <f>VLOOKUP(Table3[[#This Row],[Pipe_name]],Table2[[Pipe_name]:[Length]],3,FALSE)</f>
        <v>13.110904</v>
      </c>
      <c r="G17" t="s">
        <v>332</v>
      </c>
      <c r="H17" s="6" t="str">
        <f>IF(Table3[[#This Row],[2043 Diameter]]=Table3[[#This Row],[2022 Diameter]],"No","Yes")</f>
        <v>No</v>
      </c>
      <c r="I17" s="6" t="str">
        <f>IF(Table3[[#This Row],[2043 Length]]=Table3[[#This Row],[2023 length]],"No","Yes")</f>
        <v>No</v>
      </c>
    </row>
    <row r="18" spans="1:9" x14ac:dyDescent="0.25">
      <c r="A18" s="1">
        <v>16</v>
      </c>
      <c r="B18" t="s">
        <v>34</v>
      </c>
      <c r="C18">
        <v>96</v>
      </c>
      <c r="D18">
        <v>3.4892300000000001</v>
      </c>
      <c r="E18">
        <f>VLOOKUP(Table3[[#This Row],[Pipe_name]],Table2[[Pipe_name]:[Original_Diameter]],2,FALSE)</f>
        <v>96</v>
      </c>
      <c r="F18">
        <f>VLOOKUP(Table3[[#This Row],[Pipe_name]],Table2[[Pipe_name]:[Length]],3,FALSE)</f>
        <v>3.4892300000000001</v>
      </c>
      <c r="G18" t="s">
        <v>332</v>
      </c>
      <c r="H18" s="6" t="str">
        <f>IF(Table3[[#This Row],[2043 Diameter]]=Table3[[#This Row],[2022 Diameter]],"No","Yes")</f>
        <v>No</v>
      </c>
      <c r="I18" s="6" t="str">
        <f>IF(Table3[[#This Row],[2043 Length]]=Table3[[#This Row],[2023 length]],"No","Yes")</f>
        <v>No</v>
      </c>
    </row>
    <row r="19" spans="1:9" x14ac:dyDescent="0.25">
      <c r="A19" s="1">
        <v>17</v>
      </c>
      <c r="B19" t="s">
        <v>35</v>
      </c>
      <c r="C19">
        <v>96</v>
      </c>
      <c r="D19">
        <v>17.124673999999999</v>
      </c>
      <c r="E19">
        <f>VLOOKUP(Table3[[#This Row],[Pipe_name]],Table2[[Pipe_name]:[Original_Diameter]],2,FALSE)</f>
        <v>96</v>
      </c>
      <c r="F19">
        <f>VLOOKUP(Table3[[#This Row],[Pipe_name]],Table2[[Pipe_name]:[Length]],3,FALSE)</f>
        <v>17.124673999999999</v>
      </c>
      <c r="G19" t="s">
        <v>332</v>
      </c>
      <c r="H19" s="6" t="str">
        <f>IF(Table3[[#This Row],[2043 Diameter]]=Table3[[#This Row],[2022 Diameter]],"No","Yes")</f>
        <v>No</v>
      </c>
      <c r="I19" s="6" t="str">
        <f>IF(Table3[[#This Row],[2043 Length]]=Table3[[#This Row],[2023 length]],"No","Yes")</f>
        <v>No</v>
      </c>
    </row>
    <row r="20" spans="1:9" x14ac:dyDescent="0.25">
      <c r="A20" s="1">
        <v>18</v>
      </c>
      <c r="B20" t="s">
        <v>36</v>
      </c>
      <c r="C20">
        <v>200</v>
      </c>
      <c r="D20">
        <v>13.671875</v>
      </c>
      <c r="E20">
        <f>VLOOKUP(Table3[[#This Row],[Pipe_name]],Table2[[Pipe_name]:[Original_Diameter]],2,FALSE)</f>
        <v>200</v>
      </c>
      <c r="F20">
        <f>VLOOKUP(Table3[[#This Row],[Pipe_name]],Table2[[Pipe_name]:[Length]],3,FALSE)</f>
        <v>13.671875</v>
      </c>
      <c r="G20" t="s">
        <v>332</v>
      </c>
      <c r="H20" s="6" t="str">
        <f>IF(Table3[[#This Row],[2043 Diameter]]=Table3[[#This Row],[2022 Diameter]],"No","Yes")</f>
        <v>No</v>
      </c>
      <c r="I20" s="6" t="str">
        <f>IF(Table3[[#This Row],[2043 Length]]=Table3[[#This Row],[2023 length]],"No","Yes")</f>
        <v>No</v>
      </c>
    </row>
    <row r="21" spans="1:9" x14ac:dyDescent="0.25">
      <c r="A21" s="1">
        <v>19</v>
      </c>
      <c r="B21" t="s">
        <v>37</v>
      </c>
      <c r="C21">
        <v>141</v>
      </c>
      <c r="D21">
        <v>5.2727279999999999</v>
      </c>
      <c r="E21">
        <f>VLOOKUP(Table3[[#This Row],[Pipe_name]],Table2[[Pipe_name]:[Original_Diameter]],2,FALSE)</f>
        <v>141</v>
      </c>
      <c r="F21">
        <f>VLOOKUP(Table3[[#This Row],[Pipe_name]],Table2[[Pipe_name]:[Length]],3,FALSE)</f>
        <v>5.2727279999999999</v>
      </c>
      <c r="G21" t="s">
        <v>332</v>
      </c>
      <c r="H21" s="6" t="str">
        <f>IF(Table3[[#This Row],[2043 Diameter]]=Table3[[#This Row],[2022 Diameter]],"No","Yes")</f>
        <v>No</v>
      </c>
      <c r="I21" s="6" t="str">
        <f>IF(Table3[[#This Row],[2043 Length]]=Table3[[#This Row],[2023 length]],"No","Yes")</f>
        <v>No</v>
      </c>
    </row>
    <row r="22" spans="1:9" x14ac:dyDescent="0.25">
      <c r="A22" s="1">
        <v>20</v>
      </c>
      <c r="B22" t="s">
        <v>38</v>
      </c>
      <c r="C22">
        <v>200</v>
      </c>
      <c r="D22">
        <v>181.64756800000001</v>
      </c>
      <c r="E22">
        <f>VLOOKUP(Table3[[#This Row],[Pipe_name]],Table2[[Pipe_name]:[Original_Diameter]],2,FALSE)</f>
        <v>200</v>
      </c>
      <c r="F22">
        <f>VLOOKUP(Table3[[#This Row],[Pipe_name]],Table2[[Pipe_name]:[Length]],3,FALSE)</f>
        <v>181.64756800000001</v>
      </c>
      <c r="G22" t="s">
        <v>332</v>
      </c>
      <c r="H22" s="6" t="str">
        <f>IF(Table3[[#This Row],[2043 Diameter]]=Table3[[#This Row],[2022 Diameter]],"No","Yes")</f>
        <v>No</v>
      </c>
      <c r="I22" s="6" t="str">
        <f>IF(Table3[[#This Row],[2043 Length]]=Table3[[#This Row],[2023 length]],"No","Yes")</f>
        <v>No</v>
      </c>
    </row>
    <row r="23" spans="1:9" x14ac:dyDescent="0.25">
      <c r="A23" s="1">
        <v>21</v>
      </c>
      <c r="B23" t="s">
        <v>39</v>
      </c>
      <c r="C23">
        <v>96</v>
      </c>
      <c r="D23">
        <v>3.47323</v>
      </c>
      <c r="E23">
        <f>VLOOKUP(Table3[[#This Row],[Pipe_name]],Table2[[Pipe_name]:[Original_Diameter]],2,FALSE)</f>
        <v>96</v>
      </c>
      <c r="F23">
        <f>VLOOKUP(Table3[[#This Row],[Pipe_name]],Table2[[Pipe_name]:[Length]],3,FALSE)</f>
        <v>3.47323</v>
      </c>
      <c r="G23" t="s">
        <v>332</v>
      </c>
      <c r="H23" s="6" t="str">
        <f>IF(Table3[[#This Row],[2043 Diameter]]=Table3[[#This Row],[2022 Diameter]],"No","Yes")</f>
        <v>No</v>
      </c>
      <c r="I23" s="6" t="str">
        <f>IF(Table3[[#This Row],[2043 Length]]=Table3[[#This Row],[2023 length]],"No","Yes")</f>
        <v>No</v>
      </c>
    </row>
    <row r="24" spans="1:9" x14ac:dyDescent="0.25">
      <c r="A24" s="1">
        <v>22</v>
      </c>
      <c r="B24" t="s">
        <v>40</v>
      </c>
      <c r="C24">
        <v>96</v>
      </c>
      <c r="D24">
        <v>49.140082999999997</v>
      </c>
      <c r="E24">
        <f>VLOOKUP(Table3[[#This Row],[Pipe_name]],Table2[[Pipe_name]:[Original_Diameter]],2,FALSE)</f>
        <v>96</v>
      </c>
      <c r="F24">
        <f>VLOOKUP(Table3[[#This Row],[Pipe_name]],Table2[[Pipe_name]:[Length]],3,FALSE)</f>
        <v>49.140082999999997</v>
      </c>
      <c r="G24" t="s">
        <v>332</v>
      </c>
      <c r="H24" s="6" t="str">
        <f>IF(Table3[[#This Row],[2043 Diameter]]=Table3[[#This Row],[2022 Diameter]],"No","Yes")</f>
        <v>No</v>
      </c>
      <c r="I24" s="6" t="str">
        <f>IF(Table3[[#This Row],[2043 Length]]=Table3[[#This Row],[2023 length]],"No","Yes")</f>
        <v>No</v>
      </c>
    </row>
    <row r="25" spans="1:9" x14ac:dyDescent="0.25">
      <c r="A25" s="1">
        <v>23</v>
      </c>
      <c r="B25" t="s">
        <v>41</v>
      </c>
      <c r="C25">
        <v>96</v>
      </c>
      <c r="D25">
        <v>3.7690610000000002</v>
      </c>
      <c r="E25">
        <f>VLOOKUP(Table3[[#This Row],[Pipe_name]],Table2[[Pipe_name]:[Original_Diameter]],2,FALSE)</f>
        <v>96</v>
      </c>
      <c r="F25">
        <f>VLOOKUP(Table3[[#This Row],[Pipe_name]],Table2[[Pipe_name]:[Length]],3,FALSE)</f>
        <v>3.7690610000000002</v>
      </c>
      <c r="G25" t="s">
        <v>332</v>
      </c>
      <c r="H25" s="6" t="str">
        <f>IF(Table3[[#This Row],[2043 Diameter]]=Table3[[#This Row],[2022 Diameter]],"No","Yes")</f>
        <v>No</v>
      </c>
      <c r="I25" s="6" t="str">
        <f>IF(Table3[[#This Row],[2043 Length]]=Table3[[#This Row],[2023 length]],"No","Yes")</f>
        <v>No</v>
      </c>
    </row>
    <row r="26" spans="1:9" x14ac:dyDescent="0.25">
      <c r="A26" s="1">
        <v>24</v>
      </c>
      <c r="B26" t="s">
        <v>42</v>
      </c>
      <c r="C26">
        <v>96</v>
      </c>
      <c r="D26">
        <v>5.1636509999999998</v>
      </c>
      <c r="E26">
        <f>VLOOKUP(Table3[[#This Row],[Pipe_name]],Table2[[Pipe_name]:[Original_Diameter]],2,FALSE)</f>
        <v>96</v>
      </c>
      <c r="F26">
        <f>VLOOKUP(Table3[[#This Row],[Pipe_name]],Table2[[Pipe_name]:[Length]],3,FALSE)</f>
        <v>5.1636509999999998</v>
      </c>
      <c r="G26" t="s">
        <v>332</v>
      </c>
      <c r="H26" s="6" t="str">
        <f>IF(Table3[[#This Row],[2043 Diameter]]=Table3[[#This Row],[2022 Diameter]],"No","Yes")</f>
        <v>No</v>
      </c>
      <c r="I26" s="6" t="str">
        <f>IF(Table3[[#This Row],[2043 Length]]=Table3[[#This Row],[2023 length]],"No","Yes")</f>
        <v>No</v>
      </c>
    </row>
    <row r="27" spans="1:9" x14ac:dyDescent="0.25">
      <c r="A27" s="1">
        <v>25</v>
      </c>
      <c r="B27" t="s">
        <v>43</v>
      </c>
      <c r="C27">
        <v>101</v>
      </c>
      <c r="D27">
        <v>3.301901</v>
      </c>
      <c r="E27">
        <f>VLOOKUP(Table3[[#This Row],[Pipe_name]],Table2[[Pipe_name]:[Original_Diameter]],2,FALSE)</f>
        <v>101</v>
      </c>
      <c r="F27">
        <f>VLOOKUP(Table3[[#This Row],[Pipe_name]],Table2[[Pipe_name]:[Length]],3,FALSE)</f>
        <v>3.301901</v>
      </c>
      <c r="G27" t="s">
        <v>332</v>
      </c>
      <c r="H27" s="6" t="str">
        <f>IF(Table3[[#This Row],[2043 Diameter]]=Table3[[#This Row],[2022 Diameter]],"No","Yes")</f>
        <v>No</v>
      </c>
      <c r="I27" s="6" t="str">
        <f>IF(Table3[[#This Row],[2043 Length]]=Table3[[#This Row],[2023 length]],"No","Yes")</f>
        <v>No</v>
      </c>
    </row>
    <row r="28" spans="1:9" x14ac:dyDescent="0.25">
      <c r="A28" s="1">
        <v>26</v>
      </c>
      <c r="B28" t="s">
        <v>44</v>
      </c>
      <c r="C28">
        <v>101</v>
      </c>
      <c r="D28">
        <v>6.4877750000000001</v>
      </c>
      <c r="E28">
        <f>VLOOKUP(Table3[[#This Row],[Pipe_name]],Table2[[Pipe_name]:[Original_Diameter]],2,FALSE)</f>
        <v>101</v>
      </c>
      <c r="F28">
        <f>VLOOKUP(Table3[[#This Row],[Pipe_name]],Table2[[Pipe_name]:[Length]],3,FALSE)</f>
        <v>6.4877750000000001</v>
      </c>
      <c r="G28" t="s">
        <v>332</v>
      </c>
      <c r="H28" s="6" t="str">
        <f>IF(Table3[[#This Row],[2043 Diameter]]=Table3[[#This Row],[2022 Diameter]],"No","Yes")</f>
        <v>No</v>
      </c>
      <c r="I28" s="6" t="str">
        <f>IF(Table3[[#This Row],[2043 Length]]=Table3[[#This Row],[2023 length]],"No","Yes")</f>
        <v>No</v>
      </c>
    </row>
    <row r="29" spans="1:9" x14ac:dyDescent="0.25">
      <c r="A29" s="1">
        <v>27</v>
      </c>
      <c r="B29" t="s">
        <v>45</v>
      </c>
      <c r="C29">
        <v>96</v>
      </c>
      <c r="D29">
        <v>23.950811000000002</v>
      </c>
      <c r="E29">
        <f>VLOOKUP(Table3[[#This Row],[Pipe_name]],Table2[[Pipe_name]:[Original_Diameter]],2,FALSE)</f>
        <v>96</v>
      </c>
      <c r="F29">
        <f>VLOOKUP(Table3[[#This Row],[Pipe_name]],Table2[[Pipe_name]:[Length]],3,FALSE)</f>
        <v>23.950811000000002</v>
      </c>
      <c r="G29" t="s">
        <v>332</v>
      </c>
      <c r="H29" s="6" t="str">
        <f>IF(Table3[[#This Row],[2043 Diameter]]=Table3[[#This Row],[2022 Diameter]],"No","Yes")</f>
        <v>No</v>
      </c>
      <c r="I29" s="6" t="str">
        <f>IF(Table3[[#This Row],[2043 Length]]=Table3[[#This Row],[2023 length]],"No","Yes")</f>
        <v>No</v>
      </c>
    </row>
    <row r="30" spans="1:9" x14ac:dyDescent="0.25">
      <c r="A30" s="1">
        <v>28</v>
      </c>
      <c r="B30" t="s">
        <v>283</v>
      </c>
      <c r="C30">
        <v>96</v>
      </c>
      <c r="D30">
        <v>23.552605</v>
      </c>
      <c r="E30">
        <f>VLOOKUP(Table3[[#This Row],[Pipe_name]],Table2[[Pipe_name]:[Original_Diameter]],2,FALSE)</f>
        <v>96</v>
      </c>
      <c r="F30">
        <f>VLOOKUP(Table3[[#This Row],[Pipe_name]],Table2[[Pipe_name]:[Length]],3,FALSE)</f>
        <v>23.552605</v>
      </c>
      <c r="G30" t="s">
        <v>332</v>
      </c>
      <c r="H30" s="6" t="str">
        <f>IF(Table3[[#This Row],[2043 Diameter]]=Table3[[#This Row],[2022 Diameter]],"No","Yes")</f>
        <v>No</v>
      </c>
      <c r="I30" s="6" t="str">
        <f>IF(Table3[[#This Row],[2043 Length]]=Table3[[#This Row],[2023 length]],"No","Yes")</f>
        <v>No</v>
      </c>
    </row>
    <row r="31" spans="1:9" x14ac:dyDescent="0.25">
      <c r="A31" s="1">
        <v>29</v>
      </c>
      <c r="B31" t="s">
        <v>46</v>
      </c>
      <c r="C31">
        <v>96</v>
      </c>
      <c r="D31">
        <v>119.417725</v>
      </c>
      <c r="E31">
        <f>VLOOKUP(Table3[[#This Row],[Pipe_name]],Table2[[Pipe_name]:[Original_Diameter]],2,FALSE)</f>
        <v>96</v>
      </c>
      <c r="F31">
        <f>VLOOKUP(Table3[[#This Row],[Pipe_name]],Table2[[Pipe_name]:[Length]],3,FALSE)</f>
        <v>119.417725</v>
      </c>
      <c r="G31" t="s">
        <v>332</v>
      </c>
      <c r="H31" s="6" t="str">
        <f>IF(Table3[[#This Row],[2043 Diameter]]=Table3[[#This Row],[2022 Diameter]],"No","Yes")</f>
        <v>No</v>
      </c>
      <c r="I31" s="6" t="str">
        <f>IF(Table3[[#This Row],[2043 Length]]=Table3[[#This Row],[2023 length]],"No","Yes")</f>
        <v>No</v>
      </c>
    </row>
    <row r="32" spans="1:9" x14ac:dyDescent="0.25">
      <c r="A32" s="1">
        <v>30</v>
      </c>
      <c r="B32" t="s">
        <v>300</v>
      </c>
      <c r="C32">
        <v>96</v>
      </c>
      <c r="D32">
        <v>117.566536</v>
      </c>
      <c r="E32" t="e">
        <f>VLOOKUP(Table3[[#This Row],[Pipe_name]],Table2[[Pipe_name]:[Original_Diameter]],2,FALSE)</f>
        <v>#N/A</v>
      </c>
      <c r="F32" t="e">
        <f>VLOOKUP(Table3[[#This Row],[Pipe_name]],Table2[[Pipe_name]:[Length]],3,FALSE)</f>
        <v>#N/A</v>
      </c>
      <c r="G32" t="s">
        <v>331</v>
      </c>
      <c r="H32" s="6" t="e">
        <f>IF(Table3[[#This Row],[2043 Diameter]]=Table3[[#This Row],[2022 Diameter]],"No","Yes")</f>
        <v>#N/A</v>
      </c>
      <c r="I32" s="6" t="e">
        <f>IF(Table3[[#This Row],[2043 Length]]=Table3[[#This Row],[2023 length]],"No","Yes")</f>
        <v>#N/A</v>
      </c>
    </row>
    <row r="33" spans="1:9" x14ac:dyDescent="0.25">
      <c r="A33" s="1">
        <v>31</v>
      </c>
      <c r="B33" t="s">
        <v>48</v>
      </c>
      <c r="C33">
        <v>200</v>
      </c>
      <c r="D33">
        <v>67.852958999999998</v>
      </c>
      <c r="E33">
        <f>VLOOKUP(Table3[[#This Row],[Pipe_name]],Table2[[Pipe_name]:[Original_Diameter]],2,FALSE)</f>
        <v>200</v>
      </c>
      <c r="F33">
        <f>VLOOKUP(Table3[[#This Row],[Pipe_name]],Table2[[Pipe_name]:[Length]],3,FALSE)</f>
        <v>67.852958999999998</v>
      </c>
      <c r="G33" t="s">
        <v>332</v>
      </c>
      <c r="H33" s="6" t="str">
        <f>IF(Table3[[#This Row],[2043 Diameter]]=Table3[[#This Row],[2022 Diameter]],"No","Yes")</f>
        <v>No</v>
      </c>
      <c r="I33" s="6" t="str">
        <f>IF(Table3[[#This Row],[2043 Length]]=Table3[[#This Row],[2023 length]],"No","Yes")</f>
        <v>No</v>
      </c>
    </row>
    <row r="34" spans="1:9" x14ac:dyDescent="0.25">
      <c r="A34" s="1">
        <v>32</v>
      </c>
      <c r="B34" t="s">
        <v>49</v>
      </c>
      <c r="C34">
        <v>200</v>
      </c>
      <c r="D34">
        <v>82.356407000000004</v>
      </c>
      <c r="E34">
        <f>VLOOKUP(Table3[[#This Row],[Pipe_name]],Table2[[Pipe_name]:[Original_Diameter]],2,FALSE)</f>
        <v>200</v>
      </c>
      <c r="F34">
        <f>VLOOKUP(Table3[[#This Row],[Pipe_name]],Table2[[Pipe_name]:[Length]],3,FALSE)</f>
        <v>82.356407000000004</v>
      </c>
      <c r="G34" t="s">
        <v>332</v>
      </c>
      <c r="H34" s="6" t="str">
        <f>IF(Table3[[#This Row],[2043 Diameter]]=Table3[[#This Row],[2022 Diameter]],"No","Yes")</f>
        <v>No</v>
      </c>
      <c r="I34" s="6" t="str">
        <f>IF(Table3[[#This Row],[2043 Length]]=Table3[[#This Row],[2023 length]],"No","Yes")</f>
        <v>No</v>
      </c>
    </row>
    <row r="35" spans="1:9" x14ac:dyDescent="0.25">
      <c r="A35" s="1">
        <v>33</v>
      </c>
      <c r="B35" t="s">
        <v>50</v>
      </c>
      <c r="C35">
        <v>96</v>
      </c>
      <c r="D35">
        <v>13.533874000000001</v>
      </c>
      <c r="E35">
        <f>VLOOKUP(Table3[[#This Row],[Pipe_name]],Table2[[Pipe_name]:[Original_Diameter]],2,FALSE)</f>
        <v>96</v>
      </c>
      <c r="F35">
        <f>VLOOKUP(Table3[[#This Row],[Pipe_name]],Table2[[Pipe_name]:[Length]],3,FALSE)</f>
        <v>13.533874000000001</v>
      </c>
      <c r="G35" t="s">
        <v>332</v>
      </c>
      <c r="H35" s="6" t="str">
        <f>IF(Table3[[#This Row],[2043 Diameter]]=Table3[[#This Row],[2022 Diameter]],"No","Yes")</f>
        <v>No</v>
      </c>
      <c r="I35" s="6" t="str">
        <f>IF(Table3[[#This Row],[2043 Length]]=Table3[[#This Row],[2023 length]],"No","Yes")</f>
        <v>No</v>
      </c>
    </row>
    <row r="36" spans="1:9" x14ac:dyDescent="0.25">
      <c r="A36" s="1">
        <v>34</v>
      </c>
      <c r="B36" t="s">
        <v>51</v>
      </c>
      <c r="C36">
        <v>96</v>
      </c>
      <c r="D36">
        <v>16.523541999999999</v>
      </c>
      <c r="E36">
        <f>VLOOKUP(Table3[[#This Row],[Pipe_name]],Table2[[Pipe_name]:[Original_Diameter]],2,FALSE)</f>
        <v>96</v>
      </c>
      <c r="F36">
        <f>VLOOKUP(Table3[[#This Row],[Pipe_name]],Table2[[Pipe_name]:[Length]],3,FALSE)</f>
        <v>16.523541999999999</v>
      </c>
      <c r="G36" t="s">
        <v>332</v>
      </c>
      <c r="H36" s="6" t="str">
        <f>IF(Table3[[#This Row],[2043 Diameter]]=Table3[[#This Row],[2022 Diameter]],"No","Yes")</f>
        <v>No</v>
      </c>
      <c r="I36" s="6" t="str">
        <f>IF(Table3[[#This Row],[2043 Length]]=Table3[[#This Row],[2023 length]],"No","Yes")</f>
        <v>No</v>
      </c>
    </row>
    <row r="37" spans="1:9" x14ac:dyDescent="0.25">
      <c r="A37" s="1">
        <v>35</v>
      </c>
      <c r="B37" t="s">
        <v>52</v>
      </c>
      <c r="C37">
        <v>96</v>
      </c>
      <c r="D37">
        <v>2.96787</v>
      </c>
      <c r="E37">
        <f>VLOOKUP(Table3[[#This Row],[Pipe_name]],Table2[[Pipe_name]:[Original_Diameter]],2,FALSE)</f>
        <v>96</v>
      </c>
      <c r="F37">
        <f>VLOOKUP(Table3[[#This Row],[Pipe_name]],Table2[[Pipe_name]:[Length]],3,FALSE)</f>
        <v>2.96787</v>
      </c>
      <c r="G37" t="s">
        <v>332</v>
      </c>
      <c r="H37" s="6" t="str">
        <f>IF(Table3[[#This Row],[2043 Diameter]]=Table3[[#This Row],[2022 Diameter]],"No","Yes")</f>
        <v>No</v>
      </c>
      <c r="I37" s="6" t="str">
        <f>IF(Table3[[#This Row],[2043 Length]]=Table3[[#This Row],[2023 length]],"No","Yes")</f>
        <v>No</v>
      </c>
    </row>
    <row r="38" spans="1:9" x14ac:dyDescent="0.25">
      <c r="A38" s="1">
        <v>36</v>
      </c>
      <c r="B38" t="s">
        <v>53</v>
      </c>
      <c r="C38">
        <v>96</v>
      </c>
      <c r="D38">
        <v>58.503292000000002</v>
      </c>
      <c r="E38">
        <f>VLOOKUP(Table3[[#This Row],[Pipe_name]],Table2[[Pipe_name]:[Original_Diameter]],2,FALSE)</f>
        <v>96</v>
      </c>
      <c r="F38">
        <f>VLOOKUP(Table3[[#This Row],[Pipe_name]],Table2[[Pipe_name]:[Length]],3,FALSE)</f>
        <v>58.503292000000002</v>
      </c>
      <c r="G38" t="s">
        <v>332</v>
      </c>
      <c r="H38" s="6" t="str">
        <f>IF(Table3[[#This Row],[2043 Diameter]]=Table3[[#This Row],[2022 Diameter]],"No","Yes")</f>
        <v>No</v>
      </c>
      <c r="I38" s="6" t="str">
        <f>IF(Table3[[#This Row],[2043 Length]]=Table3[[#This Row],[2023 length]],"No","Yes")</f>
        <v>No</v>
      </c>
    </row>
    <row r="39" spans="1:9" x14ac:dyDescent="0.25">
      <c r="A39" s="1">
        <v>37</v>
      </c>
      <c r="B39" t="s">
        <v>54</v>
      </c>
      <c r="C39">
        <v>96</v>
      </c>
      <c r="D39">
        <v>38.472228999999999</v>
      </c>
      <c r="E39">
        <f>VLOOKUP(Table3[[#This Row],[Pipe_name]],Table2[[Pipe_name]:[Original_Diameter]],2,FALSE)</f>
        <v>96</v>
      </c>
      <c r="F39">
        <f>VLOOKUP(Table3[[#This Row],[Pipe_name]],Table2[[Pipe_name]:[Length]],3,FALSE)</f>
        <v>38.472228999999999</v>
      </c>
      <c r="G39" t="s">
        <v>332</v>
      </c>
      <c r="H39" s="6" t="str">
        <f>IF(Table3[[#This Row],[2043 Diameter]]=Table3[[#This Row],[2022 Diameter]],"No","Yes")</f>
        <v>No</v>
      </c>
      <c r="I39" s="6" t="str">
        <f>IF(Table3[[#This Row],[2043 Length]]=Table3[[#This Row],[2023 length]],"No","Yes")</f>
        <v>No</v>
      </c>
    </row>
    <row r="40" spans="1:9" x14ac:dyDescent="0.25">
      <c r="A40" s="1">
        <v>38</v>
      </c>
      <c r="B40" t="s">
        <v>55</v>
      </c>
      <c r="C40">
        <v>101</v>
      </c>
      <c r="D40">
        <v>9.8480910000000002</v>
      </c>
      <c r="E40">
        <f>VLOOKUP(Table3[[#This Row],[Pipe_name]],Table2[[Pipe_name]:[Original_Diameter]],2,FALSE)</f>
        <v>101</v>
      </c>
      <c r="F40">
        <f>VLOOKUP(Table3[[#This Row],[Pipe_name]],Table2[[Pipe_name]:[Length]],3,FALSE)</f>
        <v>9.8480910000000002</v>
      </c>
      <c r="G40" t="s">
        <v>332</v>
      </c>
      <c r="H40" s="6" t="str">
        <f>IF(Table3[[#This Row],[2043 Diameter]]=Table3[[#This Row],[2022 Diameter]],"No","Yes")</f>
        <v>No</v>
      </c>
      <c r="I40" s="6" t="str">
        <f>IF(Table3[[#This Row],[2043 Length]]=Table3[[#This Row],[2023 length]],"No","Yes")</f>
        <v>No</v>
      </c>
    </row>
    <row r="41" spans="1:9" x14ac:dyDescent="0.25">
      <c r="A41" s="1">
        <v>39</v>
      </c>
      <c r="B41" t="s">
        <v>56</v>
      </c>
      <c r="C41">
        <v>96</v>
      </c>
      <c r="D41">
        <v>15.723158</v>
      </c>
      <c r="E41">
        <f>VLOOKUP(Table3[[#This Row],[Pipe_name]],Table2[[Pipe_name]:[Original_Diameter]],2,FALSE)</f>
        <v>96</v>
      </c>
      <c r="F41">
        <f>VLOOKUP(Table3[[#This Row],[Pipe_name]],Table2[[Pipe_name]:[Length]],3,FALSE)</f>
        <v>15.723158</v>
      </c>
      <c r="G41" t="s">
        <v>332</v>
      </c>
      <c r="H41" s="6" t="str">
        <f>IF(Table3[[#This Row],[2043 Diameter]]=Table3[[#This Row],[2022 Diameter]],"No","Yes")</f>
        <v>No</v>
      </c>
      <c r="I41" s="6" t="str">
        <f>IF(Table3[[#This Row],[2043 Length]]=Table3[[#This Row],[2023 length]],"No","Yes")</f>
        <v>No</v>
      </c>
    </row>
    <row r="42" spans="1:9" x14ac:dyDescent="0.25">
      <c r="A42" s="1">
        <v>40</v>
      </c>
      <c r="B42" t="s">
        <v>57</v>
      </c>
      <c r="C42">
        <v>96</v>
      </c>
      <c r="D42">
        <v>6.3597849999999996</v>
      </c>
      <c r="E42">
        <f>VLOOKUP(Table3[[#This Row],[Pipe_name]],Table2[[Pipe_name]:[Original_Diameter]],2,FALSE)</f>
        <v>96</v>
      </c>
      <c r="F42">
        <f>VLOOKUP(Table3[[#This Row],[Pipe_name]],Table2[[Pipe_name]:[Length]],3,FALSE)</f>
        <v>6.3597849999999996</v>
      </c>
      <c r="G42" t="s">
        <v>332</v>
      </c>
      <c r="H42" s="6" t="str">
        <f>IF(Table3[[#This Row],[2043 Diameter]]=Table3[[#This Row],[2022 Diameter]],"No","Yes")</f>
        <v>No</v>
      </c>
      <c r="I42" s="6" t="str">
        <f>IF(Table3[[#This Row],[2043 Length]]=Table3[[#This Row],[2023 length]],"No","Yes")</f>
        <v>No</v>
      </c>
    </row>
    <row r="43" spans="1:9" x14ac:dyDescent="0.25">
      <c r="A43" s="1">
        <v>41</v>
      </c>
      <c r="B43" t="s">
        <v>58</v>
      </c>
      <c r="C43">
        <v>96</v>
      </c>
      <c r="D43">
        <v>133.89762899999999</v>
      </c>
      <c r="E43">
        <f>VLOOKUP(Table3[[#This Row],[Pipe_name]],Table2[[Pipe_name]:[Original_Diameter]],2,FALSE)</f>
        <v>96</v>
      </c>
      <c r="F43">
        <f>VLOOKUP(Table3[[#This Row],[Pipe_name]],Table2[[Pipe_name]:[Length]],3,FALSE)</f>
        <v>133.89762899999999</v>
      </c>
      <c r="G43" t="s">
        <v>332</v>
      </c>
      <c r="H43" s="6" t="str">
        <f>IF(Table3[[#This Row],[2043 Diameter]]=Table3[[#This Row],[2022 Diameter]],"No","Yes")</f>
        <v>No</v>
      </c>
      <c r="I43" s="6" t="str">
        <f>IF(Table3[[#This Row],[2043 Length]]=Table3[[#This Row],[2023 length]],"No","Yes")</f>
        <v>No</v>
      </c>
    </row>
    <row r="44" spans="1:9" x14ac:dyDescent="0.25">
      <c r="A44" s="1">
        <v>42</v>
      </c>
      <c r="B44" t="s">
        <v>59</v>
      </c>
      <c r="C44">
        <v>96</v>
      </c>
      <c r="D44">
        <v>96.620529000000005</v>
      </c>
      <c r="E44">
        <f>VLOOKUP(Table3[[#This Row],[Pipe_name]],Table2[[Pipe_name]:[Original_Diameter]],2,FALSE)</f>
        <v>96</v>
      </c>
      <c r="F44">
        <f>VLOOKUP(Table3[[#This Row],[Pipe_name]],Table2[[Pipe_name]:[Length]],3,FALSE)</f>
        <v>96.620529000000005</v>
      </c>
      <c r="G44" t="s">
        <v>332</v>
      </c>
      <c r="H44" s="6" t="str">
        <f>IF(Table3[[#This Row],[2043 Diameter]]=Table3[[#This Row],[2022 Diameter]],"No","Yes")</f>
        <v>No</v>
      </c>
      <c r="I44" s="6" t="str">
        <f>IF(Table3[[#This Row],[2043 Length]]=Table3[[#This Row],[2023 length]],"No","Yes")</f>
        <v>No</v>
      </c>
    </row>
    <row r="45" spans="1:9" x14ac:dyDescent="0.25">
      <c r="A45" s="1">
        <v>43</v>
      </c>
      <c r="B45" t="s">
        <v>60</v>
      </c>
      <c r="C45">
        <v>101</v>
      </c>
      <c r="D45">
        <v>3.3398430000000001</v>
      </c>
      <c r="E45">
        <f>VLOOKUP(Table3[[#This Row],[Pipe_name]],Table2[[Pipe_name]:[Original_Diameter]],2,FALSE)</f>
        <v>101</v>
      </c>
      <c r="F45">
        <f>VLOOKUP(Table3[[#This Row],[Pipe_name]],Table2[[Pipe_name]:[Length]],3,FALSE)</f>
        <v>3.3398430000000001</v>
      </c>
      <c r="G45" t="s">
        <v>332</v>
      </c>
      <c r="H45" s="6" t="str">
        <f>IF(Table3[[#This Row],[2043 Diameter]]=Table3[[#This Row],[2022 Diameter]],"No","Yes")</f>
        <v>No</v>
      </c>
      <c r="I45" s="6" t="str">
        <f>IF(Table3[[#This Row],[2043 Length]]=Table3[[#This Row],[2023 length]],"No","Yes")</f>
        <v>No</v>
      </c>
    </row>
    <row r="46" spans="1:9" x14ac:dyDescent="0.25">
      <c r="A46" s="1">
        <v>44</v>
      </c>
      <c r="B46" t="s">
        <v>61</v>
      </c>
      <c r="C46">
        <v>96</v>
      </c>
      <c r="D46">
        <v>3.9365320000000001</v>
      </c>
      <c r="E46">
        <f>VLOOKUP(Table3[[#This Row],[Pipe_name]],Table2[[Pipe_name]:[Original_Diameter]],2,FALSE)</f>
        <v>96</v>
      </c>
      <c r="F46">
        <f>VLOOKUP(Table3[[#This Row],[Pipe_name]],Table2[[Pipe_name]:[Length]],3,FALSE)</f>
        <v>3.9365320000000001</v>
      </c>
      <c r="G46" t="s">
        <v>332</v>
      </c>
      <c r="H46" s="6" t="str">
        <f>IF(Table3[[#This Row],[2043 Diameter]]=Table3[[#This Row],[2022 Diameter]],"No","Yes")</f>
        <v>No</v>
      </c>
      <c r="I46" s="6" t="str">
        <f>IF(Table3[[#This Row],[2043 Length]]=Table3[[#This Row],[2023 length]],"No","Yes")</f>
        <v>No</v>
      </c>
    </row>
    <row r="47" spans="1:9" x14ac:dyDescent="0.25">
      <c r="A47" s="1">
        <v>45</v>
      </c>
      <c r="B47" t="s">
        <v>62</v>
      </c>
      <c r="C47">
        <v>101</v>
      </c>
      <c r="D47">
        <v>126.29502100000001</v>
      </c>
      <c r="E47">
        <f>VLOOKUP(Table3[[#This Row],[Pipe_name]],Table2[[Pipe_name]:[Original_Diameter]],2,FALSE)</f>
        <v>101</v>
      </c>
      <c r="F47">
        <f>VLOOKUP(Table3[[#This Row],[Pipe_name]],Table2[[Pipe_name]:[Length]],3,FALSE)</f>
        <v>126.29502100000001</v>
      </c>
      <c r="G47" t="s">
        <v>332</v>
      </c>
      <c r="H47" s="6" t="str">
        <f>IF(Table3[[#This Row],[2043 Diameter]]=Table3[[#This Row],[2022 Diameter]],"No","Yes")</f>
        <v>No</v>
      </c>
      <c r="I47" s="6" t="str">
        <f>IF(Table3[[#This Row],[2043 Length]]=Table3[[#This Row],[2023 length]],"No","Yes")</f>
        <v>No</v>
      </c>
    </row>
    <row r="48" spans="1:9" x14ac:dyDescent="0.25">
      <c r="A48" s="1">
        <v>46</v>
      </c>
      <c r="B48" t="s">
        <v>63</v>
      </c>
      <c r="C48">
        <v>101</v>
      </c>
      <c r="D48">
        <v>2.4787020000000002</v>
      </c>
      <c r="E48">
        <f>VLOOKUP(Table3[[#This Row],[Pipe_name]],Table2[[Pipe_name]:[Original_Diameter]],2,FALSE)</f>
        <v>101</v>
      </c>
      <c r="F48">
        <f>VLOOKUP(Table3[[#This Row],[Pipe_name]],Table2[[Pipe_name]:[Length]],3,FALSE)</f>
        <v>2.4787020000000002</v>
      </c>
      <c r="G48" t="s">
        <v>332</v>
      </c>
      <c r="H48" s="6" t="str">
        <f>IF(Table3[[#This Row],[2043 Diameter]]=Table3[[#This Row],[2022 Diameter]],"No","Yes")</f>
        <v>No</v>
      </c>
      <c r="I48" s="6" t="str">
        <f>IF(Table3[[#This Row],[2043 Length]]=Table3[[#This Row],[2023 length]],"No","Yes")</f>
        <v>No</v>
      </c>
    </row>
    <row r="49" spans="1:9" x14ac:dyDescent="0.25">
      <c r="A49" s="1">
        <v>47</v>
      </c>
      <c r="B49" t="s">
        <v>64</v>
      </c>
      <c r="C49">
        <v>96</v>
      </c>
      <c r="D49">
        <v>15.772319</v>
      </c>
      <c r="E49">
        <f>VLOOKUP(Table3[[#This Row],[Pipe_name]],Table2[[Pipe_name]:[Original_Diameter]],2,FALSE)</f>
        <v>96</v>
      </c>
      <c r="F49">
        <f>VLOOKUP(Table3[[#This Row],[Pipe_name]],Table2[[Pipe_name]:[Length]],3,FALSE)</f>
        <v>15.772319</v>
      </c>
      <c r="G49" t="s">
        <v>332</v>
      </c>
      <c r="H49" s="6" t="str">
        <f>IF(Table3[[#This Row],[2043 Diameter]]=Table3[[#This Row],[2022 Diameter]],"No","Yes")</f>
        <v>No</v>
      </c>
      <c r="I49" s="6" t="str">
        <f>IF(Table3[[#This Row],[2043 Length]]=Table3[[#This Row],[2023 length]],"No","Yes")</f>
        <v>No</v>
      </c>
    </row>
    <row r="50" spans="1:9" x14ac:dyDescent="0.25">
      <c r="A50" s="1">
        <v>48</v>
      </c>
      <c r="B50" t="s">
        <v>65</v>
      </c>
      <c r="C50">
        <v>96</v>
      </c>
      <c r="D50">
        <v>173.47482299999999</v>
      </c>
      <c r="E50">
        <f>VLOOKUP(Table3[[#This Row],[Pipe_name]],Table2[[Pipe_name]:[Original_Diameter]],2,FALSE)</f>
        <v>96</v>
      </c>
      <c r="F50">
        <f>VLOOKUP(Table3[[#This Row],[Pipe_name]],Table2[[Pipe_name]:[Length]],3,FALSE)</f>
        <v>173.47482299999999</v>
      </c>
      <c r="G50" t="s">
        <v>332</v>
      </c>
      <c r="H50" s="6" t="str">
        <f>IF(Table3[[#This Row],[2043 Diameter]]=Table3[[#This Row],[2022 Diameter]],"No","Yes")</f>
        <v>No</v>
      </c>
      <c r="I50" s="6" t="str">
        <f>IF(Table3[[#This Row],[2043 Length]]=Table3[[#This Row],[2023 length]],"No","Yes")</f>
        <v>No</v>
      </c>
    </row>
    <row r="51" spans="1:9" x14ac:dyDescent="0.25">
      <c r="A51" s="1">
        <v>49</v>
      </c>
      <c r="B51" t="s">
        <v>66</v>
      </c>
      <c r="C51">
        <v>96</v>
      </c>
      <c r="D51">
        <v>75.211510000000004</v>
      </c>
      <c r="E51">
        <f>VLOOKUP(Table3[[#This Row],[Pipe_name]],Table2[[Pipe_name]:[Original_Diameter]],2,FALSE)</f>
        <v>96</v>
      </c>
      <c r="F51">
        <f>VLOOKUP(Table3[[#This Row],[Pipe_name]],Table2[[Pipe_name]:[Length]],3,FALSE)</f>
        <v>75.211510000000004</v>
      </c>
      <c r="G51" t="s">
        <v>332</v>
      </c>
      <c r="H51" s="6" t="str">
        <f>IF(Table3[[#This Row],[2043 Diameter]]=Table3[[#This Row],[2022 Diameter]],"No","Yes")</f>
        <v>No</v>
      </c>
      <c r="I51" s="6" t="str">
        <f>IF(Table3[[#This Row],[2043 Length]]=Table3[[#This Row],[2023 length]],"No","Yes")</f>
        <v>No</v>
      </c>
    </row>
    <row r="52" spans="1:9" x14ac:dyDescent="0.25">
      <c r="A52" s="1">
        <v>50</v>
      </c>
      <c r="B52" t="s">
        <v>67</v>
      </c>
      <c r="C52">
        <v>96</v>
      </c>
      <c r="D52">
        <v>86.298286000000004</v>
      </c>
      <c r="E52">
        <f>VLOOKUP(Table3[[#This Row],[Pipe_name]],Table2[[Pipe_name]:[Original_Diameter]],2,FALSE)</f>
        <v>96</v>
      </c>
      <c r="F52">
        <f>VLOOKUP(Table3[[#This Row],[Pipe_name]],Table2[[Pipe_name]:[Length]],3,FALSE)</f>
        <v>86.298286000000004</v>
      </c>
      <c r="G52" t="s">
        <v>332</v>
      </c>
      <c r="H52" s="6" t="str">
        <f>IF(Table3[[#This Row],[2043 Diameter]]=Table3[[#This Row],[2022 Diameter]],"No","Yes")</f>
        <v>No</v>
      </c>
      <c r="I52" s="6" t="str">
        <f>IF(Table3[[#This Row],[2043 Length]]=Table3[[#This Row],[2023 length]],"No","Yes")</f>
        <v>No</v>
      </c>
    </row>
    <row r="53" spans="1:9" x14ac:dyDescent="0.25">
      <c r="A53" s="1">
        <v>51</v>
      </c>
      <c r="B53" t="s">
        <v>68</v>
      </c>
      <c r="C53">
        <v>96</v>
      </c>
      <c r="D53">
        <v>3.8836059999999999</v>
      </c>
      <c r="E53">
        <f>VLOOKUP(Table3[[#This Row],[Pipe_name]],Table2[[Pipe_name]:[Original_Diameter]],2,FALSE)</f>
        <v>96</v>
      </c>
      <c r="F53">
        <f>VLOOKUP(Table3[[#This Row],[Pipe_name]],Table2[[Pipe_name]:[Length]],3,FALSE)</f>
        <v>3.8836059999999999</v>
      </c>
      <c r="G53" t="s">
        <v>332</v>
      </c>
      <c r="H53" s="6" t="str">
        <f>IF(Table3[[#This Row],[2043 Diameter]]=Table3[[#This Row],[2022 Diameter]],"No","Yes")</f>
        <v>No</v>
      </c>
      <c r="I53" s="6" t="str">
        <f>IF(Table3[[#This Row],[2043 Length]]=Table3[[#This Row],[2023 length]],"No","Yes")</f>
        <v>No</v>
      </c>
    </row>
    <row r="54" spans="1:9" x14ac:dyDescent="0.25">
      <c r="A54" s="1">
        <v>52</v>
      </c>
      <c r="B54" t="s">
        <v>69</v>
      </c>
      <c r="C54">
        <v>96</v>
      </c>
      <c r="D54">
        <v>81.483138999999994</v>
      </c>
      <c r="E54">
        <f>VLOOKUP(Table3[[#This Row],[Pipe_name]],Table2[[Pipe_name]:[Original_Diameter]],2,FALSE)</f>
        <v>96</v>
      </c>
      <c r="F54">
        <f>VLOOKUP(Table3[[#This Row],[Pipe_name]],Table2[[Pipe_name]:[Length]],3,FALSE)</f>
        <v>81.483138999999994</v>
      </c>
      <c r="G54" t="s">
        <v>332</v>
      </c>
      <c r="H54" s="6" t="str">
        <f>IF(Table3[[#This Row],[2043 Diameter]]=Table3[[#This Row],[2022 Diameter]],"No","Yes")</f>
        <v>No</v>
      </c>
      <c r="I54" s="6" t="str">
        <f>IF(Table3[[#This Row],[2043 Length]]=Table3[[#This Row],[2023 length]],"No","Yes")</f>
        <v>No</v>
      </c>
    </row>
    <row r="55" spans="1:9" x14ac:dyDescent="0.25">
      <c r="A55" s="1">
        <v>53</v>
      </c>
      <c r="B55" t="s">
        <v>70</v>
      </c>
      <c r="C55">
        <v>143</v>
      </c>
      <c r="D55">
        <v>11.008478999999999</v>
      </c>
      <c r="E55">
        <f>VLOOKUP(Table3[[#This Row],[Pipe_name]],Table2[[Pipe_name]:[Original_Diameter]],2,FALSE)</f>
        <v>143</v>
      </c>
      <c r="F55">
        <f>VLOOKUP(Table3[[#This Row],[Pipe_name]],Table2[[Pipe_name]:[Length]],3,FALSE)</f>
        <v>11.008478999999999</v>
      </c>
      <c r="G55" t="s">
        <v>332</v>
      </c>
      <c r="H55" s="6" t="str">
        <f>IF(Table3[[#This Row],[2043 Diameter]]=Table3[[#This Row],[2022 Diameter]],"No","Yes")</f>
        <v>No</v>
      </c>
      <c r="I55" s="6" t="str">
        <f>IF(Table3[[#This Row],[2043 Length]]=Table3[[#This Row],[2023 length]],"No","Yes")</f>
        <v>No</v>
      </c>
    </row>
    <row r="56" spans="1:9" x14ac:dyDescent="0.25">
      <c r="A56" s="1">
        <v>54</v>
      </c>
      <c r="B56" t="s">
        <v>71</v>
      </c>
      <c r="C56">
        <v>150</v>
      </c>
      <c r="D56">
        <v>85.420578000000006</v>
      </c>
      <c r="E56">
        <f>VLOOKUP(Table3[[#This Row],[Pipe_name]],Table2[[Pipe_name]:[Original_Diameter]],2,FALSE)</f>
        <v>75</v>
      </c>
      <c r="F56">
        <f>VLOOKUP(Table3[[#This Row],[Pipe_name]],Table2[[Pipe_name]:[Length]],3,FALSE)</f>
        <v>85.420578000000006</v>
      </c>
      <c r="G56" t="s">
        <v>332</v>
      </c>
      <c r="H56" s="6" t="str">
        <f>IF(Table3[[#This Row],[2043 Diameter]]=Table3[[#This Row],[2022 Diameter]],"No","Yes")</f>
        <v>Yes</v>
      </c>
      <c r="I56" s="6" t="str">
        <f>IF(Table3[[#This Row],[2043 Length]]=Table3[[#This Row],[2023 length]],"No","Yes")</f>
        <v>No</v>
      </c>
    </row>
    <row r="57" spans="1:9" x14ac:dyDescent="0.25">
      <c r="A57" s="1">
        <v>55</v>
      </c>
      <c r="B57" t="s">
        <v>72</v>
      </c>
      <c r="C57">
        <v>96</v>
      </c>
      <c r="D57">
        <v>43.180835999999999</v>
      </c>
      <c r="E57">
        <f>VLOOKUP(Table3[[#This Row],[Pipe_name]],Table2[[Pipe_name]:[Original_Diameter]],2,FALSE)</f>
        <v>96</v>
      </c>
      <c r="F57">
        <f>VLOOKUP(Table3[[#This Row],[Pipe_name]],Table2[[Pipe_name]:[Length]],3,FALSE)</f>
        <v>43.180835999999999</v>
      </c>
      <c r="G57" t="s">
        <v>332</v>
      </c>
      <c r="H57" s="6" t="str">
        <f>IF(Table3[[#This Row],[2043 Diameter]]=Table3[[#This Row],[2022 Diameter]],"No","Yes")</f>
        <v>No</v>
      </c>
      <c r="I57" s="6" t="str">
        <f>IF(Table3[[#This Row],[2043 Length]]=Table3[[#This Row],[2023 length]],"No","Yes")</f>
        <v>No</v>
      </c>
    </row>
    <row r="58" spans="1:9" x14ac:dyDescent="0.25">
      <c r="A58" s="1">
        <v>56</v>
      </c>
      <c r="B58" t="s">
        <v>73</v>
      </c>
      <c r="C58">
        <v>96</v>
      </c>
      <c r="D58">
        <v>222.53407300000001</v>
      </c>
      <c r="E58">
        <f>VLOOKUP(Table3[[#This Row],[Pipe_name]],Table2[[Pipe_name]:[Original_Diameter]],2,FALSE)</f>
        <v>96</v>
      </c>
      <c r="F58">
        <f>VLOOKUP(Table3[[#This Row],[Pipe_name]],Table2[[Pipe_name]:[Length]],3,FALSE)</f>
        <v>222.53407300000001</v>
      </c>
      <c r="G58" t="s">
        <v>332</v>
      </c>
      <c r="H58" s="6" t="str">
        <f>IF(Table3[[#This Row],[2043 Diameter]]=Table3[[#This Row],[2022 Diameter]],"No","Yes")</f>
        <v>No</v>
      </c>
      <c r="I58" s="6" t="str">
        <f>IF(Table3[[#This Row],[2043 Length]]=Table3[[#This Row],[2023 length]],"No","Yes")</f>
        <v>No</v>
      </c>
    </row>
    <row r="59" spans="1:9" x14ac:dyDescent="0.25">
      <c r="A59" s="1">
        <v>57</v>
      </c>
      <c r="B59" t="s">
        <v>74</v>
      </c>
      <c r="C59">
        <v>96</v>
      </c>
      <c r="D59">
        <v>3.589038</v>
      </c>
      <c r="E59">
        <f>VLOOKUP(Table3[[#This Row],[Pipe_name]],Table2[[Pipe_name]:[Original_Diameter]],2,FALSE)</f>
        <v>96</v>
      </c>
      <c r="F59">
        <f>VLOOKUP(Table3[[#This Row],[Pipe_name]],Table2[[Pipe_name]:[Length]],3,FALSE)</f>
        <v>3.589038</v>
      </c>
      <c r="G59" t="s">
        <v>332</v>
      </c>
      <c r="H59" s="6" t="str">
        <f>IF(Table3[[#This Row],[2043 Diameter]]=Table3[[#This Row],[2022 Diameter]],"No","Yes")</f>
        <v>No</v>
      </c>
      <c r="I59" s="6" t="str">
        <f>IF(Table3[[#This Row],[2043 Length]]=Table3[[#This Row],[2023 length]],"No","Yes")</f>
        <v>No</v>
      </c>
    </row>
    <row r="60" spans="1:9" x14ac:dyDescent="0.25">
      <c r="A60" s="1">
        <v>58</v>
      </c>
      <c r="B60" t="s">
        <v>75</v>
      </c>
      <c r="C60">
        <v>141</v>
      </c>
      <c r="D60">
        <v>126.968475</v>
      </c>
      <c r="E60">
        <f>VLOOKUP(Table3[[#This Row],[Pipe_name]],Table2[[Pipe_name]:[Original_Diameter]],2,FALSE)</f>
        <v>141</v>
      </c>
      <c r="F60">
        <f>VLOOKUP(Table3[[#This Row],[Pipe_name]],Table2[[Pipe_name]:[Length]],3,FALSE)</f>
        <v>126.968475</v>
      </c>
      <c r="G60" t="s">
        <v>332</v>
      </c>
      <c r="H60" s="6" t="str">
        <f>IF(Table3[[#This Row],[2043 Diameter]]=Table3[[#This Row],[2022 Diameter]],"No","Yes")</f>
        <v>No</v>
      </c>
      <c r="I60" s="6" t="str">
        <f>IF(Table3[[#This Row],[2043 Length]]=Table3[[#This Row],[2023 length]],"No","Yes")</f>
        <v>No</v>
      </c>
    </row>
    <row r="61" spans="1:9" x14ac:dyDescent="0.25">
      <c r="A61" s="1">
        <v>59</v>
      </c>
      <c r="B61" t="s">
        <v>76</v>
      </c>
      <c r="C61">
        <v>200</v>
      </c>
      <c r="D61">
        <v>9.7285520000000005</v>
      </c>
      <c r="E61">
        <f>VLOOKUP(Table3[[#This Row],[Pipe_name]],Table2[[Pipe_name]:[Original_Diameter]],2,FALSE)</f>
        <v>200</v>
      </c>
      <c r="F61">
        <f>VLOOKUP(Table3[[#This Row],[Pipe_name]],Table2[[Pipe_name]:[Length]],3,FALSE)</f>
        <v>9.7285520000000005</v>
      </c>
      <c r="G61" t="s">
        <v>332</v>
      </c>
      <c r="H61" s="6" t="str">
        <f>IF(Table3[[#This Row],[2043 Diameter]]=Table3[[#This Row],[2022 Diameter]],"No","Yes")</f>
        <v>No</v>
      </c>
      <c r="I61" s="6" t="str">
        <f>IF(Table3[[#This Row],[2043 Length]]=Table3[[#This Row],[2023 length]],"No","Yes")</f>
        <v>No</v>
      </c>
    </row>
    <row r="62" spans="1:9" x14ac:dyDescent="0.25">
      <c r="A62" s="1">
        <v>60</v>
      </c>
      <c r="B62" t="s">
        <v>77</v>
      </c>
      <c r="C62">
        <v>225</v>
      </c>
      <c r="D62">
        <v>26.569807000000001</v>
      </c>
      <c r="E62">
        <f>VLOOKUP(Table3[[#This Row],[Pipe_name]],Table2[[Pipe_name]:[Original_Diameter]],2,FALSE)</f>
        <v>143</v>
      </c>
      <c r="F62">
        <f>VLOOKUP(Table3[[#This Row],[Pipe_name]],Table2[[Pipe_name]:[Length]],3,FALSE)</f>
        <v>26.569807000000001</v>
      </c>
      <c r="G62" t="s">
        <v>332</v>
      </c>
      <c r="H62" s="6" t="str">
        <f>IF(Table3[[#This Row],[2043 Diameter]]=Table3[[#This Row],[2022 Diameter]],"No","Yes")</f>
        <v>Yes</v>
      </c>
      <c r="I62" s="6" t="str">
        <f>IF(Table3[[#This Row],[2043 Length]]=Table3[[#This Row],[2023 length]],"No","Yes")</f>
        <v>No</v>
      </c>
    </row>
    <row r="63" spans="1:9" x14ac:dyDescent="0.25">
      <c r="A63" s="1">
        <v>61</v>
      </c>
      <c r="B63" t="s">
        <v>78</v>
      </c>
      <c r="C63">
        <v>200</v>
      </c>
      <c r="D63">
        <v>4.5295550000000002</v>
      </c>
      <c r="E63">
        <f>VLOOKUP(Table3[[#This Row],[Pipe_name]],Table2[[Pipe_name]:[Original_Diameter]],2,FALSE)</f>
        <v>200</v>
      </c>
      <c r="F63">
        <f>VLOOKUP(Table3[[#This Row],[Pipe_name]],Table2[[Pipe_name]:[Length]],3,FALSE)</f>
        <v>4.5295550000000002</v>
      </c>
      <c r="G63" t="s">
        <v>332</v>
      </c>
      <c r="H63" s="6" t="str">
        <f>IF(Table3[[#This Row],[2043 Diameter]]=Table3[[#This Row],[2022 Diameter]],"No","Yes")</f>
        <v>No</v>
      </c>
      <c r="I63" s="6" t="str">
        <f>IF(Table3[[#This Row],[2043 Length]]=Table3[[#This Row],[2023 length]],"No","Yes")</f>
        <v>No</v>
      </c>
    </row>
    <row r="64" spans="1:9" x14ac:dyDescent="0.25">
      <c r="A64" s="1">
        <v>62</v>
      </c>
      <c r="B64" t="s">
        <v>79</v>
      </c>
      <c r="C64">
        <v>96</v>
      </c>
      <c r="D64">
        <v>3.8410039999999999</v>
      </c>
      <c r="E64">
        <f>VLOOKUP(Table3[[#This Row],[Pipe_name]],Table2[[Pipe_name]:[Original_Diameter]],2,FALSE)</f>
        <v>96</v>
      </c>
      <c r="F64">
        <f>VLOOKUP(Table3[[#This Row],[Pipe_name]],Table2[[Pipe_name]:[Length]],3,FALSE)</f>
        <v>3.8410039999999999</v>
      </c>
      <c r="G64" t="s">
        <v>332</v>
      </c>
      <c r="H64" s="6" t="str">
        <f>IF(Table3[[#This Row],[2043 Diameter]]=Table3[[#This Row],[2022 Diameter]],"No","Yes")</f>
        <v>No</v>
      </c>
      <c r="I64" s="6" t="str">
        <f>IF(Table3[[#This Row],[2043 Length]]=Table3[[#This Row],[2023 length]],"No","Yes")</f>
        <v>No</v>
      </c>
    </row>
    <row r="65" spans="1:9" x14ac:dyDescent="0.25">
      <c r="A65" s="1">
        <v>63</v>
      </c>
      <c r="B65" t="s">
        <v>80</v>
      </c>
      <c r="C65">
        <v>96</v>
      </c>
      <c r="D65">
        <v>40.85342</v>
      </c>
      <c r="E65">
        <f>VLOOKUP(Table3[[#This Row],[Pipe_name]],Table2[[Pipe_name]:[Original_Diameter]],2,FALSE)</f>
        <v>96</v>
      </c>
      <c r="F65">
        <f>VLOOKUP(Table3[[#This Row],[Pipe_name]],Table2[[Pipe_name]:[Length]],3,FALSE)</f>
        <v>40.85342</v>
      </c>
      <c r="G65" t="s">
        <v>332</v>
      </c>
      <c r="H65" s="6" t="str">
        <f>IF(Table3[[#This Row],[2043 Diameter]]=Table3[[#This Row],[2022 Diameter]],"No","Yes")</f>
        <v>No</v>
      </c>
      <c r="I65" s="6" t="str">
        <f>IF(Table3[[#This Row],[2043 Length]]=Table3[[#This Row],[2023 length]],"No","Yes")</f>
        <v>No</v>
      </c>
    </row>
    <row r="66" spans="1:9" x14ac:dyDescent="0.25">
      <c r="A66" s="1">
        <v>64</v>
      </c>
      <c r="B66" t="s">
        <v>81</v>
      </c>
      <c r="C66">
        <v>96</v>
      </c>
      <c r="D66">
        <v>52.317431999999997</v>
      </c>
      <c r="E66">
        <f>VLOOKUP(Table3[[#This Row],[Pipe_name]],Table2[[Pipe_name]:[Original_Diameter]],2,FALSE)</f>
        <v>96</v>
      </c>
      <c r="F66">
        <f>VLOOKUP(Table3[[#This Row],[Pipe_name]],Table2[[Pipe_name]:[Length]],3,FALSE)</f>
        <v>52.317431999999997</v>
      </c>
      <c r="G66" t="s">
        <v>332</v>
      </c>
      <c r="H66" s="6" t="str">
        <f>IF(Table3[[#This Row],[2043 Diameter]]=Table3[[#This Row],[2022 Diameter]],"No","Yes")</f>
        <v>No</v>
      </c>
      <c r="I66" s="6" t="str">
        <f>IF(Table3[[#This Row],[2043 Length]]=Table3[[#This Row],[2023 length]],"No","Yes")</f>
        <v>No</v>
      </c>
    </row>
    <row r="67" spans="1:9" x14ac:dyDescent="0.25">
      <c r="A67" s="1">
        <v>65</v>
      </c>
      <c r="B67" t="s">
        <v>82</v>
      </c>
      <c r="C67">
        <v>141</v>
      </c>
      <c r="D67">
        <v>12.552962000000001</v>
      </c>
      <c r="E67">
        <f>VLOOKUP(Table3[[#This Row],[Pipe_name]],Table2[[Pipe_name]:[Original_Diameter]],2,FALSE)</f>
        <v>141</v>
      </c>
      <c r="F67">
        <f>VLOOKUP(Table3[[#This Row],[Pipe_name]],Table2[[Pipe_name]:[Length]],3,FALSE)</f>
        <v>12.552962000000001</v>
      </c>
      <c r="G67" t="s">
        <v>332</v>
      </c>
      <c r="H67" s="6" t="str">
        <f>IF(Table3[[#This Row],[2043 Diameter]]=Table3[[#This Row],[2022 Diameter]],"No","Yes")</f>
        <v>No</v>
      </c>
      <c r="I67" s="6" t="str">
        <f>IF(Table3[[#This Row],[2043 Length]]=Table3[[#This Row],[2023 length]],"No","Yes")</f>
        <v>No</v>
      </c>
    </row>
    <row r="68" spans="1:9" x14ac:dyDescent="0.25">
      <c r="A68" s="1">
        <v>66</v>
      </c>
      <c r="B68" t="s">
        <v>83</v>
      </c>
      <c r="C68">
        <v>96</v>
      </c>
      <c r="D68">
        <v>17.265577</v>
      </c>
      <c r="E68">
        <f>VLOOKUP(Table3[[#This Row],[Pipe_name]],Table2[[Pipe_name]:[Original_Diameter]],2,FALSE)</f>
        <v>96</v>
      </c>
      <c r="F68">
        <f>VLOOKUP(Table3[[#This Row],[Pipe_name]],Table2[[Pipe_name]:[Length]],3,FALSE)</f>
        <v>17.265577</v>
      </c>
      <c r="G68" t="s">
        <v>332</v>
      </c>
      <c r="H68" s="6" t="str">
        <f>IF(Table3[[#This Row],[2043 Diameter]]=Table3[[#This Row],[2022 Diameter]],"No","Yes")</f>
        <v>No</v>
      </c>
      <c r="I68" s="6" t="str">
        <f>IF(Table3[[#This Row],[2043 Length]]=Table3[[#This Row],[2023 length]],"No","Yes")</f>
        <v>No</v>
      </c>
    </row>
    <row r="69" spans="1:9" x14ac:dyDescent="0.25">
      <c r="A69" s="1">
        <v>67</v>
      </c>
      <c r="B69" t="s">
        <v>84</v>
      </c>
      <c r="C69">
        <v>96</v>
      </c>
      <c r="D69">
        <v>12.796141</v>
      </c>
      <c r="E69">
        <f>VLOOKUP(Table3[[#This Row],[Pipe_name]],Table2[[Pipe_name]:[Original_Diameter]],2,FALSE)</f>
        <v>96</v>
      </c>
      <c r="F69">
        <f>VLOOKUP(Table3[[#This Row],[Pipe_name]],Table2[[Pipe_name]:[Length]],3,FALSE)</f>
        <v>12.796141</v>
      </c>
      <c r="G69" t="s">
        <v>332</v>
      </c>
      <c r="H69" s="6" t="str">
        <f>IF(Table3[[#This Row],[2043 Diameter]]=Table3[[#This Row],[2022 Diameter]],"No","Yes")</f>
        <v>No</v>
      </c>
      <c r="I69" s="6" t="str">
        <f>IF(Table3[[#This Row],[2043 Length]]=Table3[[#This Row],[2023 length]],"No","Yes")</f>
        <v>No</v>
      </c>
    </row>
    <row r="70" spans="1:9" x14ac:dyDescent="0.25">
      <c r="A70" s="1">
        <v>68</v>
      </c>
      <c r="B70" t="s">
        <v>85</v>
      </c>
      <c r="C70">
        <v>96</v>
      </c>
      <c r="D70">
        <v>59.447406999999998</v>
      </c>
      <c r="E70">
        <f>VLOOKUP(Table3[[#This Row],[Pipe_name]],Table2[[Pipe_name]:[Original_Diameter]],2,FALSE)</f>
        <v>96</v>
      </c>
      <c r="F70">
        <f>VLOOKUP(Table3[[#This Row],[Pipe_name]],Table2[[Pipe_name]:[Length]],3,FALSE)</f>
        <v>59.447406999999998</v>
      </c>
      <c r="G70" t="s">
        <v>332</v>
      </c>
      <c r="H70" s="6" t="str">
        <f>IF(Table3[[#This Row],[2043 Diameter]]=Table3[[#This Row],[2022 Diameter]],"No","Yes")</f>
        <v>No</v>
      </c>
      <c r="I70" s="6" t="str">
        <f>IF(Table3[[#This Row],[2043 Length]]=Table3[[#This Row],[2023 length]],"No","Yes")</f>
        <v>No</v>
      </c>
    </row>
    <row r="71" spans="1:9" x14ac:dyDescent="0.25">
      <c r="A71" s="1">
        <v>69</v>
      </c>
      <c r="B71" t="s">
        <v>86</v>
      </c>
      <c r="C71">
        <v>96</v>
      </c>
      <c r="D71">
        <v>86.270981000000006</v>
      </c>
      <c r="E71">
        <f>VLOOKUP(Table3[[#This Row],[Pipe_name]],Table2[[Pipe_name]:[Original_Diameter]],2,FALSE)</f>
        <v>96</v>
      </c>
      <c r="F71">
        <f>VLOOKUP(Table3[[#This Row],[Pipe_name]],Table2[[Pipe_name]:[Length]],3,FALSE)</f>
        <v>86.270981000000006</v>
      </c>
      <c r="G71" t="s">
        <v>332</v>
      </c>
      <c r="H71" s="6" t="str">
        <f>IF(Table3[[#This Row],[2043 Diameter]]=Table3[[#This Row],[2022 Diameter]],"No","Yes")</f>
        <v>No</v>
      </c>
      <c r="I71" s="6" t="str">
        <f>IF(Table3[[#This Row],[2043 Length]]=Table3[[#This Row],[2023 length]],"No","Yes")</f>
        <v>No</v>
      </c>
    </row>
    <row r="72" spans="1:9" x14ac:dyDescent="0.25">
      <c r="A72" s="1">
        <v>70</v>
      </c>
      <c r="B72" t="s">
        <v>87</v>
      </c>
      <c r="C72">
        <v>101</v>
      </c>
      <c r="D72">
        <v>3.7247370000000002</v>
      </c>
      <c r="E72">
        <f>VLOOKUP(Table3[[#This Row],[Pipe_name]],Table2[[Pipe_name]:[Original_Diameter]],2,FALSE)</f>
        <v>101</v>
      </c>
      <c r="F72">
        <f>VLOOKUP(Table3[[#This Row],[Pipe_name]],Table2[[Pipe_name]:[Length]],3,FALSE)</f>
        <v>3.7247370000000002</v>
      </c>
      <c r="G72" t="s">
        <v>332</v>
      </c>
      <c r="H72" s="6" t="str">
        <f>IF(Table3[[#This Row],[2043 Diameter]]=Table3[[#This Row],[2022 Diameter]],"No","Yes")</f>
        <v>No</v>
      </c>
      <c r="I72" s="6" t="str">
        <f>IF(Table3[[#This Row],[2043 Length]]=Table3[[#This Row],[2023 length]],"No","Yes")</f>
        <v>No</v>
      </c>
    </row>
    <row r="73" spans="1:9" x14ac:dyDescent="0.25">
      <c r="A73" s="1">
        <v>71</v>
      </c>
      <c r="B73" t="s">
        <v>88</v>
      </c>
      <c r="C73">
        <v>96</v>
      </c>
      <c r="D73">
        <v>2.1454460000000002</v>
      </c>
      <c r="E73">
        <f>VLOOKUP(Table3[[#This Row],[Pipe_name]],Table2[[Pipe_name]:[Original_Diameter]],2,FALSE)</f>
        <v>96</v>
      </c>
      <c r="F73">
        <f>VLOOKUP(Table3[[#This Row],[Pipe_name]],Table2[[Pipe_name]:[Length]],3,FALSE)</f>
        <v>2.1454460000000002</v>
      </c>
      <c r="G73" t="s">
        <v>332</v>
      </c>
      <c r="H73" s="6" t="str">
        <f>IF(Table3[[#This Row],[2043 Diameter]]=Table3[[#This Row],[2022 Diameter]],"No","Yes")</f>
        <v>No</v>
      </c>
      <c r="I73" s="6" t="str">
        <f>IF(Table3[[#This Row],[2043 Length]]=Table3[[#This Row],[2023 length]],"No","Yes")</f>
        <v>No</v>
      </c>
    </row>
    <row r="74" spans="1:9" x14ac:dyDescent="0.25">
      <c r="A74" s="1">
        <v>72</v>
      </c>
      <c r="B74" t="s">
        <v>89</v>
      </c>
      <c r="C74">
        <v>96</v>
      </c>
      <c r="D74">
        <v>77.576965000000001</v>
      </c>
      <c r="E74">
        <f>VLOOKUP(Table3[[#This Row],[Pipe_name]],Table2[[Pipe_name]:[Original_Diameter]],2,FALSE)</f>
        <v>96</v>
      </c>
      <c r="F74">
        <f>VLOOKUP(Table3[[#This Row],[Pipe_name]],Table2[[Pipe_name]:[Length]],3,FALSE)</f>
        <v>77.576965000000001</v>
      </c>
      <c r="G74" t="s">
        <v>332</v>
      </c>
      <c r="H74" s="6" t="str">
        <f>IF(Table3[[#This Row],[2043 Diameter]]=Table3[[#This Row],[2022 Diameter]],"No","Yes")</f>
        <v>No</v>
      </c>
      <c r="I74" s="6" t="str">
        <f>IF(Table3[[#This Row],[2043 Length]]=Table3[[#This Row],[2023 length]],"No","Yes")</f>
        <v>No</v>
      </c>
    </row>
    <row r="75" spans="1:9" x14ac:dyDescent="0.25">
      <c r="A75" s="1">
        <v>73</v>
      </c>
      <c r="B75" t="s">
        <v>90</v>
      </c>
      <c r="C75">
        <v>101</v>
      </c>
      <c r="D75">
        <v>14.438655000000001</v>
      </c>
      <c r="E75">
        <f>VLOOKUP(Table3[[#This Row],[Pipe_name]],Table2[[Pipe_name]:[Original_Diameter]],2,FALSE)</f>
        <v>101</v>
      </c>
      <c r="F75">
        <f>VLOOKUP(Table3[[#This Row],[Pipe_name]],Table2[[Pipe_name]:[Length]],3,FALSE)</f>
        <v>14.438655000000001</v>
      </c>
      <c r="G75" t="s">
        <v>332</v>
      </c>
      <c r="H75" s="6" t="str">
        <f>IF(Table3[[#This Row],[2043 Diameter]]=Table3[[#This Row],[2022 Diameter]],"No","Yes")</f>
        <v>No</v>
      </c>
      <c r="I75" s="6" t="str">
        <f>IF(Table3[[#This Row],[2043 Length]]=Table3[[#This Row],[2023 length]],"No","Yes")</f>
        <v>No</v>
      </c>
    </row>
    <row r="76" spans="1:9" x14ac:dyDescent="0.25">
      <c r="A76" s="1">
        <v>74</v>
      </c>
      <c r="B76" t="s">
        <v>91</v>
      </c>
      <c r="C76">
        <v>375</v>
      </c>
      <c r="D76">
        <v>1.973125</v>
      </c>
      <c r="E76">
        <f>VLOOKUP(Table3[[#This Row],[Pipe_name]],Table2[[Pipe_name]:[Original_Diameter]],2,FALSE)</f>
        <v>141</v>
      </c>
      <c r="F76">
        <f>VLOOKUP(Table3[[#This Row],[Pipe_name]],Table2[[Pipe_name]:[Length]],3,FALSE)</f>
        <v>1.973125</v>
      </c>
      <c r="G76" t="s">
        <v>332</v>
      </c>
      <c r="H76" s="6" t="str">
        <f>IF(Table3[[#This Row],[2043 Diameter]]=Table3[[#This Row],[2022 Diameter]],"No","Yes")</f>
        <v>Yes</v>
      </c>
      <c r="I76" s="6" t="str">
        <f>IF(Table3[[#This Row],[2043 Length]]=Table3[[#This Row],[2023 length]],"No","Yes")</f>
        <v>No</v>
      </c>
    </row>
    <row r="77" spans="1:9" x14ac:dyDescent="0.25">
      <c r="A77" s="1">
        <v>75</v>
      </c>
      <c r="B77" t="s">
        <v>92</v>
      </c>
      <c r="C77">
        <v>50</v>
      </c>
      <c r="D77">
        <v>65.142669999999995</v>
      </c>
      <c r="E77">
        <f>VLOOKUP(Table3[[#This Row],[Pipe_name]],Table2[[Pipe_name]:[Original_Diameter]],2,FALSE)</f>
        <v>50</v>
      </c>
      <c r="F77">
        <f>VLOOKUP(Table3[[#This Row],[Pipe_name]],Table2[[Pipe_name]:[Length]],3,FALSE)</f>
        <v>65.142669999999995</v>
      </c>
      <c r="G77" t="s">
        <v>332</v>
      </c>
      <c r="H77" s="6" t="str">
        <f>IF(Table3[[#This Row],[2043 Diameter]]=Table3[[#This Row],[2022 Diameter]],"No","Yes")</f>
        <v>No</v>
      </c>
      <c r="I77" s="6" t="str">
        <f>IF(Table3[[#This Row],[2043 Length]]=Table3[[#This Row],[2023 length]],"No","Yes")</f>
        <v>No</v>
      </c>
    </row>
    <row r="78" spans="1:9" x14ac:dyDescent="0.25">
      <c r="A78" s="1">
        <v>76</v>
      </c>
      <c r="B78" t="s">
        <v>93</v>
      </c>
      <c r="C78">
        <v>141</v>
      </c>
      <c r="D78">
        <v>10.476153999999999</v>
      </c>
      <c r="E78">
        <f>VLOOKUP(Table3[[#This Row],[Pipe_name]],Table2[[Pipe_name]:[Original_Diameter]],2,FALSE)</f>
        <v>141</v>
      </c>
      <c r="F78">
        <f>VLOOKUP(Table3[[#This Row],[Pipe_name]],Table2[[Pipe_name]:[Length]],3,FALSE)</f>
        <v>10.476153999999999</v>
      </c>
      <c r="G78" t="s">
        <v>332</v>
      </c>
      <c r="H78" s="6" t="str">
        <f>IF(Table3[[#This Row],[2043 Diameter]]=Table3[[#This Row],[2022 Diameter]],"No","Yes")</f>
        <v>No</v>
      </c>
      <c r="I78" s="6" t="str">
        <f>IF(Table3[[#This Row],[2043 Length]]=Table3[[#This Row],[2023 length]],"No","Yes")</f>
        <v>No</v>
      </c>
    </row>
    <row r="79" spans="1:9" x14ac:dyDescent="0.25">
      <c r="A79" s="1">
        <v>77</v>
      </c>
      <c r="B79" t="s">
        <v>94</v>
      </c>
      <c r="C79">
        <v>96</v>
      </c>
      <c r="D79">
        <v>13.5374</v>
      </c>
      <c r="E79">
        <f>VLOOKUP(Table3[[#This Row],[Pipe_name]],Table2[[Pipe_name]:[Original_Diameter]],2,FALSE)</f>
        <v>96</v>
      </c>
      <c r="F79">
        <f>VLOOKUP(Table3[[#This Row],[Pipe_name]],Table2[[Pipe_name]:[Length]],3,FALSE)</f>
        <v>13.5374</v>
      </c>
      <c r="G79" t="s">
        <v>332</v>
      </c>
      <c r="H79" s="6" t="str">
        <f>IF(Table3[[#This Row],[2043 Diameter]]=Table3[[#This Row],[2022 Diameter]],"No","Yes")</f>
        <v>No</v>
      </c>
      <c r="I79" s="6" t="str">
        <f>IF(Table3[[#This Row],[2043 Length]]=Table3[[#This Row],[2023 length]],"No","Yes")</f>
        <v>No</v>
      </c>
    </row>
    <row r="80" spans="1:9" x14ac:dyDescent="0.25">
      <c r="A80" s="1">
        <v>78</v>
      </c>
      <c r="B80" t="s">
        <v>95</v>
      </c>
      <c r="C80">
        <v>96</v>
      </c>
      <c r="D80">
        <v>12.412012000000001</v>
      </c>
      <c r="E80">
        <f>VLOOKUP(Table3[[#This Row],[Pipe_name]],Table2[[Pipe_name]:[Original_Diameter]],2,FALSE)</f>
        <v>96</v>
      </c>
      <c r="F80">
        <f>VLOOKUP(Table3[[#This Row],[Pipe_name]],Table2[[Pipe_name]:[Length]],3,FALSE)</f>
        <v>12.412012000000001</v>
      </c>
      <c r="G80" t="s">
        <v>332</v>
      </c>
      <c r="H80" s="6" t="str">
        <f>IF(Table3[[#This Row],[2043 Diameter]]=Table3[[#This Row],[2022 Diameter]],"No","Yes")</f>
        <v>No</v>
      </c>
      <c r="I80" s="6" t="str">
        <f>IF(Table3[[#This Row],[2043 Length]]=Table3[[#This Row],[2023 length]],"No","Yes")</f>
        <v>No</v>
      </c>
    </row>
    <row r="81" spans="1:9" x14ac:dyDescent="0.25">
      <c r="A81" s="1">
        <v>79</v>
      </c>
      <c r="B81" t="s">
        <v>96</v>
      </c>
      <c r="C81">
        <v>63</v>
      </c>
      <c r="D81">
        <v>64.677291999999994</v>
      </c>
      <c r="E81">
        <f>VLOOKUP(Table3[[#This Row],[Pipe_name]],Table2[[Pipe_name]:[Original_Diameter]],2,FALSE)</f>
        <v>63</v>
      </c>
      <c r="F81">
        <f>VLOOKUP(Table3[[#This Row],[Pipe_name]],Table2[[Pipe_name]:[Length]],3,FALSE)</f>
        <v>64.677291999999994</v>
      </c>
      <c r="G81" t="s">
        <v>332</v>
      </c>
      <c r="H81" s="6" t="str">
        <f>IF(Table3[[#This Row],[2043 Diameter]]=Table3[[#This Row],[2022 Diameter]],"No","Yes")</f>
        <v>No</v>
      </c>
      <c r="I81" s="6" t="str">
        <f>IF(Table3[[#This Row],[2043 Length]]=Table3[[#This Row],[2023 length]],"No","Yes")</f>
        <v>No</v>
      </c>
    </row>
    <row r="82" spans="1:9" x14ac:dyDescent="0.25">
      <c r="A82" s="1">
        <v>80</v>
      </c>
      <c r="B82" t="s">
        <v>97</v>
      </c>
      <c r="C82">
        <v>96</v>
      </c>
      <c r="D82">
        <v>147.23864699999999</v>
      </c>
      <c r="E82">
        <f>VLOOKUP(Table3[[#This Row],[Pipe_name]],Table2[[Pipe_name]:[Original_Diameter]],2,FALSE)</f>
        <v>96</v>
      </c>
      <c r="F82">
        <f>VLOOKUP(Table3[[#This Row],[Pipe_name]],Table2[[Pipe_name]:[Length]],3,FALSE)</f>
        <v>147.23864699999999</v>
      </c>
      <c r="G82" t="s">
        <v>332</v>
      </c>
      <c r="H82" s="6" t="str">
        <f>IF(Table3[[#This Row],[2043 Diameter]]=Table3[[#This Row],[2022 Diameter]],"No","Yes")</f>
        <v>No</v>
      </c>
      <c r="I82" s="6" t="str">
        <f>IF(Table3[[#This Row],[2043 Length]]=Table3[[#This Row],[2023 length]],"No","Yes")</f>
        <v>No</v>
      </c>
    </row>
    <row r="83" spans="1:9" x14ac:dyDescent="0.25">
      <c r="A83" s="1">
        <v>81</v>
      </c>
      <c r="B83" t="s">
        <v>98</v>
      </c>
      <c r="C83">
        <v>143</v>
      </c>
      <c r="D83">
        <v>395.94937099999999</v>
      </c>
      <c r="E83">
        <f>VLOOKUP(Table3[[#This Row],[Pipe_name]],Table2[[Pipe_name]:[Original_Diameter]],2,FALSE)</f>
        <v>143</v>
      </c>
      <c r="F83">
        <f>VLOOKUP(Table3[[#This Row],[Pipe_name]],Table2[[Pipe_name]:[Length]],3,FALSE)</f>
        <v>395.94937099999999</v>
      </c>
      <c r="G83" t="s">
        <v>332</v>
      </c>
      <c r="H83" s="6" t="str">
        <f>IF(Table3[[#This Row],[2043 Diameter]]=Table3[[#This Row],[2022 Diameter]],"No","Yes")</f>
        <v>No</v>
      </c>
      <c r="I83" s="6" t="str">
        <f>IF(Table3[[#This Row],[2043 Length]]=Table3[[#This Row],[2023 length]],"No","Yes")</f>
        <v>No</v>
      </c>
    </row>
    <row r="84" spans="1:9" x14ac:dyDescent="0.25">
      <c r="A84" s="1">
        <v>82</v>
      </c>
      <c r="B84" t="s">
        <v>99</v>
      </c>
      <c r="C84">
        <v>96</v>
      </c>
      <c r="D84">
        <v>36.269458999999998</v>
      </c>
      <c r="E84">
        <f>VLOOKUP(Table3[[#This Row],[Pipe_name]],Table2[[Pipe_name]:[Original_Diameter]],2,FALSE)</f>
        <v>96</v>
      </c>
      <c r="F84">
        <f>VLOOKUP(Table3[[#This Row],[Pipe_name]],Table2[[Pipe_name]:[Length]],3,FALSE)</f>
        <v>36.269458999999998</v>
      </c>
      <c r="G84" t="s">
        <v>332</v>
      </c>
      <c r="H84" s="6" t="str">
        <f>IF(Table3[[#This Row],[2043 Diameter]]=Table3[[#This Row],[2022 Diameter]],"No","Yes")</f>
        <v>No</v>
      </c>
      <c r="I84" s="6" t="str">
        <f>IF(Table3[[#This Row],[2043 Length]]=Table3[[#This Row],[2023 length]],"No","Yes")</f>
        <v>No</v>
      </c>
    </row>
    <row r="85" spans="1:9" x14ac:dyDescent="0.25">
      <c r="A85" s="1">
        <v>83</v>
      </c>
      <c r="B85" t="s">
        <v>301</v>
      </c>
      <c r="C85">
        <v>375</v>
      </c>
      <c r="D85">
        <v>3.752948</v>
      </c>
      <c r="E85" t="e">
        <f>VLOOKUP(Table3[[#This Row],[Pipe_name]],Table2[[Pipe_name]:[Original_Diameter]],2,FALSE)</f>
        <v>#N/A</v>
      </c>
      <c r="F85" t="e">
        <f>VLOOKUP(Table3[[#This Row],[Pipe_name]],Table2[[Pipe_name]:[Length]],3,FALSE)</f>
        <v>#N/A</v>
      </c>
      <c r="G85" t="s">
        <v>331</v>
      </c>
      <c r="H85" s="6" t="e">
        <f>IF(Table3[[#This Row],[2043 Diameter]]=Table3[[#This Row],[2022 Diameter]],"No","Yes")</f>
        <v>#N/A</v>
      </c>
      <c r="I85" s="6" t="e">
        <f>IF(Table3[[#This Row],[2043 Length]]=Table3[[#This Row],[2023 length]],"No","Yes")</f>
        <v>#N/A</v>
      </c>
    </row>
    <row r="86" spans="1:9" x14ac:dyDescent="0.25">
      <c r="A86" s="1">
        <v>84</v>
      </c>
      <c r="B86" t="s">
        <v>101</v>
      </c>
      <c r="C86">
        <v>141</v>
      </c>
      <c r="D86">
        <v>12.999427000000001</v>
      </c>
      <c r="E86">
        <f>VLOOKUP(Table3[[#This Row],[Pipe_name]],Table2[[Pipe_name]:[Original_Diameter]],2,FALSE)</f>
        <v>141</v>
      </c>
      <c r="F86">
        <f>VLOOKUP(Table3[[#This Row],[Pipe_name]],Table2[[Pipe_name]:[Length]],3,FALSE)</f>
        <v>12.999427000000001</v>
      </c>
      <c r="G86" t="s">
        <v>332</v>
      </c>
      <c r="H86" s="6" t="str">
        <f>IF(Table3[[#This Row],[2043 Diameter]]=Table3[[#This Row],[2022 Diameter]],"No","Yes")</f>
        <v>No</v>
      </c>
      <c r="I86" s="6" t="str">
        <f>IF(Table3[[#This Row],[2043 Length]]=Table3[[#This Row],[2023 length]],"No","Yes")</f>
        <v>No</v>
      </c>
    </row>
    <row r="87" spans="1:9" x14ac:dyDescent="0.25">
      <c r="A87" s="1">
        <v>85</v>
      </c>
      <c r="B87" t="s">
        <v>102</v>
      </c>
      <c r="C87">
        <v>50</v>
      </c>
      <c r="D87">
        <v>11.103839000000001</v>
      </c>
      <c r="E87">
        <f>VLOOKUP(Table3[[#This Row],[Pipe_name]],Table2[[Pipe_name]:[Original_Diameter]],2,FALSE)</f>
        <v>50</v>
      </c>
      <c r="F87">
        <f>VLOOKUP(Table3[[#This Row],[Pipe_name]],Table2[[Pipe_name]:[Length]],3,FALSE)</f>
        <v>11.103839000000001</v>
      </c>
      <c r="G87" t="s">
        <v>332</v>
      </c>
      <c r="H87" s="6" t="str">
        <f>IF(Table3[[#This Row],[2043 Diameter]]=Table3[[#This Row],[2022 Diameter]],"No","Yes")</f>
        <v>No</v>
      </c>
      <c r="I87" s="6" t="str">
        <f>IF(Table3[[#This Row],[2043 Length]]=Table3[[#This Row],[2023 length]],"No","Yes")</f>
        <v>No</v>
      </c>
    </row>
    <row r="88" spans="1:9" x14ac:dyDescent="0.25">
      <c r="A88" s="1">
        <v>86</v>
      </c>
      <c r="B88" t="s">
        <v>103</v>
      </c>
      <c r="C88">
        <v>96</v>
      </c>
      <c r="D88">
        <v>63.452770000000001</v>
      </c>
      <c r="E88">
        <f>VLOOKUP(Table3[[#This Row],[Pipe_name]],Table2[[Pipe_name]:[Original_Diameter]],2,FALSE)</f>
        <v>96</v>
      </c>
      <c r="F88">
        <f>VLOOKUP(Table3[[#This Row],[Pipe_name]],Table2[[Pipe_name]:[Length]],3,FALSE)</f>
        <v>63.452770000000001</v>
      </c>
      <c r="G88" t="s">
        <v>332</v>
      </c>
      <c r="H88" s="6" t="str">
        <f>IF(Table3[[#This Row],[2043 Diameter]]=Table3[[#This Row],[2022 Diameter]],"No","Yes")</f>
        <v>No</v>
      </c>
      <c r="I88" s="6" t="str">
        <f>IF(Table3[[#This Row],[2043 Length]]=Table3[[#This Row],[2023 length]],"No","Yes")</f>
        <v>No</v>
      </c>
    </row>
    <row r="89" spans="1:9" x14ac:dyDescent="0.25">
      <c r="A89" s="1">
        <v>87</v>
      </c>
      <c r="B89" t="s">
        <v>104</v>
      </c>
      <c r="C89">
        <v>32</v>
      </c>
      <c r="D89">
        <v>26.749476999999999</v>
      </c>
      <c r="E89">
        <f>VLOOKUP(Table3[[#This Row],[Pipe_name]],Table2[[Pipe_name]:[Original_Diameter]],2,FALSE)</f>
        <v>32</v>
      </c>
      <c r="F89">
        <f>VLOOKUP(Table3[[#This Row],[Pipe_name]],Table2[[Pipe_name]:[Length]],3,FALSE)</f>
        <v>26.749476999999999</v>
      </c>
      <c r="G89" t="s">
        <v>332</v>
      </c>
      <c r="H89" s="6" t="str">
        <f>IF(Table3[[#This Row],[2043 Diameter]]=Table3[[#This Row],[2022 Diameter]],"No","Yes")</f>
        <v>No</v>
      </c>
      <c r="I89" s="6" t="str">
        <f>IF(Table3[[#This Row],[2043 Length]]=Table3[[#This Row],[2023 length]],"No","Yes")</f>
        <v>No</v>
      </c>
    </row>
    <row r="90" spans="1:9" x14ac:dyDescent="0.25">
      <c r="A90" s="1">
        <v>88</v>
      </c>
      <c r="B90" t="s">
        <v>105</v>
      </c>
      <c r="C90">
        <v>96</v>
      </c>
      <c r="D90">
        <v>141.13400300000001</v>
      </c>
      <c r="E90">
        <f>VLOOKUP(Table3[[#This Row],[Pipe_name]],Table2[[Pipe_name]:[Original_Diameter]],2,FALSE)</f>
        <v>96</v>
      </c>
      <c r="F90">
        <f>VLOOKUP(Table3[[#This Row],[Pipe_name]],Table2[[Pipe_name]:[Length]],3,FALSE)</f>
        <v>141.13400300000001</v>
      </c>
      <c r="G90" t="s">
        <v>332</v>
      </c>
      <c r="H90" s="6" t="str">
        <f>IF(Table3[[#This Row],[2043 Diameter]]=Table3[[#This Row],[2022 Diameter]],"No","Yes")</f>
        <v>No</v>
      </c>
      <c r="I90" s="6" t="str">
        <f>IF(Table3[[#This Row],[2043 Length]]=Table3[[#This Row],[2023 length]],"No","Yes")</f>
        <v>No</v>
      </c>
    </row>
    <row r="91" spans="1:9" x14ac:dyDescent="0.25">
      <c r="A91" s="1">
        <v>89</v>
      </c>
      <c r="B91" t="s">
        <v>106</v>
      </c>
      <c r="C91">
        <v>101</v>
      </c>
      <c r="D91">
        <v>39.221443000000001</v>
      </c>
      <c r="E91">
        <f>VLOOKUP(Table3[[#This Row],[Pipe_name]],Table2[[Pipe_name]:[Original_Diameter]],2,FALSE)</f>
        <v>101</v>
      </c>
      <c r="F91">
        <f>VLOOKUP(Table3[[#This Row],[Pipe_name]],Table2[[Pipe_name]:[Length]],3,FALSE)</f>
        <v>39.221443000000001</v>
      </c>
      <c r="G91" t="s">
        <v>332</v>
      </c>
      <c r="H91" s="6" t="str">
        <f>IF(Table3[[#This Row],[2043 Diameter]]=Table3[[#This Row],[2022 Diameter]],"No","Yes")</f>
        <v>No</v>
      </c>
      <c r="I91" s="6" t="str">
        <f>IF(Table3[[#This Row],[2043 Length]]=Table3[[#This Row],[2023 length]],"No","Yes")</f>
        <v>No</v>
      </c>
    </row>
    <row r="92" spans="1:9" x14ac:dyDescent="0.25">
      <c r="A92" s="1">
        <v>90</v>
      </c>
      <c r="B92" t="s">
        <v>107</v>
      </c>
      <c r="C92">
        <v>50</v>
      </c>
      <c r="D92">
        <v>64.022025999999997</v>
      </c>
      <c r="E92">
        <f>VLOOKUP(Table3[[#This Row],[Pipe_name]],Table2[[Pipe_name]:[Original_Diameter]],2,FALSE)</f>
        <v>50</v>
      </c>
      <c r="F92">
        <f>VLOOKUP(Table3[[#This Row],[Pipe_name]],Table2[[Pipe_name]:[Length]],3,FALSE)</f>
        <v>64.022025999999997</v>
      </c>
      <c r="G92" t="s">
        <v>332</v>
      </c>
      <c r="H92" s="6" t="str">
        <f>IF(Table3[[#This Row],[2043 Diameter]]=Table3[[#This Row],[2022 Diameter]],"No","Yes")</f>
        <v>No</v>
      </c>
      <c r="I92" s="6" t="str">
        <f>IF(Table3[[#This Row],[2043 Length]]=Table3[[#This Row],[2023 length]],"No","Yes")</f>
        <v>No</v>
      </c>
    </row>
    <row r="93" spans="1:9" x14ac:dyDescent="0.25">
      <c r="A93" s="1">
        <v>91</v>
      </c>
      <c r="B93" t="s">
        <v>108</v>
      </c>
      <c r="C93">
        <v>225</v>
      </c>
      <c r="D93">
        <v>288.62799100000001</v>
      </c>
      <c r="E93">
        <f>VLOOKUP(Table3[[#This Row],[Pipe_name]],Table2[[Pipe_name]:[Original_Diameter]],2,FALSE)</f>
        <v>96</v>
      </c>
      <c r="F93">
        <f>VLOOKUP(Table3[[#This Row],[Pipe_name]],Table2[[Pipe_name]:[Length]],3,FALSE)</f>
        <v>288.62799100000001</v>
      </c>
      <c r="G93" t="s">
        <v>332</v>
      </c>
      <c r="H93" s="6" t="str">
        <f>IF(Table3[[#This Row],[2043 Diameter]]=Table3[[#This Row],[2022 Diameter]],"No","Yes")</f>
        <v>Yes</v>
      </c>
      <c r="I93" s="6" t="str">
        <f>IF(Table3[[#This Row],[2043 Length]]=Table3[[#This Row],[2023 length]],"No","Yes")</f>
        <v>No</v>
      </c>
    </row>
    <row r="94" spans="1:9" x14ac:dyDescent="0.25">
      <c r="A94" s="1">
        <v>92</v>
      </c>
      <c r="B94" t="s">
        <v>110</v>
      </c>
      <c r="C94">
        <v>375</v>
      </c>
      <c r="D94">
        <v>2.2604630000000001</v>
      </c>
      <c r="E94">
        <f>VLOOKUP(Table3[[#This Row],[Pipe_name]],Table2[[Pipe_name]:[Original_Diameter]],2,FALSE)</f>
        <v>141</v>
      </c>
      <c r="F94">
        <f>VLOOKUP(Table3[[#This Row],[Pipe_name]],Table2[[Pipe_name]:[Length]],3,FALSE)</f>
        <v>2.2604630000000001</v>
      </c>
      <c r="G94" t="s">
        <v>332</v>
      </c>
      <c r="H94" s="6" t="str">
        <f>IF(Table3[[#This Row],[2043 Diameter]]=Table3[[#This Row],[2022 Diameter]],"No","Yes")</f>
        <v>Yes</v>
      </c>
      <c r="I94" s="6" t="str">
        <f>IF(Table3[[#This Row],[2043 Length]]=Table3[[#This Row],[2023 length]],"No","Yes")</f>
        <v>No</v>
      </c>
    </row>
    <row r="95" spans="1:9" x14ac:dyDescent="0.25">
      <c r="A95" s="1">
        <v>93</v>
      </c>
      <c r="B95" t="s">
        <v>111</v>
      </c>
      <c r="C95">
        <v>225</v>
      </c>
      <c r="D95">
        <v>141.772751</v>
      </c>
      <c r="E95">
        <f>VLOOKUP(Table3[[#This Row],[Pipe_name]],Table2[[Pipe_name]:[Original_Diameter]],2,FALSE)</f>
        <v>96</v>
      </c>
      <c r="F95">
        <f>VLOOKUP(Table3[[#This Row],[Pipe_name]],Table2[[Pipe_name]:[Length]],3,FALSE)</f>
        <v>141.772751</v>
      </c>
      <c r="G95" t="s">
        <v>332</v>
      </c>
      <c r="H95" s="6" t="str">
        <f>IF(Table3[[#This Row],[2043 Diameter]]=Table3[[#This Row],[2022 Diameter]],"No","Yes")</f>
        <v>Yes</v>
      </c>
      <c r="I95" s="6" t="str">
        <f>IF(Table3[[#This Row],[2043 Length]]=Table3[[#This Row],[2023 length]],"No","Yes")</f>
        <v>No</v>
      </c>
    </row>
    <row r="96" spans="1:9" x14ac:dyDescent="0.25">
      <c r="A96" s="1">
        <v>94</v>
      </c>
      <c r="B96" t="s">
        <v>112</v>
      </c>
      <c r="C96">
        <v>150</v>
      </c>
      <c r="D96">
        <v>527.37817399999994</v>
      </c>
      <c r="E96">
        <f>VLOOKUP(Table3[[#This Row],[Pipe_name]],Table2[[Pipe_name]:[Original_Diameter]],2,FALSE)</f>
        <v>96</v>
      </c>
      <c r="F96">
        <f>VLOOKUP(Table3[[#This Row],[Pipe_name]],Table2[[Pipe_name]:[Length]],3,FALSE)</f>
        <v>527.37817399999994</v>
      </c>
      <c r="G96" t="s">
        <v>332</v>
      </c>
      <c r="H96" s="6" t="str">
        <f>IF(Table3[[#This Row],[2043 Diameter]]=Table3[[#This Row],[2022 Diameter]],"No","Yes")</f>
        <v>Yes</v>
      </c>
      <c r="I96" s="6" t="str">
        <f>IF(Table3[[#This Row],[2043 Length]]=Table3[[#This Row],[2023 length]],"No","Yes")</f>
        <v>No</v>
      </c>
    </row>
    <row r="97" spans="1:9" x14ac:dyDescent="0.25">
      <c r="A97" s="1">
        <v>95</v>
      </c>
      <c r="B97" t="s">
        <v>113</v>
      </c>
      <c r="C97">
        <v>101</v>
      </c>
      <c r="D97">
        <v>122.79098500000001</v>
      </c>
      <c r="E97">
        <f>VLOOKUP(Table3[[#This Row],[Pipe_name]],Table2[[Pipe_name]:[Original_Diameter]],2,FALSE)</f>
        <v>101</v>
      </c>
      <c r="F97">
        <f>VLOOKUP(Table3[[#This Row],[Pipe_name]],Table2[[Pipe_name]:[Length]],3,FALSE)</f>
        <v>122.79098500000001</v>
      </c>
      <c r="G97" t="s">
        <v>332</v>
      </c>
      <c r="H97" s="6" t="str">
        <f>IF(Table3[[#This Row],[2043 Diameter]]=Table3[[#This Row],[2022 Diameter]],"No","Yes")</f>
        <v>No</v>
      </c>
      <c r="I97" s="6" t="str">
        <f>IF(Table3[[#This Row],[2043 Length]]=Table3[[#This Row],[2023 length]],"No","Yes")</f>
        <v>No</v>
      </c>
    </row>
    <row r="98" spans="1:9" x14ac:dyDescent="0.25">
      <c r="A98" s="1">
        <v>96</v>
      </c>
      <c r="B98" t="s">
        <v>114</v>
      </c>
      <c r="C98">
        <v>141</v>
      </c>
      <c r="D98">
        <v>1.92042</v>
      </c>
      <c r="E98">
        <f>VLOOKUP(Table3[[#This Row],[Pipe_name]],Table2[[Pipe_name]:[Original_Diameter]],2,FALSE)</f>
        <v>141</v>
      </c>
      <c r="F98">
        <f>VLOOKUP(Table3[[#This Row],[Pipe_name]],Table2[[Pipe_name]:[Length]],3,FALSE)</f>
        <v>1.92042</v>
      </c>
      <c r="G98" t="s">
        <v>332</v>
      </c>
      <c r="H98" s="6" t="str">
        <f>IF(Table3[[#This Row],[2043 Diameter]]=Table3[[#This Row],[2022 Diameter]],"No","Yes")</f>
        <v>No</v>
      </c>
      <c r="I98" s="6" t="str">
        <f>IF(Table3[[#This Row],[2043 Length]]=Table3[[#This Row],[2023 length]],"No","Yes")</f>
        <v>No</v>
      </c>
    </row>
    <row r="99" spans="1:9" x14ac:dyDescent="0.25">
      <c r="A99" s="1">
        <v>97</v>
      </c>
      <c r="B99" t="s">
        <v>115</v>
      </c>
      <c r="C99">
        <v>225</v>
      </c>
      <c r="D99">
        <v>13.021284</v>
      </c>
      <c r="E99">
        <f>VLOOKUP(Table3[[#This Row],[Pipe_name]],Table2[[Pipe_name]:[Original_Diameter]],2,FALSE)</f>
        <v>96</v>
      </c>
      <c r="F99">
        <f>VLOOKUP(Table3[[#This Row],[Pipe_name]],Table2[[Pipe_name]:[Length]],3,FALSE)</f>
        <v>13.021284</v>
      </c>
      <c r="G99" t="s">
        <v>332</v>
      </c>
      <c r="H99" s="6" t="str">
        <f>IF(Table3[[#This Row],[2043 Diameter]]=Table3[[#This Row],[2022 Diameter]],"No","Yes")</f>
        <v>Yes</v>
      </c>
      <c r="I99" s="6" t="str">
        <f>IF(Table3[[#This Row],[2043 Length]]=Table3[[#This Row],[2023 length]],"No","Yes")</f>
        <v>No</v>
      </c>
    </row>
    <row r="100" spans="1:9" x14ac:dyDescent="0.25">
      <c r="A100" s="1">
        <v>98</v>
      </c>
      <c r="B100" t="s">
        <v>116</v>
      </c>
      <c r="C100">
        <v>143</v>
      </c>
      <c r="D100">
        <v>13.818092</v>
      </c>
      <c r="E100">
        <f>VLOOKUP(Table3[[#This Row],[Pipe_name]],Table2[[Pipe_name]:[Original_Diameter]],2,FALSE)</f>
        <v>143</v>
      </c>
      <c r="F100">
        <f>VLOOKUP(Table3[[#This Row],[Pipe_name]],Table2[[Pipe_name]:[Length]],3,FALSE)</f>
        <v>13.818092</v>
      </c>
      <c r="G100" t="s">
        <v>332</v>
      </c>
      <c r="H100" s="6" t="str">
        <f>IF(Table3[[#This Row],[2043 Diameter]]=Table3[[#This Row],[2022 Diameter]],"No","Yes")</f>
        <v>No</v>
      </c>
      <c r="I100" s="6" t="str">
        <f>IF(Table3[[#This Row],[2043 Length]]=Table3[[#This Row],[2023 length]],"No","Yes")</f>
        <v>No</v>
      </c>
    </row>
    <row r="101" spans="1:9" x14ac:dyDescent="0.25">
      <c r="A101" s="1">
        <v>99</v>
      </c>
      <c r="B101" t="s">
        <v>117</v>
      </c>
      <c r="C101">
        <v>143</v>
      </c>
      <c r="D101">
        <v>21.935091</v>
      </c>
      <c r="E101">
        <f>VLOOKUP(Table3[[#This Row],[Pipe_name]],Table2[[Pipe_name]:[Original_Diameter]],2,FALSE)</f>
        <v>143</v>
      </c>
      <c r="F101">
        <f>VLOOKUP(Table3[[#This Row],[Pipe_name]],Table2[[Pipe_name]:[Length]],3,FALSE)</f>
        <v>21.938016999999999</v>
      </c>
      <c r="G101" t="s">
        <v>332</v>
      </c>
      <c r="H101" s="6" t="str">
        <f>IF(Table3[[#This Row],[2043 Diameter]]=Table3[[#This Row],[2022 Diameter]],"No","Yes")</f>
        <v>No</v>
      </c>
      <c r="I101" s="6" t="str">
        <f>IF(Table3[[#This Row],[2043 Length]]=Table3[[#This Row],[2023 length]],"No","Yes")</f>
        <v>Yes</v>
      </c>
    </row>
    <row r="102" spans="1:9" x14ac:dyDescent="0.25">
      <c r="A102" s="1">
        <v>100</v>
      </c>
      <c r="B102" t="s">
        <v>118</v>
      </c>
      <c r="C102">
        <v>63</v>
      </c>
      <c r="D102">
        <v>1.725676</v>
      </c>
      <c r="E102">
        <f>VLOOKUP(Table3[[#This Row],[Pipe_name]],Table2[[Pipe_name]:[Original_Diameter]],2,FALSE)</f>
        <v>63</v>
      </c>
      <c r="F102">
        <f>VLOOKUP(Table3[[#This Row],[Pipe_name]],Table2[[Pipe_name]:[Length]],3,FALSE)</f>
        <v>1.725676</v>
      </c>
      <c r="G102" t="s">
        <v>332</v>
      </c>
      <c r="H102" s="6" t="str">
        <f>IF(Table3[[#This Row],[2043 Diameter]]=Table3[[#This Row],[2022 Diameter]],"No","Yes")</f>
        <v>No</v>
      </c>
      <c r="I102" s="6" t="str">
        <f>IF(Table3[[#This Row],[2043 Length]]=Table3[[#This Row],[2023 length]],"No","Yes")</f>
        <v>No</v>
      </c>
    </row>
    <row r="103" spans="1:9" x14ac:dyDescent="0.25">
      <c r="A103" s="1">
        <v>101</v>
      </c>
      <c r="B103" t="s">
        <v>119</v>
      </c>
      <c r="C103">
        <v>63</v>
      </c>
      <c r="D103">
        <v>65.785056999999995</v>
      </c>
      <c r="E103">
        <f>VLOOKUP(Table3[[#This Row],[Pipe_name]],Table2[[Pipe_name]:[Original_Diameter]],2,FALSE)</f>
        <v>63</v>
      </c>
      <c r="F103">
        <f>VLOOKUP(Table3[[#This Row],[Pipe_name]],Table2[[Pipe_name]:[Length]],3,FALSE)</f>
        <v>65.785056999999995</v>
      </c>
      <c r="G103" t="s">
        <v>332</v>
      </c>
      <c r="H103" s="6" t="str">
        <f>IF(Table3[[#This Row],[2043 Diameter]]=Table3[[#This Row],[2022 Diameter]],"No","Yes")</f>
        <v>No</v>
      </c>
      <c r="I103" s="6" t="str">
        <f>IF(Table3[[#This Row],[2043 Length]]=Table3[[#This Row],[2023 length]],"No","Yes")</f>
        <v>No</v>
      </c>
    </row>
    <row r="104" spans="1:9" x14ac:dyDescent="0.25">
      <c r="A104" s="1">
        <v>102</v>
      </c>
      <c r="B104" t="s">
        <v>120</v>
      </c>
      <c r="C104">
        <v>50</v>
      </c>
      <c r="D104">
        <v>16.028227000000001</v>
      </c>
      <c r="E104">
        <f>VLOOKUP(Table3[[#This Row],[Pipe_name]],Table2[[Pipe_name]:[Original_Diameter]],2,FALSE)</f>
        <v>50</v>
      </c>
      <c r="F104">
        <f>VLOOKUP(Table3[[#This Row],[Pipe_name]],Table2[[Pipe_name]:[Length]],3,FALSE)</f>
        <v>16.028227000000001</v>
      </c>
      <c r="G104" t="s">
        <v>332</v>
      </c>
      <c r="H104" s="6" t="str">
        <f>IF(Table3[[#This Row],[2043 Diameter]]=Table3[[#This Row],[2022 Diameter]],"No","Yes")</f>
        <v>No</v>
      </c>
      <c r="I104" s="6" t="str">
        <f>IF(Table3[[#This Row],[2043 Length]]=Table3[[#This Row],[2023 length]],"No","Yes")</f>
        <v>No</v>
      </c>
    </row>
    <row r="105" spans="1:9" x14ac:dyDescent="0.25">
      <c r="A105" s="1">
        <v>103</v>
      </c>
      <c r="B105" t="s">
        <v>121</v>
      </c>
      <c r="C105">
        <v>96</v>
      </c>
      <c r="D105">
        <v>146.709351</v>
      </c>
      <c r="E105">
        <f>VLOOKUP(Table3[[#This Row],[Pipe_name]],Table2[[Pipe_name]:[Original_Diameter]],2,FALSE)</f>
        <v>96</v>
      </c>
      <c r="F105">
        <f>VLOOKUP(Table3[[#This Row],[Pipe_name]],Table2[[Pipe_name]:[Length]],3,FALSE)</f>
        <v>146.709351</v>
      </c>
      <c r="G105" t="s">
        <v>332</v>
      </c>
      <c r="H105" s="6" t="str">
        <f>IF(Table3[[#This Row],[2043 Diameter]]=Table3[[#This Row],[2022 Diameter]],"No","Yes")</f>
        <v>No</v>
      </c>
      <c r="I105" s="6" t="str">
        <f>IF(Table3[[#This Row],[2043 Length]]=Table3[[#This Row],[2023 length]],"No","Yes")</f>
        <v>No</v>
      </c>
    </row>
    <row r="106" spans="1:9" x14ac:dyDescent="0.25">
      <c r="A106" s="1">
        <v>104</v>
      </c>
      <c r="B106" t="s">
        <v>122</v>
      </c>
      <c r="C106">
        <v>96</v>
      </c>
      <c r="D106">
        <v>4.7796729999999998</v>
      </c>
      <c r="E106">
        <f>VLOOKUP(Table3[[#This Row],[Pipe_name]],Table2[[Pipe_name]:[Original_Diameter]],2,FALSE)</f>
        <v>96</v>
      </c>
      <c r="F106">
        <f>VLOOKUP(Table3[[#This Row],[Pipe_name]],Table2[[Pipe_name]:[Length]],3,FALSE)</f>
        <v>4.7796729999999998</v>
      </c>
      <c r="G106" t="s">
        <v>332</v>
      </c>
      <c r="H106" s="6" t="str">
        <f>IF(Table3[[#This Row],[2043 Diameter]]=Table3[[#This Row],[2022 Diameter]],"No","Yes")</f>
        <v>No</v>
      </c>
      <c r="I106" s="6" t="str">
        <f>IF(Table3[[#This Row],[2043 Length]]=Table3[[#This Row],[2023 length]],"No","Yes")</f>
        <v>No</v>
      </c>
    </row>
    <row r="107" spans="1:9" x14ac:dyDescent="0.25">
      <c r="A107" s="1">
        <v>105</v>
      </c>
      <c r="B107" t="s">
        <v>123</v>
      </c>
      <c r="C107">
        <v>96</v>
      </c>
      <c r="D107">
        <v>282.29281600000002</v>
      </c>
      <c r="E107">
        <f>VLOOKUP(Table3[[#This Row],[Pipe_name]],Table2[[Pipe_name]:[Original_Diameter]],2,FALSE)</f>
        <v>96</v>
      </c>
      <c r="F107">
        <f>VLOOKUP(Table3[[#This Row],[Pipe_name]],Table2[[Pipe_name]:[Length]],3,FALSE)</f>
        <v>282.29281600000002</v>
      </c>
      <c r="G107" t="s">
        <v>332</v>
      </c>
      <c r="H107" s="6" t="str">
        <f>IF(Table3[[#This Row],[2043 Diameter]]=Table3[[#This Row],[2022 Diameter]],"No","Yes")</f>
        <v>No</v>
      </c>
      <c r="I107" s="6" t="str">
        <f>IF(Table3[[#This Row],[2043 Length]]=Table3[[#This Row],[2023 length]],"No","Yes")</f>
        <v>No</v>
      </c>
    </row>
    <row r="108" spans="1:9" x14ac:dyDescent="0.25">
      <c r="A108" s="1">
        <v>106</v>
      </c>
      <c r="B108" t="s">
        <v>124</v>
      </c>
      <c r="C108">
        <v>50</v>
      </c>
      <c r="D108">
        <v>19.506592000000001</v>
      </c>
      <c r="E108">
        <f>VLOOKUP(Table3[[#This Row],[Pipe_name]],Table2[[Pipe_name]:[Original_Diameter]],2,FALSE)</f>
        <v>50</v>
      </c>
      <c r="F108">
        <f>VLOOKUP(Table3[[#This Row],[Pipe_name]],Table2[[Pipe_name]:[Length]],3,FALSE)</f>
        <v>19.506592000000001</v>
      </c>
      <c r="G108" t="s">
        <v>332</v>
      </c>
      <c r="H108" s="6" t="str">
        <f>IF(Table3[[#This Row],[2043 Diameter]]=Table3[[#This Row],[2022 Diameter]],"No","Yes")</f>
        <v>No</v>
      </c>
      <c r="I108" s="6" t="str">
        <f>IF(Table3[[#This Row],[2043 Length]]=Table3[[#This Row],[2023 length]],"No","Yes")</f>
        <v>No</v>
      </c>
    </row>
    <row r="109" spans="1:9" x14ac:dyDescent="0.25">
      <c r="A109" s="1">
        <v>107</v>
      </c>
      <c r="B109" t="s">
        <v>125</v>
      </c>
      <c r="C109">
        <v>96</v>
      </c>
      <c r="D109">
        <v>2.9009770000000001</v>
      </c>
      <c r="E109">
        <f>VLOOKUP(Table3[[#This Row],[Pipe_name]],Table2[[Pipe_name]:[Original_Diameter]],2,FALSE)</f>
        <v>96</v>
      </c>
      <c r="F109">
        <f>VLOOKUP(Table3[[#This Row],[Pipe_name]],Table2[[Pipe_name]:[Length]],3,FALSE)</f>
        <v>2.9009770000000001</v>
      </c>
      <c r="G109" t="s">
        <v>332</v>
      </c>
      <c r="H109" s="6" t="str">
        <f>IF(Table3[[#This Row],[2043 Diameter]]=Table3[[#This Row],[2022 Diameter]],"No","Yes")</f>
        <v>No</v>
      </c>
      <c r="I109" s="6" t="str">
        <f>IF(Table3[[#This Row],[2043 Length]]=Table3[[#This Row],[2023 length]],"No","Yes")</f>
        <v>No</v>
      </c>
    </row>
    <row r="110" spans="1:9" x14ac:dyDescent="0.25">
      <c r="A110" s="1">
        <v>108</v>
      </c>
      <c r="B110" t="s">
        <v>126</v>
      </c>
      <c r="C110">
        <v>96</v>
      </c>
      <c r="D110">
        <v>82.272873000000004</v>
      </c>
      <c r="E110">
        <f>VLOOKUP(Table3[[#This Row],[Pipe_name]],Table2[[Pipe_name]:[Original_Diameter]],2,FALSE)</f>
        <v>96</v>
      </c>
      <c r="F110">
        <f>VLOOKUP(Table3[[#This Row],[Pipe_name]],Table2[[Pipe_name]:[Length]],3,FALSE)</f>
        <v>82.272873000000004</v>
      </c>
      <c r="G110" t="s">
        <v>332</v>
      </c>
      <c r="H110" s="6" t="str">
        <f>IF(Table3[[#This Row],[2043 Diameter]]=Table3[[#This Row],[2022 Diameter]],"No","Yes")</f>
        <v>No</v>
      </c>
      <c r="I110" s="6" t="str">
        <f>IF(Table3[[#This Row],[2043 Length]]=Table3[[#This Row],[2023 length]],"No","Yes")</f>
        <v>No</v>
      </c>
    </row>
    <row r="111" spans="1:9" x14ac:dyDescent="0.25">
      <c r="A111" s="1">
        <v>109</v>
      </c>
      <c r="B111" t="s">
        <v>127</v>
      </c>
      <c r="C111">
        <v>96</v>
      </c>
      <c r="D111">
        <v>98.894096000000005</v>
      </c>
      <c r="E111">
        <f>VLOOKUP(Table3[[#This Row],[Pipe_name]],Table2[[Pipe_name]:[Original_Diameter]],2,FALSE)</f>
        <v>96</v>
      </c>
      <c r="F111">
        <f>VLOOKUP(Table3[[#This Row],[Pipe_name]],Table2[[Pipe_name]:[Length]],3,FALSE)</f>
        <v>98.894096000000005</v>
      </c>
      <c r="G111" t="s">
        <v>332</v>
      </c>
      <c r="H111" s="6" t="str">
        <f>IF(Table3[[#This Row],[2043 Diameter]]=Table3[[#This Row],[2022 Diameter]],"No","Yes")</f>
        <v>No</v>
      </c>
      <c r="I111" s="6" t="str">
        <f>IF(Table3[[#This Row],[2043 Length]]=Table3[[#This Row],[2023 length]],"No","Yes")</f>
        <v>No</v>
      </c>
    </row>
    <row r="112" spans="1:9" x14ac:dyDescent="0.25">
      <c r="A112" s="1">
        <v>110</v>
      </c>
      <c r="B112" t="s">
        <v>128</v>
      </c>
      <c r="C112">
        <v>96</v>
      </c>
      <c r="D112">
        <v>148.80784600000001</v>
      </c>
      <c r="E112">
        <f>VLOOKUP(Table3[[#This Row],[Pipe_name]],Table2[[Pipe_name]:[Original_Diameter]],2,FALSE)</f>
        <v>96</v>
      </c>
      <c r="F112">
        <f>VLOOKUP(Table3[[#This Row],[Pipe_name]],Table2[[Pipe_name]:[Length]],3,FALSE)</f>
        <v>148.80784600000001</v>
      </c>
      <c r="G112" t="s">
        <v>332</v>
      </c>
      <c r="H112" s="6" t="str">
        <f>IF(Table3[[#This Row],[2043 Diameter]]=Table3[[#This Row],[2022 Diameter]],"No","Yes")</f>
        <v>No</v>
      </c>
      <c r="I112" s="6" t="str">
        <f>IF(Table3[[#This Row],[2043 Length]]=Table3[[#This Row],[2023 length]],"No","Yes")</f>
        <v>No</v>
      </c>
    </row>
    <row r="113" spans="1:9" x14ac:dyDescent="0.25">
      <c r="A113" s="1">
        <v>111</v>
      </c>
      <c r="B113" t="s">
        <v>129</v>
      </c>
      <c r="C113">
        <v>96</v>
      </c>
      <c r="D113">
        <v>98.024199999999993</v>
      </c>
      <c r="E113">
        <f>VLOOKUP(Table3[[#This Row],[Pipe_name]],Table2[[Pipe_name]:[Original_Diameter]],2,FALSE)</f>
        <v>96</v>
      </c>
      <c r="F113">
        <f>VLOOKUP(Table3[[#This Row],[Pipe_name]],Table2[[Pipe_name]:[Length]],3,FALSE)</f>
        <v>98.024199999999993</v>
      </c>
      <c r="G113" t="s">
        <v>332</v>
      </c>
      <c r="H113" s="6" t="str">
        <f>IF(Table3[[#This Row],[2043 Diameter]]=Table3[[#This Row],[2022 Diameter]],"No","Yes")</f>
        <v>No</v>
      </c>
      <c r="I113" s="6" t="str">
        <f>IF(Table3[[#This Row],[2043 Length]]=Table3[[#This Row],[2023 length]],"No","Yes")</f>
        <v>No</v>
      </c>
    </row>
    <row r="114" spans="1:9" x14ac:dyDescent="0.25">
      <c r="A114" s="1">
        <v>112</v>
      </c>
      <c r="B114" t="s">
        <v>130</v>
      </c>
      <c r="C114">
        <v>96</v>
      </c>
      <c r="D114">
        <v>58.299061000000002</v>
      </c>
      <c r="E114">
        <f>VLOOKUP(Table3[[#This Row],[Pipe_name]],Table2[[Pipe_name]:[Original_Diameter]],2,FALSE)</f>
        <v>96</v>
      </c>
      <c r="F114">
        <f>VLOOKUP(Table3[[#This Row],[Pipe_name]],Table2[[Pipe_name]:[Length]],3,FALSE)</f>
        <v>58.299061000000002</v>
      </c>
      <c r="G114" t="s">
        <v>332</v>
      </c>
      <c r="H114" s="6" t="str">
        <f>IF(Table3[[#This Row],[2043 Diameter]]=Table3[[#This Row],[2022 Diameter]],"No","Yes")</f>
        <v>No</v>
      </c>
      <c r="I114" s="6" t="str">
        <f>IF(Table3[[#This Row],[2043 Length]]=Table3[[#This Row],[2023 length]],"No","Yes")</f>
        <v>No</v>
      </c>
    </row>
    <row r="115" spans="1:9" x14ac:dyDescent="0.25">
      <c r="A115" s="1">
        <v>113</v>
      </c>
      <c r="B115" t="s">
        <v>131</v>
      </c>
      <c r="C115">
        <v>96</v>
      </c>
      <c r="D115">
        <v>58.284827999999997</v>
      </c>
      <c r="E115">
        <f>VLOOKUP(Table3[[#This Row],[Pipe_name]],Table2[[Pipe_name]:[Original_Diameter]],2,FALSE)</f>
        <v>96</v>
      </c>
      <c r="F115">
        <f>VLOOKUP(Table3[[#This Row],[Pipe_name]],Table2[[Pipe_name]:[Length]],3,FALSE)</f>
        <v>58.284827999999997</v>
      </c>
      <c r="G115" t="s">
        <v>332</v>
      </c>
      <c r="H115" s="6" t="str">
        <f>IF(Table3[[#This Row],[2043 Diameter]]=Table3[[#This Row],[2022 Diameter]],"No","Yes")</f>
        <v>No</v>
      </c>
      <c r="I115" s="6" t="str">
        <f>IF(Table3[[#This Row],[2043 Length]]=Table3[[#This Row],[2023 length]],"No","Yes")</f>
        <v>No</v>
      </c>
    </row>
    <row r="116" spans="1:9" x14ac:dyDescent="0.25">
      <c r="A116" s="1">
        <v>114</v>
      </c>
      <c r="B116" t="s">
        <v>132</v>
      </c>
      <c r="C116">
        <v>32</v>
      </c>
      <c r="D116">
        <v>43.326050000000002</v>
      </c>
      <c r="E116">
        <f>VLOOKUP(Table3[[#This Row],[Pipe_name]],Table2[[Pipe_name]:[Original_Diameter]],2,FALSE)</f>
        <v>32</v>
      </c>
      <c r="F116">
        <f>VLOOKUP(Table3[[#This Row],[Pipe_name]],Table2[[Pipe_name]:[Length]],3,FALSE)</f>
        <v>43.326050000000002</v>
      </c>
      <c r="G116" t="s">
        <v>332</v>
      </c>
      <c r="H116" s="6" t="str">
        <f>IF(Table3[[#This Row],[2043 Diameter]]=Table3[[#This Row],[2022 Diameter]],"No","Yes")</f>
        <v>No</v>
      </c>
      <c r="I116" s="6" t="str">
        <f>IF(Table3[[#This Row],[2043 Length]]=Table3[[#This Row],[2023 length]],"No","Yes")</f>
        <v>No</v>
      </c>
    </row>
    <row r="117" spans="1:9" x14ac:dyDescent="0.25">
      <c r="A117" s="1">
        <v>115</v>
      </c>
      <c r="B117" t="s">
        <v>133</v>
      </c>
      <c r="C117">
        <v>158</v>
      </c>
      <c r="D117">
        <v>5.0012230000000004</v>
      </c>
      <c r="E117">
        <f>VLOOKUP(Table3[[#This Row],[Pipe_name]],Table2[[Pipe_name]:[Original_Diameter]],2,FALSE)</f>
        <v>158</v>
      </c>
      <c r="F117">
        <f>VLOOKUP(Table3[[#This Row],[Pipe_name]],Table2[[Pipe_name]:[Length]],3,FALSE)</f>
        <v>5.0012230000000004</v>
      </c>
      <c r="G117" t="s">
        <v>332</v>
      </c>
      <c r="H117" s="6" t="str">
        <f>IF(Table3[[#This Row],[2043 Diameter]]=Table3[[#This Row],[2022 Diameter]],"No","Yes")</f>
        <v>No</v>
      </c>
      <c r="I117" s="6" t="str">
        <f>IF(Table3[[#This Row],[2043 Length]]=Table3[[#This Row],[2023 length]],"No","Yes")</f>
        <v>No</v>
      </c>
    </row>
    <row r="118" spans="1:9" x14ac:dyDescent="0.25">
      <c r="A118" s="1">
        <v>116</v>
      </c>
      <c r="B118" t="s">
        <v>134</v>
      </c>
      <c r="C118">
        <v>235</v>
      </c>
      <c r="D118">
        <v>11.942186</v>
      </c>
      <c r="E118">
        <f>VLOOKUP(Table3[[#This Row],[Pipe_name]],Table2[[Pipe_name]:[Original_Diameter]],2,FALSE)</f>
        <v>235</v>
      </c>
      <c r="F118">
        <f>VLOOKUP(Table3[[#This Row],[Pipe_name]],Table2[[Pipe_name]:[Length]],3,FALSE)</f>
        <v>11.942186</v>
      </c>
      <c r="G118" t="s">
        <v>332</v>
      </c>
      <c r="H118" s="6" t="str">
        <f>IF(Table3[[#This Row],[2043 Diameter]]=Table3[[#This Row],[2022 Diameter]],"No","Yes")</f>
        <v>No</v>
      </c>
      <c r="I118" s="6" t="str">
        <f>IF(Table3[[#This Row],[2043 Length]]=Table3[[#This Row],[2023 length]],"No","Yes")</f>
        <v>No</v>
      </c>
    </row>
    <row r="119" spans="1:9" x14ac:dyDescent="0.25">
      <c r="A119" s="1">
        <v>117</v>
      </c>
      <c r="B119" t="s">
        <v>135</v>
      </c>
      <c r="C119">
        <v>103</v>
      </c>
      <c r="D119">
        <v>14.851721</v>
      </c>
      <c r="E119">
        <f>VLOOKUP(Table3[[#This Row],[Pipe_name]],Table2[[Pipe_name]:[Original_Diameter]],2,FALSE)</f>
        <v>103</v>
      </c>
      <c r="F119">
        <f>VLOOKUP(Table3[[#This Row],[Pipe_name]],Table2[[Pipe_name]:[Length]],3,FALSE)</f>
        <v>14.851721</v>
      </c>
      <c r="G119" t="s">
        <v>332</v>
      </c>
      <c r="H119" s="6" t="str">
        <f>IF(Table3[[#This Row],[2043 Diameter]]=Table3[[#This Row],[2022 Diameter]],"No","Yes")</f>
        <v>No</v>
      </c>
      <c r="I119" s="6" t="str">
        <f>IF(Table3[[#This Row],[2043 Length]]=Table3[[#This Row],[2023 length]],"No","Yes")</f>
        <v>No</v>
      </c>
    </row>
    <row r="120" spans="1:9" x14ac:dyDescent="0.25">
      <c r="A120" s="1">
        <v>118</v>
      </c>
      <c r="B120" t="s">
        <v>136</v>
      </c>
      <c r="C120">
        <v>101</v>
      </c>
      <c r="D120">
        <v>108.220741</v>
      </c>
      <c r="E120">
        <f>VLOOKUP(Table3[[#This Row],[Pipe_name]],Table2[[Pipe_name]:[Original_Diameter]],2,FALSE)</f>
        <v>101</v>
      </c>
      <c r="F120">
        <f>VLOOKUP(Table3[[#This Row],[Pipe_name]],Table2[[Pipe_name]:[Length]],3,FALSE)</f>
        <v>108.220741</v>
      </c>
      <c r="G120" t="s">
        <v>332</v>
      </c>
      <c r="H120" s="6" t="str">
        <f>IF(Table3[[#This Row],[2043 Diameter]]=Table3[[#This Row],[2022 Diameter]],"No","Yes")</f>
        <v>No</v>
      </c>
      <c r="I120" s="6" t="str">
        <f>IF(Table3[[#This Row],[2043 Length]]=Table3[[#This Row],[2023 length]],"No","Yes")</f>
        <v>No</v>
      </c>
    </row>
    <row r="121" spans="1:9" x14ac:dyDescent="0.25">
      <c r="A121" s="1">
        <v>119</v>
      </c>
      <c r="B121" t="s">
        <v>137</v>
      </c>
      <c r="C121">
        <v>235</v>
      </c>
      <c r="D121">
        <v>23.494427000000002</v>
      </c>
      <c r="E121">
        <f>VLOOKUP(Table3[[#This Row],[Pipe_name]],Table2[[Pipe_name]:[Original_Diameter]],2,FALSE)</f>
        <v>235</v>
      </c>
      <c r="F121">
        <f>VLOOKUP(Table3[[#This Row],[Pipe_name]],Table2[[Pipe_name]:[Length]],3,FALSE)</f>
        <v>23.494427000000002</v>
      </c>
      <c r="G121" t="s">
        <v>332</v>
      </c>
      <c r="H121" s="6" t="str">
        <f>IF(Table3[[#This Row],[2043 Diameter]]=Table3[[#This Row],[2022 Diameter]],"No","Yes")</f>
        <v>No</v>
      </c>
      <c r="I121" s="6" t="str">
        <f>IF(Table3[[#This Row],[2043 Length]]=Table3[[#This Row],[2023 length]],"No","Yes")</f>
        <v>No</v>
      </c>
    </row>
    <row r="122" spans="1:9" x14ac:dyDescent="0.25">
      <c r="A122" s="1">
        <v>120</v>
      </c>
      <c r="B122" t="s">
        <v>138</v>
      </c>
      <c r="C122">
        <v>143</v>
      </c>
      <c r="D122">
        <v>1.986054</v>
      </c>
      <c r="E122">
        <f>VLOOKUP(Table3[[#This Row],[Pipe_name]],Table2[[Pipe_name]:[Original_Diameter]],2,FALSE)</f>
        <v>143</v>
      </c>
      <c r="F122">
        <f>VLOOKUP(Table3[[#This Row],[Pipe_name]],Table2[[Pipe_name]:[Length]],3,FALSE)</f>
        <v>1.986054</v>
      </c>
      <c r="G122" t="s">
        <v>332</v>
      </c>
      <c r="H122" s="6" t="str">
        <f>IF(Table3[[#This Row],[2043 Diameter]]=Table3[[#This Row],[2022 Diameter]],"No","Yes")</f>
        <v>No</v>
      </c>
      <c r="I122" s="6" t="str">
        <f>IF(Table3[[#This Row],[2043 Length]]=Table3[[#This Row],[2023 length]],"No","Yes")</f>
        <v>No</v>
      </c>
    </row>
    <row r="123" spans="1:9" x14ac:dyDescent="0.25">
      <c r="A123" s="1">
        <v>121</v>
      </c>
      <c r="B123" t="s">
        <v>139</v>
      </c>
      <c r="C123">
        <v>143</v>
      </c>
      <c r="D123">
        <v>367.83908100000002</v>
      </c>
      <c r="E123">
        <f>VLOOKUP(Table3[[#This Row],[Pipe_name]],Table2[[Pipe_name]:[Original_Diameter]],2,FALSE)</f>
        <v>143</v>
      </c>
      <c r="F123">
        <f>VLOOKUP(Table3[[#This Row],[Pipe_name]],Table2[[Pipe_name]:[Length]],3,FALSE)</f>
        <v>367.83908100000002</v>
      </c>
      <c r="G123" t="s">
        <v>332</v>
      </c>
      <c r="H123" s="6" t="str">
        <f>IF(Table3[[#This Row],[2043 Diameter]]=Table3[[#This Row],[2022 Diameter]],"No","Yes")</f>
        <v>No</v>
      </c>
      <c r="I123" s="6" t="str">
        <f>IF(Table3[[#This Row],[2043 Length]]=Table3[[#This Row],[2023 length]],"No","Yes")</f>
        <v>No</v>
      </c>
    </row>
    <row r="124" spans="1:9" x14ac:dyDescent="0.25">
      <c r="A124" s="1">
        <v>122</v>
      </c>
      <c r="B124" t="s">
        <v>140</v>
      </c>
      <c r="C124">
        <v>158</v>
      </c>
      <c r="D124">
        <v>7.0010770000000004</v>
      </c>
      <c r="E124">
        <f>VLOOKUP(Table3[[#This Row],[Pipe_name]],Table2[[Pipe_name]:[Original_Diameter]],2,FALSE)</f>
        <v>158</v>
      </c>
      <c r="F124">
        <f>VLOOKUP(Table3[[#This Row],[Pipe_name]],Table2[[Pipe_name]:[Length]],3,FALSE)</f>
        <v>7.0010770000000004</v>
      </c>
      <c r="G124" t="s">
        <v>332</v>
      </c>
      <c r="H124" s="6" t="str">
        <f>IF(Table3[[#This Row],[2043 Diameter]]=Table3[[#This Row],[2022 Diameter]],"No","Yes")</f>
        <v>No</v>
      </c>
      <c r="I124" s="6" t="str">
        <f>IF(Table3[[#This Row],[2043 Length]]=Table3[[#This Row],[2023 length]],"No","Yes")</f>
        <v>No</v>
      </c>
    </row>
    <row r="125" spans="1:9" x14ac:dyDescent="0.25">
      <c r="A125" s="1">
        <v>123</v>
      </c>
      <c r="B125" t="s">
        <v>141</v>
      </c>
      <c r="C125">
        <v>143</v>
      </c>
      <c r="D125">
        <v>84.845650000000006</v>
      </c>
      <c r="E125">
        <f>VLOOKUP(Table3[[#This Row],[Pipe_name]],Table2[[Pipe_name]:[Original_Diameter]],2,FALSE)</f>
        <v>143</v>
      </c>
      <c r="F125">
        <f>VLOOKUP(Table3[[#This Row],[Pipe_name]],Table2[[Pipe_name]:[Length]],3,FALSE)</f>
        <v>84.845650000000006</v>
      </c>
      <c r="G125" t="s">
        <v>332</v>
      </c>
      <c r="H125" s="6" t="str">
        <f>IF(Table3[[#This Row],[2043 Diameter]]=Table3[[#This Row],[2022 Diameter]],"No","Yes")</f>
        <v>No</v>
      </c>
      <c r="I125" s="6" t="str">
        <f>IF(Table3[[#This Row],[2043 Length]]=Table3[[#This Row],[2023 length]],"No","Yes")</f>
        <v>No</v>
      </c>
    </row>
    <row r="126" spans="1:9" x14ac:dyDescent="0.25">
      <c r="A126" s="1">
        <v>124</v>
      </c>
      <c r="B126" t="s">
        <v>142</v>
      </c>
      <c r="C126">
        <v>32</v>
      </c>
      <c r="D126">
        <v>7.4697009999999997</v>
      </c>
      <c r="E126">
        <f>VLOOKUP(Table3[[#This Row],[Pipe_name]],Table2[[Pipe_name]:[Original_Diameter]],2,FALSE)</f>
        <v>32</v>
      </c>
      <c r="F126">
        <f>VLOOKUP(Table3[[#This Row],[Pipe_name]],Table2[[Pipe_name]:[Length]],3,FALSE)</f>
        <v>7.4697009999999997</v>
      </c>
      <c r="G126" t="s">
        <v>332</v>
      </c>
      <c r="H126" s="6" t="str">
        <f>IF(Table3[[#This Row],[2043 Diameter]]=Table3[[#This Row],[2022 Diameter]],"No","Yes")</f>
        <v>No</v>
      </c>
      <c r="I126" s="6" t="str">
        <f>IF(Table3[[#This Row],[2043 Length]]=Table3[[#This Row],[2023 length]],"No","Yes")</f>
        <v>No</v>
      </c>
    </row>
    <row r="127" spans="1:9" x14ac:dyDescent="0.25">
      <c r="A127" s="1">
        <v>125</v>
      </c>
      <c r="B127" t="s">
        <v>143</v>
      </c>
      <c r="C127">
        <v>101</v>
      </c>
      <c r="D127">
        <v>3.2120880000000001</v>
      </c>
      <c r="E127">
        <f>VLOOKUP(Table3[[#This Row],[Pipe_name]],Table2[[Pipe_name]:[Original_Diameter]],2,FALSE)</f>
        <v>101</v>
      </c>
      <c r="F127">
        <f>VLOOKUP(Table3[[#This Row],[Pipe_name]],Table2[[Pipe_name]:[Length]],3,FALSE)</f>
        <v>3.2120880000000001</v>
      </c>
      <c r="G127" t="s">
        <v>332</v>
      </c>
      <c r="H127" s="6" t="str">
        <f>IF(Table3[[#This Row],[2043 Diameter]]=Table3[[#This Row],[2022 Diameter]],"No","Yes")</f>
        <v>No</v>
      </c>
      <c r="I127" s="6" t="str">
        <f>IF(Table3[[#This Row],[2043 Length]]=Table3[[#This Row],[2023 length]],"No","Yes")</f>
        <v>No</v>
      </c>
    </row>
    <row r="128" spans="1:9" x14ac:dyDescent="0.25">
      <c r="A128" s="1">
        <v>126</v>
      </c>
      <c r="B128" t="s">
        <v>144</v>
      </c>
      <c r="C128">
        <v>96</v>
      </c>
      <c r="D128">
        <v>225.927322</v>
      </c>
      <c r="E128">
        <f>VLOOKUP(Table3[[#This Row],[Pipe_name]],Table2[[Pipe_name]:[Original_Diameter]],2,FALSE)</f>
        <v>96</v>
      </c>
      <c r="F128">
        <f>VLOOKUP(Table3[[#This Row],[Pipe_name]],Table2[[Pipe_name]:[Length]],3,FALSE)</f>
        <v>225.927322</v>
      </c>
      <c r="G128" t="s">
        <v>332</v>
      </c>
      <c r="H128" s="6" t="str">
        <f>IF(Table3[[#This Row],[2043 Diameter]]=Table3[[#This Row],[2022 Diameter]],"No","Yes")</f>
        <v>No</v>
      </c>
      <c r="I128" s="6" t="str">
        <f>IF(Table3[[#This Row],[2043 Length]]=Table3[[#This Row],[2023 length]],"No","Yes")</f>
        <v>No</v>
      </c>
    </row>
    <row r="129" spans="1:9" x14ac:dyDescent="0.25">
      <c r="A129" s="1">
        <v>127</v>
      </c>
      <c r="B129" t="s">
        <v>145</v>
      </c>
      <c r="C129">
        <v>96</v>
      </c>
      <c r="D129">
        <v>43.379696000000003</v>
      </c>
      <c r="E129">
        <f>VLOOKUP(Table3[[#This Row],[Pipe_name]],Table2[[Pipe_name]:[Original_Diameter]],2,FALSE)</f>
        <v>96</v>
      </c>
      <c r="F129">
        <f>VLOOKUP(Table3[[#This Row],[Pipe_name]],Table2[[Pipe_name]:[Length]],3,FALSE)</f>
        <v>43.379696000000003</v>
      </c>
      <c r="G129" t="s">
        <v>332</v>
      </c>
      <c r="H129" s="6" t="str">
        <f>IF(Table3[[#This Row],[2043 Diameter]]=Table3[[#This Row],[2022 Diameter]],"No","Yes")</f>
        <v>No</v>
      </c>
      <c r="I129" s="6" t="str">
        <f>IF(Table3[[#This Row],[2043 Length]]=Table3[[#This Row],[2023 length]],"No","Yes")</f>
        <v>No</v>
      </c>
    </row>
    <row r="130" spans="1:9" x14ac:dyDescent="0.25">
      <c r="A130" s="1">
        <v>128</v>
      </c>
      <c r="B130" t="s">
        <v>146</v>
      </c>
      <c r="C130">
        <v>96</v>
      </c>
      <c r="D130">
        <v>332.90835600000003</v>
      </c>
      <c r="E130">
        <f>VLOOKUP(Table3[[#This Row],[Pipe_name]],Table2[[Pipe_name]:[Original_Diameter]],2,FALSE)</f>
        <v>96</v>
      </c>
      <c r="F130">
        <f>VLOOKUP(Table3[[#This Row],[Pipe_name]],Table2[[Pipe_name]:[Length]],3,FALSE)</f>
        <v>332.90835600000003</v>
      </c>
      <c r="G130" t="s">
        <v>332</v>
      </c>
      <c r="H130" s="6" t="str">
        <f>IF(Table3[[#This Row],[2043 Diameter]]=Table3[[#This Row],[2022 Diameter]],"No","Yes")</f>
        <v>No</v>
      </c>
      <c r="I130" s="6" t="str">
        <f>IF(Table3[[#This Row],[2043 Length]]=Table3[[#This Row],[2023 length]],"No","Yes")</f>
        <v>No</v>
      </c>
    </row>
    <row r="131" spans="1:9" x14ac:dyDescent="0.25">
      <c r="A131" s="1">
        <v>129</v>
      </c>
      <c r="B131" t="s">
        <v>147</v>
      </c>
      <c r="C131">
        <v>96</v>
      </c>
      <c r="D131">
        <v>25.897096999999999</v>
      </c>
      <c r="E131">
        <f>VLOOKUP(Table3[[#This Row],[Pipe_name]],Table2[[Pipe_name]:[Original_Diameter]],2,FALSE)</f>
        <v>96</v>
      </c>
      <c r="F131">
        <f>VLOOKUP(Table3[[#This Row],[Pipe_name]],Table2[[Pipe_name]:[Length]],3,FALSE)</f>
        <v>25.897096999999999</v>
      </c>
      <c r="G131" t="s">
        <v>332</v>
      </c>
      <c r="H131" s="6" t="str">
        <f>IF(Table3[[#This Row],[2043 Diameter]]=Table3[[#This Row],[2022 Diameter]],"No","Yes")</f>
        <v>No</v>
      </c>
      <c r="I131" s="6" t="str">
        <f>IF(Table3[[#This Row],[2043 Length]]=Table3[[#This Row],[2023 length]],"No","Yes")</f>
        <v>No</v>
      </c>
    </row>
    <row r="132" spans="1:9" x14ac:dyDescent="0.25">
      <c r="A132" s="1">
        <v>130</v>
      </c>
      <c r="B132" t="s">
        <v>148</v>
      </c>
      <c r="C132">
        <v>96</v>
      </c>
      <c r="D132">
        <v>27.997152</v>
      </c>
      <c r="E132">
        <f>VLOOKUP(Table3[[#This Row],[Pipe_name]],Table2[[Pipe_name]:[Original_Diameter]],2,FALSE)</f>
        <v>96</v>
      </c>
      <c r="F132">
        <f>VLOOKUP(Table3[[#This Row],[Pipe_name]],Table2[[Pipe_name]:[Length]],3,FALSE)</f>
        <v>27.997152</v>
      </c>
      <c r="G132" t="s">
        <v>332</v>
      </c>
      <c r="H132" s="6" t="str">
        <f>IF(Table3[[#This Row],[2043 Diameter]]=Table3[[#This Row],[2022 Diameter]],"No","Yes")</f>
        <v>No</v>
      </c>
      <c r="I132" s="6" t="str">
        <f>IF(Table3[[#This Row],[2043 Length]]=Table3[[#This Row],[2023 length]],"No","Yes")</f>
        <v>No</v>
      </c>
    </row>
    <row r="133" spans="1:9" x14ac:dyDescent="0.25">
      <c r="A133" s="1">
        <v>131</v>
      </c>
      <c r="B133" t="s">
        <v>149</v>
      </c>
      <c r="C133">
        <v>225</v>
      </c>
      <c r="D133">
        <v>69.551308000000006</v>
      </c>
      <c r="E133">
        <f>VLOOKUP(Table3[[#This Row],[Pipe_name]],Table2[[Pipe_name]:[Original_Diameter]],2,FALSE)</f>
        <v>96</v>
      </c>
      <c r="F133">
        <f>VLOOKUP(Table3[[#This Row],[Pipe_name]],Table2[[Pipe_name]:[Length]],3,FALSE)</f>
        <v>69.551308000000006</v>
      </c>
      <c r="G133" t="s">
        <v>332</v>
      </c>
      <c r="H133" s="6" t="str">
        <f>IF(Table3[[#This Row],[2043 Diameter]]=Table3[[#This Row],[2022 Diameter]],"No","Yes")</f>
        <v>Yes</v>
      </c>
      <c r="I133" s="6" t="str">
        <f>IF(Table3[[#This Row],[2043 Length]]=Table3[[#This Row],[2023 length]],"No","Yes")</f>
        <v>No</v>
      </c>
    </row>
    <row r="134" spans="1:9" x14ac:dyDescent="0.25">
      <c r="A134" s="1">
        <v>132</v>
      </c>
      <c r="B134" t="s">
        <v>150</v>
      </c>
      <c r="C134">
        <v>200</v>
      </c>
      <c r="D134">
        <v>12.178855</v>
      </c>
      <c r="E134">
        <f>VLOOKUP(Table3[[#This Row],[Pipe_name]],Table2[[Pipe_name]:[Original_Diameter]],2,FALSE)</f>
        <v>200</v>
      </c>
      <c r="F134">
        <f>VLOOKUP(Table3[[#This Row],[Pipe_name]],Table2[[Pipe_name]:[Length]],3,FALSE)</f>
        <v>12.178855</v>
      </c>
      <c r="G134" t="s">
        <v>332</v>
      </c>
      <c r="H134" s="6" t="str">
        <f>IF(Table3[[#This Row],[2043 Diameter]]=Table3[[#This Row],[2022 Diameter]],"No","Yes")</f>
        <v>No</v>
      </c>
      <c r="I134" s="6" t="str">
        <f>IF(Table3[[#This Row],[2043 Length]]=Table3[[#This Row],[2023 length]],"No","Yes")</f>
        <v>No</v>
      </c>
    </row>
    <row r="135" spans="1:9" x14ac:dyDescent="0.25">
      <c r="A135" s="1">
        <v>133</v>
      </c>
      <c r="B135" t="s">
        <v>151</v>
      </c>
      <c r="C135">
        <v>101</v>
      </c>
      <c r="D135">
        <v>16.057476000000001</v>
      </c>
      <c r="E135">
        <f>VLOOKUP(Table3[[#This Row],[Pipe_name]],Table2[[Pipe_name]:[Original_Diameter]],2,FALSE)</f>
        <v>101</v>
      </c>
      <c r="F135">
        <f>VLOOKUP(Table3[[#This Row],[Pipe_name]],Table2[[Pipe_name]:[Length]],3,FALSE)</f>
        <v>16.057476000000001</v>
      </c>
      <c r="G135" t="s">
        <v>332</v>
      </c>
      <c r="H135" s="6" t="str">
        <f>IF(Table3[[#This Row],[2043 Diameter]]=Table3[[#This Row],[2022 Diameter]],"No","Yes")</f>
        <v>No</v>
      </c>
      <c r="I135" s="6" t="str">
        <f>IF(Table3[[#This Row],[2043 Length]]=Table3[[#This Row],[2023 length]],"No","Yes")</f>
        <v>No</v>
      </c>
    </row>
    <row r="136" spans="1:9" x14ac:dyDescent="0.25">
      <c r="A136" s="1">
        <v>134</v>
      </c>
      <c r="B136" t="s">
        <v>152</v>
      </c>
      <c r="C136">
        <v>96</v>
      </c>
      <c r="D136">
        <v>229.46266199999999</v>
      </c>
      <c r="E136">
        <f>VLOOKUP(Table3[[#This Row],[Pipe_name]],Table2[[Pipe_name]:[Original_Diameter]],2,FALSE)</f>
        <v>96</v>
      </c>
      <c r="F136">
        <f>VLOOKUP(Table3[[#This Row],[Pipe_name]],Table2[[Pipe_name]:[Length]],3,FALSE)</f>
        <v>229.46266199999999</v>
      </c>
      <c r="G136" t="s">
        <v>332</v>
      </c>
      <c r="H136" s="6" t="str">
        <f>IF(Table3[[#This Row],[2043 Diameter]]=Table3[[#This Row],[2022 Diameter]],"No","Yes")</f>
        <v>No</v>
      </c>
      <c r="I136" s="6" t="str">
        <f>IF(Table3[[#This Row],[2043 Length]]=Table3[[#This Row],[2023 length]],"No","Yes")</f>
        <v>No</v>
      </c>
    </row>
    <row r="137" spans="1:9" x14ac:dyDescent="0.25">
      <c r="A137" s="1">
        <v>135</v>
      </c>
      <c r="B137" t="s">
        <v>153</v>
      </c>
      <c r="C137">
        <v>96</v>
      </c>
      <c r="D137">
        <v>13.458971</v>
      </c>
      <c r="E137">
        <f>VLOOKUP(Table3[[#This Row],[Pipe_name]],Table2[[Pipe_name]:[Original_Diameter]],2,FALSE)</f>
        <v>96</v>
      </c>
      <c r="F137">
        <f>VLOOKUP(Table3[[#This Row],[Pipe_name]],Table2[[Pipe_name]:[Length]],3,FALSE)</f>
        <v>13.458971</v>
      </c>
      <c r="G137" t="s">
        <v>332</v>
      </c>
      <c r="H137" s="6" t="str">
        <f>IF(Table3[[#This Row],[2043 Diameter]]=Table3[[#This Row],[2022 Diameter]],"No","Yes")</f>
        <v>No</v>
      </c>
      <c r="I137" s="6" t="str">
        <f>IF(Table3[[#This Row],[2043 Length]]=Table3[[#This Row],[2023 length]],"No","Yes")</f>
        <v>No</v>
      </c>
    </row>
    <row r="138" spans="1:9" x14ac:dyDescent="0.25">
      <c r="A138" s="1">
        <v>136</v>
      </c>
      <c r="B138" t="s">
        <v>154</v>
      </c>
      <c r="C138">
        <v>96</v>
      </c>
      <c r="D138">
        <v>109.256287</v>
      </c>
      <c r="E138">
        <f>VLOOKUP(Table3[[#This Row],[Pipe_name]],Table2[[Pipe_name]:[Original_Diameter]],2,FALSE)</f>
        <v>96</v>
      </c>
      <c r="F138">
        <f>VLOOKUP(Table3[[#This Row],[Pipe_name]],Table2[[Pipe_name]:[Length]],3,FALSE)</f>
        <v>109.256287</v>
      </c>
      <c r="G138" t="s">
        <v>332</v>
      </c>
      <c r="H138" s="6" t="str">
        <f>IF(Table3[[#This Row],[2043 Diameter]]=Table3[[#This Row],[2022 Diameter]],"No","Yes")</f>
        <v>No</v>
      </c>
      <c r="I138" s="6" t="str">
        <f>IF(Table3[[#This Row],[2043 Length]]=Table3[[#This Row],[2023 length]],"No","Yes")</f>
        <v>No</v>
      </c>
    </row>
    <row r="139" spans="1:9" x14ac:dyDescent="0.25">
      <c r="A139" s="1">
        <v>137</v>
      </c>
      <c r="B139" t="s">
        <v>155</v>
      </c>
      <c r="C139">
        <v>143</v>
      </c>
      <c r="D139">
        <v>4.5255369999999999</v>
      </c>
      <c r="E139">
        <f>VLOOKUP(Table3[[#This Row],[Pipe_name]],Table2[[Pipe_name]:[Original_Diameter]],2,FALSE)</f>
        <v>143</v>
      </c>
      <c r="F139">
        <f>VLOOKUP(Table3[[#This Row],[Pipe_name]],Table2[[Pipe_name]:[Length]],3,FALSE)</f>
        <v>4.5255369999999999</v>
      </c>
      <c r="G139" t="s">
        <v>332</v>
      </c>
      <c r="H139" s="6" t="str">
        <f>IF(Table3[[#This Row],[2043 Diameter]]=Table3[[#This Row],[2022 Diameter]],"No","Yes")</f>
        <v>No</v>
      </c>
      <c r="I139" s="6" t="str">
        <f>IF(Table3[[#This Row],[2043 Length]]=Table3[[#This Row],[2023 length]],"No","Yes")</f>
        <v>No</v>
      </c>
    </row>
    <row r="140" spans="1:9" x14ac:dyDescent="0.25">
      <c r="A140" s="1">
        <v>138</v>
      </c>
      <c r="B140" t="s">
        <v>156</v>
      </c>
      <c r="C140">
        <v>143</v>
      </c>
      <c r="D140">
        <v>99.498626999999999</v>
      </c>
      <c r="E140">
        <f>VLOOKUP(Table3[[#This Row],[Pipe_name]],Table2[[Pipe_name]:[Original_Diameter]],2,FALSE)</f>
        <v>143</v>
      </c>
      <c r="F140">
        <f>VLOOKUP(Table3[[#This Row],[Pipe_name]],Table2[[Pipe_name]:[Length]],3,FALSE)</f>
        <v>99.498626999999999</v>
      </c>
      <c r="G140" t="s">
        <v>332</v>
      </c>
      <c r="H140" s="6" t="str">
        <f>IF(Table3[[#This Row],[2043 Diameter]]=Table3[[#This Row],[2022 Diameter]],"No","Yes")</f>
        <v>No</v>
      </c>
      <c r="I140" s="6" t="str">
        <f>IF(Table3[[#This Row],[2043 Length]]=Table3[[#This Row],[2023 length]],"No","Yes")</f>
        <v>No</v>
      </c>
    </row>
    <row r="141" spans="1:9" x14ac:dyDescent="0.25">
      <c r="A141" s="1">
        <v>139</v>
      </c>
      <c r="B141" t="s">
        <v>157</v>
      </c>
      <c r="C141">
        <v>96</v>
      </c>
      <c r="D141">
        <v>3.6382430000000001</v>
      </c>
      <c r="E141">
        <f>VLOOKUP(Table3[[#This Row],[Pipe_name]],Table2[[Pipe_name]:[Original_Diameter]],2,FALSE)</f>
        <v>96</v>
      </c>
      <c r="F141">
        <f>VLOOKUP(Table3[[#This Row],[Pipe_name]],Table2[[Pipe_name]:[Length]],3,FALSE)</f>
        <v>3.6382430000000001</v>
      </c>
      <c r="G141" t="s">
        <v>332</v>
      </c>
      <c r="H141" s="6" t="str">
        <f>IF(Table3[[#This Row],[2043 Diameter]]=Table3[[#This Row],[2022 Diameter]],"No","Yes")</f>
        <v>No</v>
      </c>
      <c r="I141" s="6" t="str">
        <f>IF(Table3[[#This Row],[2043 Length]]=Table3[[#This Row],[2023 length]],"No","Yes")</f>
        <v>No</v>
      </c>
    </row>
    <row r="142" spans="1:9" x14ac:dyDescent="0.25">
      <c r="A142" s="1">
        <v>140</v>
      </c>
      <c r="B142" t="s">
        <v>158</v>
      </c>
      <c r="C142">
        <v>96</v>
      </c>
      <c r="D142">
        <v>12.581792999999999</v>
      </c>
      <c r="E142">
        <f>VLOOKUP(Table3[[#This Row],[Pipe_name]],Table2[[Pipe_name]:[Original_Diameter]],2,FALSE)</f>
        <v>96</v>
      </c>
      <c r="F142">
        <f>VLOOKUP(Table3[[#This Row],[Pipe_name]],Table2[[Pipe_name]:[Length]],3,FALSE)</f>
        <v>12.581792999999999</v>
      </c>
      <c r="G142" t="s">
        <v>332</v>
      </c>
      <c r="H142" s="6" t="str">
        <f>IF(Table3[[#This Row],[2043 Diameter]]=Table3[[#This Row],[2022 Diameter]],"No","Yes")</f>
        <v>No</v>
      </c>
      <c r="I142" s="6" t="str">
        <f>IF(Table3[[#This Row],[2043 Length]]=Table3[[#This Row],[2023 length]],"No","Yes")</f>
        <v>No</v>
      </c>
    </row>
    <row r="143" spans="1:9" x14ac:dyDescent="0.25">
      <c r="A143" s="1">
        <v>141</v>
      </c>
      <c r="B143" t="s">
        <v>159</v>
      </c>
      <c r="C143">
        <v>96</v>
      </c>
      <c r="D143">
        <v>2.4751400000000001</v>
      </c>
      <c r="E143">
        <f>VLOOKUP(Table3[[#This Row],[Pipe_name]],Table2[[Pipe_name]:[Original_Diameter]],2,FALSE)</f>
        <v>96</v>
      </c>
      <c r="F143">
        <f>VLOOKUP(Table3[[#This Row],[Pipe_name]],Table2[[Pipe_name]:[Length]],3,FALSE)</f>
        <v>2.4751400000000001</v>
      </c>
      <c r="G143" t="s">
        <v>332</v>
      </c>
      <c r="H143" s="6" t="str">
        <f>IF(Table3[[#This Row],[2043 Diameter]]=Table3[[#This Row],[2022 Diameter]],"No","Yes")</f>
        <v>No</v>
      </c>
      <c r="I143" s="6" t="str">
        <f>IF(Table3[[#This Row],[2043 Length]]=Table3[[#This Row],[2023 length]],"No","Yes")</f>
        <v>No</v>
      </c>
    </row>
    <row r="144" spans="1:9" x14ac:dyDescent="0.25">
      <c r="A144" s="1">
        <v>142</v>
      </c>
      <c r="B144" t="s">
        <v>160</v>
      </c>
      <c r="C144">
        <v>96</v>
      </c>
      <c r="D144">
        <v>7.8929539999999996</v>
      </c>
      <c r="E144">
        <f>VLOOKUP(Table3[[#This Row],[Pipe_name]],Table2[[Pipe_name]:[Original_Diameter]],2,FALSE)</f>
        <v>96</v>
      </c>
      <c r="F144">
        <f>VLOOKUP(Table3[[#This Row],[Pipe_name]],Table2[[Pipe_name]:[Length]],3,FALSE)</f>
        <v>7.8929539999999996</v>
      </c>
      <c r="G144" t="s">
        <v>332</v>
      </c>
      <c r="H144" s="6" t="str">
        <f>IF(Table3[[#This Row],[2043 Diameter]]=Table3[[#This Row],[2022 Diameter]],"No","Yes")</f>
        <v>No</v>
      </c>
      <c r="I144" s="6" t="str">
        <f>IF(Table3[[#This Row],[2043 Length]]=Table3[[#This Row],[2023 length]],"No","Yes")</f>
        <v>No</v>
      </c>
    </row>
    <row r="145" spans="1:9" x14ac:dyDescent="0.25">
      <c r="A145" s="1">
        <v>143</v>
      </c>
      <c r="B145" t="s">
        <v>161</v>
      </c>
      <c r="C145">
        <v>96</v>
      </c>
      <c r="D145">
        <v>7.4558260000000001</v>
      </c>
      <c r="E145">
        <f>VLOOKUP(Table3[[#This Row],[Pipe_name]],Table2[[Pipe_name]:[Original_Diameter]],2,FALSE)</f>
        <v>96</v>
      </c>
      <c r="F145">
        <f>VLOOKUP(Table3[[#This Row],[Pipe_name]],Table2[[Pipe_name]:[Length]],3,FALSE)</f>
        <v>7.4558260000000001</v>
      </c>
      <c r="G145" t="s">
        <v>332</v>
      </c>
      <c r="H145" s="6" t="str">
        <f>IF(Table3[[#This Row],[2043 Diameter]]=Table3[[#This Row],[2022 Diameter]],"No","Yes")</f>
        <v>No</v>
      </c>
      <c r="I145" s="6" t="str">
        <f>IF(Table3[[#This Row],[2043 Length]]=Table3[[#This Row],[2023 length]],"No","Yes")</f>
        <v>No</v>
      </c>
    </row>
    <row r="146" spans="1:9" x14ac:dyDescent="0.25">
      <c r="A146" s="1">
        <v>144</v>
      </c>
      <c r="B146" t="s">
        <v>162</v>
      </c>
      <c r="C146">
        <v>96</v>
      </c>
      <c r="D146">
        <v>213.494843</v>
      </c>
      <c r="E146">
        <f>VLOOKUP(Table3[[#This Row],[Pipe_name]],Table2[[Pipe_name]:[Original_Diameter]],2,FALSE)</f>
        <v>96</v>
      </c>
      <c r="F146">
        <f>VLOOKUP(Table3[[#This Row],[Pipe_name]],Table2[[Pipe_name]:[Length]],3,FALSE)</f>
        <v>213.494843</v>
      </c>
      <c r="G146" t="s">
        <v>332</v>
      </c>
      <c r="H146" s="6" t="str">
        <f>IF(Table3[[#This Row],[2043 Diameter]]=Table3[[#This Row],[2022 Diameter]],"No","Yes")</f>
        <v>No</v>
      </c>
      <c r="I146" s="6" t="str">
        <f>IF(Table3[[#This Row],[2043 Length]]=Table3[[#This Row],[2023 length]],"No","Yes")</f>
        <v>No</v>
      </c>
    </row>
    <row r="147" spans="1:9" x14ac:dyDescent="0.25">
      <c r="A147" s="1">
        <v>145</v>
      </c>
      <c r="B147" t="s">
        <v>163</v>
      </c>
      <c r="C147">
        <v>141</v>
      </c>
      <c r="D147">
        <v>6.3784000000000001</v>
      </c>
      <c r="E147">
        <f>VLOOKUP(Table3[[#This Row],[Pipe_name]],Table2[[Pipe_name]:[Original_Diameter]],2,FALSE)</f>
        <v>141</v>
      </c>
      <c r="F147">
        <f>VLOOKUP(Table3[[#This Row],[Pipe_name]],Table2[[Pipe_name]:[Length]],3,FALSE)</f>
        <v>6.3784000000000001</v>
      </c>
      <c r="G147" t="s">
        <v>332</v>
      </c>
      <c r="H147" s="6" t="str">
        <f>IF(Table3[[#This Row],[2043 Diameter]]=Table3[[#This Row],[2022 Diameter]],"No","Yes")</f>
        <v>No</v>
      </c>
      <c r="I147" s="6" t="str">
        <f>IF(Table3[[#This Row],[2043 Length]]=Table3[[#This Row],[2023 length]],"No","Yes")</f>
        <v>No</v>
      </c>
    </row>
    <row r="148" spans="1:9" x14ac:dyDescent="0.25">
      <c r="A148" s="1">
        <v>146</v>
      </c>
      <c r="B148" t="s">
        <v>164</v>
      </c>
      <c r="C148">
        <v>143</v>
      </c>
      <c r="D148">
        <v>67.242821000000006</v>
      </c>
      <c r="E148">
        <f>VLOOKUP(Table3[[#This Row],[Pipe_name]],Table2[[Pipe_name]:[Original_Diameter]],2,FALSE)</f>
        <v>143</v>
      </c>
      <c r="F148">
        <f>VLOOKUP(Table3[[#This Row],[Pipe_name]],Table2[[Pipe_name]:[Length]],3,FALSE)</f>
        <v>67.242821000000006</v>
      </c>
      <c r="G148" t="s">
        <v>332</v>
      </c>
      <c r="H148" s="6" t="str">
        <f>IF(Table3[[#This Row],[2043 Diameter]]=Table3[[#This Row],[2022 Diameter]],"No","Yes")</f>
        <v>No</v>
      </c>
      <c r="I148" s="6" t="str">
        <f>IF(Table3[[#This Row],[2043 Length]]=Table3[[#This Row],[2023 length]],"No","Yes")</f>
        <v>No</v>
      </c>
    </row>
    <row r="149" spans="1:9" x14ac:dyDescent="0.25">
      <c r="A149" s="1">
        <v>147</v>
      </c>
      <c r="B149" t="s">
        <v>165</v>
      </c>
      <c r="C149">
        <v>225</v>
      </c>
      <c r="D149">
        <v>3.2183989999999998</v>
      </c>
      <c r="E149">
        <f>VLOOKUP(Table3[[#This Row],[Pipe_name]],Table2[[Pipe_name]:[Original_Diameter]],2,FALSE)</f>
        <v>143</v>
      </c>
      <c r="F149">
        <f>VLOOKUP(Table3[[#This Row],[Pipe_name]],Table2[[Pipe_name]:[Length]],3,FALSE)</f>
        <v>3.2183989999999998</v>
      </c>
      <c r="G149" t="s">
        <v>332</v>
      </c>
      <c r="H149" s="6" t="str">
        <f>IF(Table3[[#This Row],[2043 Diameter]]=Table3[[#This Row],[2022 Diameter]],"No","Yes")</f>
        <v>Yes</v>
      </c>
      <c r="I149" s="6" t="str">
        <f>IF(Table3[[#This Row],[2043 Length]]=Table3[[#This Row],[2023 length]],"No","Yes")</f>
        <v>No</v>
      </c>
    </row>
    <row r="150" spans="1:9" x14ac:dyDescent="0.25">
      <c r="A150" s="1">
        <v>148</v>
      </c>
      <c r="B150" t="s">
        <v>166</v>
      </c>
      <c r="C150">
        <v>96</v>
      </c>
      <c r="D150">
        <v>2.6660560000000002</v>
      </c>
      <c r="E150">
        <f>VLOOKUP(Table3[[#This Row],[Pipe_name]],Table2[[Pipe_name]:[Original_Diameter]],2,FALSE)</f>
        <v>96</v>
      </c>
      <c r="F150">
        <f>VLOOKUP(Table3[[#This Row],[Pipe_name]],Table2[[Pipe_name]:[Length]],3,FALSE)</f>
        <v>2.6660560000000002</v>
      </c>
      <c r="G150" t="s">
        <v>332</v>
      </c>
      <c r="H150" s="6" t="str">
        <f>IF(Table3[[#This Row],[2043 Diameter]]=Table3[[#This Row],[2022 Diameter]],"No","Yes")</f>
        <v>No</v>
      </c>
      <c r="I150" s="6" t="str">
        <f>IF(Table3[[#This Row],[2043 Length]]=Table3[[#This Row],[2023 length]],"No","Yes")</f>
        <v>No</v>
      </c>
    </row>
    <row r="151" spans="1:9" x14ac:dyDescent="0.25">
      <c r="A151" s="1">
        <v>149</v>
      </c>
      <c r="B151" t="s">
        <v>167</v>
      </c>
      <c r="C151">
        <v>96</v>
      </c>
      <c r="D151">
        <v>7.7810860000000002</v>
      </c>
      <c r="E151">
        <f>VLOOKUP(Table3[[#This Row],[Pipe_name]],Table2[[Pipe_name]:[Original_Diameter]],2,FALSE)</f>
        <v>96</v>
      </c>
      <c r="F151">
        <f>VLOOKUP(Table3[[#This Row],[Pipe_name]],Table2[[Pipe_name]:[Length]],3,FALSE)</f>
        <v>7.7810860000000002</v>
      </c>
      <c r="G151" t="s">
        <v>332</v>
      </c>
      <c r="H151" s="6" t="str">
        <f>IF(Table3[[#This Row],[2043 Diameter]]=Table3[[#This Row],[2022 Diameter]],"No","Yes")</f>
        <v>No</v>
      </c>
      <c r="I151" s="6" t="str">
        <f>IF(Table3[[#This Row],[2043 Length]]=Table3[[#This Row],[2023 length]],"No","Yes")</f>
        <v>No</v>
      </c>
    </row>
    <row r="152" spans="1:9" x14ac:dyDescent="0.25">
      <c r="A152" s="1">
        <v>150</v>
      </c>
      <c r="B152" t="s">
        <v>168</v>
      </c>
      <c r="C152">
        <v>101</v>
      </c>
      <c r="D152">
        <v>3.6073270000000002</v>
      </c>
      <c r="E152">
        <f>VLOOKUP(Table3[[#This Row],[Pipe_name]],Table2[[Pipe_name]:[Original_Diameter]],2,FALSE)</f>
        <v>101</v>
      </c>
      <c r="F152">
        <f>VLOOKUP(Table3[[#This Row],[Pipe_name]],Table2[[Pipe_name]:[Length]],3,FALSE)</f>
        <v>3.6073270000000002</v>
      </c>
      <c r="G152" t="s">
        <v>332</v>
      </c>
      <c r="H152" s="6" t="str">
        <f>IF(Table3[[#This Row],[2043 Diameter]]=Table3[[#This Row],[2022 Diameter]],"No","Yes")</f>
        <v>No</v>
      </c>
      <c r="I152" s="6" t="str">
        <f>IF(Table3[[#This Row],[2043 Length]]=Table3[[#This Row],[2023 length]],"No","Yes")</f>
        <v>No</v>
      </c>
    </row>
    <row r="153" spans="1:9" x14ac:dyDescent="0.25">
      <c r="A153" s="1">
        <v>151</v>
      </c>
      <c r="B153" t="s">
        <v>169</v>
      </c>
      <c r="C153">
        <v>96</v>
      </c>
      <c r="D153">
        <v>2.6792189999999998</v>
      </c>
      <c r="E153">
        <f>VLOOKUP(Table3[[#This Row],[Pipe_name]],Table2[[Pipe_name]:[Original_Diameter]],2,FALSE)</f>
        <v>96</v>
      </c>
      <c r="F153">
        <f>VLOOKUP(Table3[[#This Row],[Pipe_name]],Table2[[Pipe_name]:[Length]],3,FALSE)</f>
        <v>2.6792189999999998</v>
      </c>
      <c r="G153" t="s">
        <v>332</v>
      </c>
      <c r="H153" s="6" t="str">
        <f>IF(Table3[[#This Row],[2043 Diameter]]=Table3[[#This Row],[2022 Diameter]],"No","Yes")</f>
        <v>No</v>
      </c>
      <c r="I153" s="6" t="str">
        <f>IF(Table3[[#This Row],[2043 Length]]=Table3[[#This Row],[2023 length]],"No","Yes")</f>
        <v>No</v>
      </c>
    </row>
    <row r="154" spans="1:9" x14ac:dyDescent="0.25">
      <c r="A154" s="1">
        <v>152</v>
      </c>
      <c r="B154" t="s">
        <v>170</v>
      </c>
      <c r="C154">
        <v>96</v>
      </c>
      <c r="D154">
        <v>2.6680459999999999</v>
      </c>
      <c r="E154">
        <f>VLOOKUP(Table3[[#This Row],[Pipe_name]],Table2[[Pipe_name]:[Original_Diameter]],2,FALSE)</f>
        <v>96</v>
      </c>
      <c r="F154">
        <f>VLOOKUP(Table3[[#This Row],[Pipe_name]],Table2[[Pipe_name]:[Length]],3,FALSE)</f>
        <v>2.6680459999999999</v>
      </c>
      <c r="G154" t="s">
        <v>332</v>
      </c>
      <c r="H154" s="6" t="str">
        <f>IF(Table3[[#This Row],[2043 Diameter]]=Table3[[#This Row],[2022 Diameter]],"No","Yes")</f>
        <v>No</v>
      </c>
      <c r="I154" s="6" t="str">
        <f>IF(Table3[[#This Row],[2043 Length]]=Table3[[#This Row],[2023 length]],"No","Yes")</f>
        <v>No</v>
      </c>
    </row>
    <row r="155" spans="1:9" x14ac:dyDescent="0.25">
      <c r="A155" s="1">
        <v>153</v>
      </c>
      <c r="B155" t="s">
        <v>171</v>
      </c>
      <c r="C155">
        <v>101</v>
      </c>
      <c r="D155">
        <v>12.919845</v>
      </c>
      <c r="E155">
        <f>VLOOKUP(Table3[[#This Row],[Pipe_name]],Table2[[Pipe_name]:[Original_Diameter]],2,FALSE)</f>
        <v>101</v>
      </c>
      <c r="F155">
        <f>VLOOKUP(Table3[[#This Row],[Pipe_name]],Table2[[Pipe_name]:[Length]],3,FALSE)</f>
        <v>12.919845</v>
      </c>
      <c r="G155" t="s">
        <v>332</v>
      </c>
      <c r="H155" s="6" t="str">
        <f>IF(Table3[[#This Row],[2043 Diameter]]=Table3[[#This Row],[2022 Diameter]],"No","Yes")</f>
        <v>No</v>
      </c>
      <c r="I155" s="6" t="str">
        <f>IF(Table3[[#This Row],[2043 Length]]=Table3[[#This Row],[2023 length]],"No","Yes")</f>
        <v>No</v>
      </c>
    </row>
    <row r="156" spans="1:9" x14ac:dyDescent="0.25">
      <c r="A156" s="1">
        <v>154</v>
      </c>
      <c r="B156" t="s">
        <v>172</v>
      </c>
      <c r="C156">
        <v>101</v>
      </c>
      <c r="D156">
        <v>115.18137400000001</v>
      </c>
      <c r="E156">
        <f>VLOOKUP(Table3[[#This Row],[Pipe_name]],Table2[[Pipe_name]:[Original_Diameter]],2,FALSE)</f>
        <v>101</v>
      </c>
      <c r="F156">
        <f>VLOOKUP(Table3[[#This Row],[Pipe_name]],Table2[[Pipe_name]:[Length]],3,FALSE)</f>
        <v>115.18137400000001</v>
      </c>
      <c r="G156" t="s">
        <v>332</v>
      </c>
      <c r="H156" s="6" t="str">
        <f>IF(Table3[[#This Row],[2043 Diameter]]=Table3[[#This Row],[2022 Diameter]],"No","Yes")</f>
        <v>No</v>
      </c>
      <c r="I156" s="6" t="str">
        <f>IF(Table3[[#This Row],[2043 Length]]=Table3[[#This Row],[2023 length]],"No","Yes")</f>
        <v>No</v>
      </c>
    </row>
    <row r="157" spans="1:9" x14ac:dyDescent="0.25">
      <c r="A157" s="1">
        <v>155</v>
      </c>
      <c r="B157" t="s">
        <v>173</v>
      </c>
      <c r="C157">
        <v>96</v>
      </c>
      <c r="D157">
        <v>3.8705880000000001</v>
      </c>
      <c r="E157">
        <f>VLOOKUP(Table3[[#This Row],[Pipe_name]],Table2[[Pipe_name]:[Original_Diameter]],2,FALSE)</f>
        <v>96</v>
      </c>
      <c r="F157">
        <f>VLOOKUP(Table3[[#This Row],[Pipe_name]],Table2[[Pipe_name]:[Length]],3,FALSE)</f>
        <v>3.8705880000000001</v>
      </c>
      <c r="G157" t="s">
        <v>332</v>
      </c>
      <c r="H157" s="6" t="str">
        <f>IF(Table3[[#This Row],[2043 Diameter]]=Table3[[#This Row],[2022 Diameter]],"No","Yes")</f>
        <v>No</v>
      </c>
      <c r="I157" s="6" t="str">
        <f>IF(Table3[[#This Row],[2043 Length]]=Table3[[#This Row],[2023 length]],"No","Yes")</f>
        <v>No</v>
      </c>
    </row>
    <row r="158" spans="1:9" x14ac:dyDescent="0.25">
      <c r="A158" s="1">
        <v>156</v>
      </c>
      <c r="B158" t="s">
        <v>174</v>
      </c>
      <c r="C158">
        <v>101</v>
      </c>
      <c r="D158">
        <v>124.045097</v>
      </c>
      <c r="E158">
        <f>VLOOKUP(Table3[[#This Row],[Pipe_name]],Table2[[Pipe_name]:[Original_Diameter]],2,FALSE)</f>
        <v>101</v>
      </c>
      <c r="F158">
        <f>VLOOKUP(Table3[[#This Row],[Pipe_name]],Table2[[Pipe_name]:[Length]],3,FALSE)</f>
        <v>124.045097</v>
      </c>
      <c r="G158" t="s">
        <v>332</v>
      </c>
      <c r="H158" s="6" t="str">
        <f>IF(Table3[[#This Row],[2043 Diameter]]=Table3[[#This Row],[2022 Diameter]],"No","Yes")</f>
        <v>No</v>
      </c>
      <c r="I158" s="6" t="str">
        <f>IF(Table3[[#This Row],[2043 Length]]=Table3[[#This Row],[2023 length]],"No","Yes")</f>
        <v>No</v>
      </c>
    </row>
    <row r="159" spans="1:9" x14ac:dyDescent="0.25">
      <c r="A159" s="1">
        <v>157</v>
      </c>
      <c r="B159" t="s">
        <v>175</v>
      </c>
      <c r="C159">
        <v>200</v>
      </c>
      <c r="D159">
        <v>3.1112630000000001</v>
      </c>
      <c r="E159">
        <f>VLOOKUP(Table3[[#This Row],[Pipe_name]],Table2[[Pipe_name]:[Original_Diameter]],2,FALSE)</f>
        <v>200</v>
      </c>
      <c r="F159">
        <f>VLOOKUP(Table3[[#This Row],[Pipe_name]],Table2[[Pipe_name]:[Length]],3,FALSE)</f>
        <v>3.1112630000000001</v>
      </c>
      <c r="G159" t="s">
        <v>332</v>
      </c>
      <c r="H159" s="6" t="str">
        <f>IF(Table3[[#This Row],[2043 Diameter]]=Table3[[#This Row],[2022 Diameter]],"No","Yes")</f>
        <v>No</v>
      </c>
      <c r="I159" s="6" t="str">
        <f>IF(Table3[[#This Row],[2043 Length]]=Table3[[#This Row],[2023 length]],"No","Yes")</f>
        <v>No</v>
      </c>
    </row>
    <row r="160" spans="1:9" x14ac:dyDescent="0.25">
      <c r="A160" s="1">
        <v>158</v>
      </c>
      <c r="B160" t="s">
        <v>176</v>
      </c>
      <c r="C160">
        <v>96</v>
      </c>
      <c r="D160">
        <v>9.9872010000000007</v>
      </c>
      <c r="E160">
        <f>VLOOKUP(Table3[[#This Row],[Pipe_name]],Table2[[Pipe_name]:[Original_Diameter]],2,FALSE)</f>
        <v>96</v>
      </c>
      <c r="F160">
        <f>VLOOKUP(Table3[[#This Row],[Pipe_name]],Table2[[Pipe_name]:[Length]],3,FALSE)</f>
        <v>9.9872010000000007</v>
      </c>
      <c r="G160" t="s">
        <v>332</v>
      </c>
      <c r="H160" s="6" t="str">
        <f>IF(Table3[[#This Row],[2043 Diameter]]=Table3[[#This Row],[2022 Diameter]],"No","Yes")</f>
        <v>No</v>
      </c>
      <c r="I160" s="6" t="str">
        <f>IF(Table3[[#This Row],[2043 Length]]=Table3[[#This Row],[2023 length]],"No","Yes")</f>
        <v>No</v>
      </c>
    </row>
    <row r="161" spans="1:9" x14ac:dyDescent="0.25">
      <c r="A161" s="1">
        <v>159</v>
      </c>
      <c r="B161" t="s">
        <v>177</v>
      </c>
      <c r="C161">
        <v>96</v>
      </c>
      <c r="D161">
        <v>5.0449950000000001</v>
      </c>
      <c r="E161">
        <f>VLOOKUP(Table3[[#This Row],[Pipe_name]],Table2[[Pipe_name]:[Original_Diameter]],2,FALSE)</f>
        <v>96</v>
      </c>
      <c r="F161">
        <f>VLOOKUP(Table3[[#This Row],[Pipe_name]],Table2[[Pipe_name]:[Length]],3,FALSE)</f>
        <v>5.0449950000000001</v>
      </c>
      <c r="G161" t="s">
        <v>332</v>
      </c>
      <c r="H161" s="6" t="str">
        <f>IF(Table3[[#This Row],[2043 Diameter]]=Table3[[#This Row],[2022 Diameter]],"No","Yes")</f>
        <v>No</v>
      </c>
      <c r="I161" s="6" t="str">
        <f>IF(Table3[[#This Row],[2043 Length]]=Table3[[#This Row],[2023 length]],"No","Yes")</f>
        <v>No</v>
      </c>
    </row>
    <row r="162" spans="1:9" x14ac:dyDescent="0.25">
      <c r="A162" s="1">
        <v>160</v>
      </c>
      <c r="B162" t="s">
        <v>284</v>
      </c>
      <c r="C162">
        <v>96</v>
      </c>
      <c r="D162">
        <v>23.800051</v>
      </c>
      <c r="E162">
        <f>VLOOKUP(Table3[[#This Row],[Pipe_name]],Table2[[Pipe_name]:[Original_Diameter]],2,FALSE)</f>
        <v>96</v>
      </c>
      <c r="F162">
        <f>VLOOKUP(Table3[[#This Row],[Pipe_name]],Table2[[Pipe_name]:[Length]],3,FALSE)</f>
        <v>23.800051</v>
      </c>
      <c r="G162" t="s">
        <v>332</v>
      </c>
      <c r="H162" s="6" t="str">
        <f>IF(Table3[[#This Row],[2043 Diameter]]=Table3[[#This Row],[2022 Diameter]],"No","Yes")</f>
        <v>No</v>
      </c>
      <c r="I162" s="6" t="str">
        <f>IF(Table3[[#This Row],[2043 Length]]=Table3[[#This Row],[2023 length]],"No","Yes")</f>
        <v>No</v>
      </c>
    </row>
    <row r="163" spans="1:9" x14ac:dyDescent="0.25">
      <c r="A163" s="1">
        <v>161</v>
      </c>
      <c r="B163" t="s">
        <v>178</v>
      </c>
      <c r="C163">
        <v>96</v>
      </c>
      <c r="D163">
        <v>138.09229999999999</v>
      </c>
      <c r="E163">
        <f>VLOOKUP(Table3[[#This Row],[Pipe_name]],Table2[[Pipe_name]:[Original_Diameter]],2,FALSE)</f>
        <v>96</v>
      </c>
      <c r="F163">
        <f>VLOOKUP(Table3[[#This Row],[Pipe_name]],Table2[[Pipe_name]:[Length]],3,FALSE)</f>
        <v>138.09229999999999</v>
      </c>
      <c r="G163" t="s">
        <v>332</v>
      </c>
      <c r="H163" s="6" t="str">
        <f>IF(Table3[[#This Row],[2043 Diameter]]=Table3[[#This Row],[2022 Diameter]],"No","Yes")</f>
        <v>No</v>
      </c>
      <c r="I163" s="6" t="str">
        <f>IF(Table3[[#This Row],[2043 Length]]=Table3[[#This Row],[2023 length]],"No","Yes")</f>
        <v>No</v>
      </c>
    </row>
    <row r="164" spans="1:9" x14ac:dyDescent="0.25">
      <c r="A164" s="1">
        <v>162</v>
      </c>
      <c r="B164" t="s">
        <v>179</v>
      </c>
      <c r="C164">
        <v>101</v>
      </c>
      <c r="D164">
        <v>2.538627</v>
      </c>
      <c r="E164">
        <f>VLOOKUP(Table3[[#This Row],[Pipe_name]],Table2[[Pipe_name]:[Original_Diameter]],2,FALSE)</f>
        <v>101</v>
      </c>
      <c r="F164">
        <f>VLOOKUP(Table3[[#This Row],[Pipe_name]],Table2[[Pipe_name]:[Length]],3,FALSE)</f>
        <v>2.538627</v>
      </c>
      <c r="G164" t="s">
        <v>332</v>
      </c>
      <c r="H164" s="6" t="str">
        <f>IF(Table3[[#This Row],[2043 Diameter]]=Table3[[#This Row],[2022 Diameter]],"No","Yes")</f>
        <v>No</v>
      </c>
      <c r="I164" s="6" t="str">
        <f>IF(Table3[[#This Row],[2043 Length]]=Table3[[#This Row],[2023 length]],"No","Yes")</f>
        <v>No</v>
      </c>
    </row>
    <row r="165" spans="1:9" x14ac:dyDescent="0.25">
      <c r="A165" s="1">
        <v>163</v>
      </c>
      <c r="B165" t="s">
        <v>180</v>
      </c>
      <c r="C165">
        <v>101</v>
      </c>
      <c r="D165">
        <v>2.2279800000000001</v>
      </c>
      <c r="E165">
        <f>VLOOKUP(Table3[[#This Row],[Pipe_name]],Table2[[Pipe_name]:[Original_Diameter]],2,FALSE)</f>
        <v>101</v>
      </c>
      <c r="F165">
        <f>VLOOKUP(Table3[[#This Row],[Pipe_name]],Table2[[Pipe_name]:[Length]],3,FALSE)</f>
        <v>2.2279800000000001</v>
      </c>
      <c r="G165" t="s">
        <v>332</v>
      </c>
      <c r="H165" s="6" t="str">
        <f>IF(Table3[[#This Row],[2043 Diameter]]=Table3[[#This Row],[2022 Diameter]],"No","Yes")</f>
        <v>No</v>
      </c>
      <c r="I165" s="6" t="str">
        <f>IF(Table3[[#This Row],[2043 Length]]=Table3[[#This Row],[2023 length]],"No","Yes")</f>
        <v>No</v>
      </c>
    </row>
    <row r="166" spans="1:9" x14ac:dyDescent="0.25">
      <c r="A166" s="1">
        <v>164</v>
      </c>
      <c r="B166" t="s">
        <v>181</v>
      </c>
      <c r="C166">
        <v>63</v>
      </c>
      <c r="D166">
        <v>1.889615</v>
      </c>
      <c r="E166">
        <f>VLOOKUP(Table3[[#This Row],[Pipe_name]],Table2[[Pipe_name]:[Original_Diameter]],2,FALSE)</f>
        <v>63</v>
      </c>
      <c r="F166">
        <f>VLOOKUP(Table3[[#This Row],[Pipe_name]],Table2[[Pipe_name]:[Length]],3,FALSE)</f>
        <v>1.889615</v>
      </c>
      <c r="G166" t="s">
        <v>332</v>
      </c>
      <c r="H166" s="6" t="str">
        <f>IF(Table3[[#This Row],[2043 Diameter]]=Table3[[#This Row],[2022 Diameter]],"No","Yes")</f>
        <v>No</v>
      </c>
      <c r="I166" s="6" t="str">
        <f>IF(Table3[[#This Row],[2043 Length]]=Table3[[#This Row],[2023 length]],"No","Yes")</f>
        <v>No</v>
      </c>
    </row>
    <row r="167" spans="1:9" x14ac:dyDescent="0.25">
      <c r="A167" s="1">
        <v>165</v>
      </c>
      <c r="B167" t="s">
        <v>182</v>
      </c>
      <c r="C167">
        <v>63</v>
      </c>
      <c r="D167">
        <v>33.836829999999999</v>
      </c>
      <c r="E167">
        <f>VLOOKUP(Table3[[#This Row],[Pipe_name]],Table2[[Pipe_name]:[Original_Diameter]],2,FALSE)</f>
        <v>63</v>
      </c>
      <c r="F167">
        <f>VLOOKUP(Table3[[#This Row],[Pipe_name]],Table2[[Pipe_name]:[Length]],3,FALSE)</f>
        <v>33.836829999999999</v>
      </c>
      <c r="G167" t="s">
        <v>332</v>
      </c>
      <c r="H167" s="6" t="str">
        <f>IF(Table3[[#This Row],[2043 Diameter]]=Table3[[#This Row],[2022 Diameter]],"No","Yes")</f>
        <v>No</v>
      </c>
      <c r="I167" s="6" t="str">
        <f>IF(Table3[[#This Row],[2043 Length]]=Table3[[#This Row],[2023 length]],"No","Yes")</f>
        <v>No</v>
      </c>
    </row>
    <row r="168" spans="1:9" x14ac:dyDescent="0.25">
      <c r="A168" s="1">
        <v>166</v>
      </c>
      <c r="B168" t="s">
        <v>183</v>
      </c>
      <c r="C168">
        <v>101</v>
      </c>
      <c r="D168">
        <v>15.349275</v>
      </c>
      <c r="E168">
        <f>VLOOKUP(Table3[[#This Row],[Pipe_name]],Table2[[Pipe_name]:[Original_Diameter]],2,FALSE)</f>
        <v>101</v>
      </c>
      <c r="F168">
        <f>VLOOKUP(Table3[[#This Row],[Pipe_name]],Table2[[Pipe_name]:[Length]],3,FALSE)</f>
        <v>15.349275</v>
      </c>
      <c r="G168" t="s">
        <v>332</v>
      </c>
      <c r="H168" s="6" t="str">
        <f>IF(Table3[[#This Row],[2043 Diameter]]=Table3[[#This Row],[2022 Diameter]],"No","Yes")</f>
        <v>No</v>
      </c>
      <c r="I168" s="6" t="str">
        <f>IF(Table3[[#This Row],[2043 Length]]=Table3[[#This Row],[2023 length]],"No","Yes")</f>
        <v>No</v>
      </c>
    </row>
    <row r="169" spans="1:9" x14ac:dyDescent="0.25">
      <c r="A169" s="1">
        <v>167</v>
      </c>
      <c r="B169" t="s">
        <v>184</v>
      </c>
      <c r="C169">
        <v>101</v>
      </c>
      <c r="D169">
        <v>48.553196</v>
      </c>
      <c r="E169">
        <f>VLOOKUP(Table3[[#This Row],[Pipe_name]],Table2[[Pipe_name]:[Original_Diameter]],2,FALSE)</f>
        <v>101</v>
      </c>
      <c r="F169">
        <f>VLOOKUP(Table3[[#This Row],[Pipe_name]],Table2[[Pipe_name]:[Length]],3,FALSE)</f>
        <v>48.553196</v>
      </c>
      <c r="G169" t="s">
        <v>332</v>
      </c>
      <c r="H169" s="6" t="str">
        <f>IF(Table3[[#This Row],[2043 Diameter]]=Table3[[#This Row],[2022 Diameter]],"No","Yes")</f>
        <v>No</v>
      </c>
      <c r="I169" s="6" t="str">
        <f>IF(Table3[[#This Row],[2043 Length]]=Table3[[#This Row],[2023 length]],"No","Yes")</f>
        <v>No</v>
      </c>
    </row>
    <row r="170" spans="1:9" x14ac:dyDescent="0.25">
      <c r="A170" s="1">
        <v>168</v>
      </c>
      <c r="B170" t="s">
        <v>185</v>
      </c>
      <c r="C170">
        <v>150</v>
      </c>
      <c r="D170">
        <v>3.5177619999999998</v>
      </c>
      <c r="E170">
        <f>VLOOKUP(Table3[[#This Row],[Pipe_name]],Table2[[Pipe_name]:[Original_Diameter]],2,FALSE)</f>
        <v>75</v>
      </c>
      <c r="F170">
        <f>VLOOKUP(Table3[[#This Row],[Pipe_name]],Table2[[Pipe_name]:[Length]],3,FALSE)</f>
        <v>3.5177619999999998</v>
      </c>
      <c r="G170" t="s">
        <v>332</v>
      </c>
      <c r="H170" s="6" t="str">
        <f>IF(Table3[[#This Row],[2043 Diameter]]=Table3[[#This Row],[2022 Diameter]],"No","Yes")</f>
        <v>Yes</v>
      </c>
      <c r="I170" s="6" t="str">
        <f>IF(Table3[[#This Row],[2043 Length]]=Table3[[#This Row],[2023 length]],"No","Yes")</f>
        <v>No</v>
      </c>
    </row>
    <row r="171" spans="1:9" x14ac:dyDescent="0.25">
      <c r="A171" s="1">
        <v>169</v>
      </c>
      <c r="B171" t="s">
        <v>186</v>
      </c>
      <c r="C171">
        <v>96</v>
      </c>
      <c r="D171">
        <v>9.5849220000000006</v>
      </c>
      <c r="E171">
        <f>VLOOKUP(Table3[[#This Row],[Pipe_name]],Table2[[Pipe_name]:[Original_Diameter]],2,FALSE)</f>
        <v>96</v>
      </c>
      <c r="F171">
        <f>VLOOKUP(Table3[[#This Row],[Pipe_name]],Table2[[Pipe_name]:[Length]],3,FALSE)</f>
        <v>9.5849220000000006</v>
      </c>
      <c r="G171" t="s">
        <v>332</v>
      </c>
      <c r="H171" s="6" t="str">
        <f>IF(Table3[[#This Row],[2043 Diameter]]=Table3[[#This Row],[2022 Diameter]],"No","Yes")</f>
        <v>No</v>
      </c>
      <c r="I171" s="6" t="str">
        <f>IF(Table3[[#This Row],[2043 Length]]=Table3[[#This Row],[2023 length]],"No","Yes")</f>
        <v>No</v>
      </c>
    </row>
    <row r="172" spans="1:9" x14ac:dyDescent="0.25">
      <c r="A172" s="1">
        <v>170</v>
      </c>
      <c r="B172" t="s">
        <v>187</v>
      </c>
      <c r="C172">
        <v>96</v>
      </c>
      <c r="D172">
        <v>2.2259570000000002</v>
      </c>
      <c r="E172">
        <f>VLOOKUP(Table3[[#This Row],[Pipe_name]],Table2[[Pipe_name]:[Original_Diameter]],2,FALSE)</f>
        <v>96</v>
      </c>
      <c r="F172">
        <f>VLOOKUP(Table3[[#This Row],[Pipe_name]],Table2[[Pipe_name]:[Length]],3,FALSE)</f>
        <v>2.2259570000000002</v>
      </c>
      <c r="G172" t="s">
        <v>332</v>
      </c>
      <c r="H172" s="6" t="str">
        <f>IF(Table3[[#This Row],[2043 Diameter]]=Table3[[#This Row],[2022 Diameter]],"No","Yes")</f>
        <v>No</v>
      </c>
      <c r="I172" s="6" t="str">
        <f>IF(Table3[[#This Row],[2043 Length]]=Table3[[#This Row],[2023 length]],"No","Yes")</f>
        <v>No</v>
      </c>
    </row>
    <row r="173" spans="1:9" x14ac:dyDescent="0.25">
      <c r="A173" s="1">
        <v>171</v>
      </c>
      <c r="B173" t="s">
        <v>188</v>
      </c>
      <c r="C173">
        <v>96</v>
      </c>
      <c r="D173">
        <v>178.84324599999999</v>
      </c>
      <c r="E173">
        <f>VLOOKUP(Table3[[#This Row],[Pipe_name]],Table2[[Pipe_name]:[Original_Diameter]],2,FALSE)</f>
        <v>96</v>
      </c>
      <c r="F173">
        <f>VLOOKUP(Table3[[#This Row],[Pipe_name]],Table2[[Pipe_name]:[Length]],3,FALSE)</f>
        <v>178.84324599999999</v>
      </c>
      <c r="G173" t="s">
        <v>332</v>
      </c>
      <c r="H173" s="6" t="str">
        <f>IF(Table3[[#This Row],[2043 Diameter]]=Table3[[#This Row],[2022 Diameter]],"No","Yes")</f>
        <v>No</v>
      </c>
      <c r="I173" s="6" t="str">
        <f>IF(Table3[[#This Row],[2043 Length]]=Table3[[#This Row],[2023 length]],"No","Yes")</f>
        <v>No</v>
      </c>
    </row>
    <row r="174" spans="1:9" x14ac:dyDescent="0.25">
      <c r="A174" s="1">
        <v>172</v>
      </c>
      <c r="B174" t="s">
        <v>189</v>
      </c>
      <c r="C174">
        <v>96</v>
      </c>
      <c r="D174">
        <v>127.177818</v>
      </c>
      <c r="E174">
        <f>VLOOKUP(Table3[[#This Row],[Pipe_name]],Table2[[Pipe_name]:[Original_Diameter]],2,FALSE)</f>
        <v>96</v>
      </c>
      <c r="F174">
        <f>VLOOKUP(Table3[[#This Row],[Pipe_name]],Table2[[Pipe_name]:[Length]],3,FALSE)</f>
        <v>127.177818</v>
      </c>
      <c r="G174" t="s">
        <v>332</v>
      </c>
      <c r="H174" s="6" t="str">
        <f>IF(Table3[[#This Row],[2043 Diameter]]=Table3[[#This Row],[2022 Diameter]],"No","Yes")</f>
        <v>No</v>
      </c>
      <c r="I174" s="6" t="str">
        <f>IF(Table3[[#This Row],[2043 Length]]=Table3[[#This Row],[2023 length]],"No","Yes")</f>
        <v>No</v>
      </c>
    </row>
    <row r="175" spans="1:9" x14ac:dyDescent="0.25">
      <c r="A175" s="1">
        <v>173</v>
      </c>
      <c r="B175" t="s">
        <v>190</v>
      </c>
      <c r="C175">
        <v>96</v>
      </c>
      <c r="D175">
        <v>12.743964</v>
      </c>
      <c r="E175">
        <f>VLOOKUP(Table3[[#This Row],[Pipe_name]],Table2[[Pipe_name]:[Original_Diameter]],2,FALSE)</f>
        <v>96</v>
      </c>
      <c r="F175">
        <f>VLOOKUP(Table3[[#This Row],[Pipe_name]],Table2[[Pipe_name]:[Length]],3,FALSE)</f>
        <v>12.743964</v>
      </c>
      <c r="G175" t="s">
        <v>332</v>
      </c>
      <c r="H175" s="6" t="str">
        <f>IF(Table3[[#This Row],[2043 Diameter]]=Table3[[#This Row],[2022 Diameter]],"No","Yes")</f>
        <v>No</v>
      </c>
      <c r="I175" s="6" t="str">
        <f>IF(Table3[[#This Row],[2043 Length]]=Table3[[#This Row],[2023 length]],"No","Yes")</f>
        <v>No</v>
      </c>
    </row>
    <row r="176" spans="1:9" x14ac:dyDescent="0.25">
      <c r="A176" s="1">
        <v>174</v>
      </c>
      <c r="B176" t="s">
        <v>191</v>
      </c>
      <c r="C176">
        <v>101</v>
      </c>
      <c r="D176">
        <v>408.69790599999999</v>
      </c>
      <c r="E176">
        <f>VLOOKUP(Table3[[#This Row],[Pipe_name]],Table2[[Pipe_name]:[Original_Diameter]],2,FALSE)</f>
        <v>101</v>
      </c>
      <c r="F176">
        <f>VLOOKUP(Table3[[#This Row],[Pipe_name]],Table2[[Pipe_name]:[Length]],3,FALSE)</f>
        <v>408.69790599999999</v>
      </c>
      <c r="G176" t="s">
        <v>332</v>
      </c>
      <c r="H176" s="6" t="str">
        <f>IF(Table3[[#This Row],[2043 Diameter]]=Table3[[#This Row],[2022 Diameter]],"No","Yes")</f>
        <v>No</v>
      </c>
      <c r="I176" s="6" t="str">
        <f>IF(Table3[[#This Row],[2043 Length]]=Table3[[#This Row],[2023 length]],"No","Yes")</f>
        <v>No</v>
      </c>
    </row>
    <row r="177" spans="1:9" x14ac:dyDescent="0.25">
      <c r="A177" s="1">
        <v>175</v>
      </c>
      <c r="B177" t="s">
        <v>192</v>
      </c>
      <c r="C177">
        <v>96</v>
      </c>
      <c r="D177">
        <v>107.99260700000001</v>
      </c>
      <c r="E177">
        <f>VLOOKUP(Table3[[#This Row],[Pipe_name]],Table2[[Pipe_name]:[Original_Diameter]],2,FALSE)</f>
        <v>96</v>
      </c>
      <c r="F177">
        <f>VLOOKUP(Table3[[#This Row],[Pipe_name]],Table2[[Pipe_name]:[Length]],3,FALSE)</f>
        <v>107.99260700000001</v>
      </c>
      <c r="G177" t="s">
        <v>332</v>
      </c>
      <c r="H177" s="6" t="str">
        <f>IF(Table3[[#This Row],[2043 Diameter]]=Table3[[#This Row],[2022 Diameter]],"No","Yes")</f>
        <v>No</v>
      </c>
      <c r="I177" s="6" t="str">
        <f>IF(Table3[[#This Row],[2043 Length]]=Table3[[#This Row],[2023 length]],"No","Yes")</f>
        <v>No</v>
      </c>
    </row>
    <row r="178" spans="1:9" x14ac:dyDescent="0.25">
      <c r="A178" s="1">
        <v>176</v>
      </c>
      <c r="B178" t="s">
        <v>193</v>
      </c>
      <c r="C178">
        <v>96</v>
      </c>
      <c r="D178">
        <v>2.132644</v>
      </c>
      <c r="E178">
        <f>VLOOKUP(Table3[[#This Row],[Pipe_name]],Table2[[Pipe_name]:[Original_Diameter]],2,FALSE)</f>
        <v>96</v>
      </c>
      <c r="F178">
        <f>VLOOKUP(Table3[[#This Row],[Pipe_name]],Table2[[Pipe_name]:[Length]],3,FALSE)</f>
        <v>2.132644</v>
      </c>
      <c r="G178" t="s">
        <v>332</v>
      </c>
      <c r="H178" s="6" t="str">
        <f>IF(Table3[[#This Row],[2043 Diameter]]=Table3[[#This Row],[2022 Diameter]],"No","Yes")</f>
        <v>No</v>
      </c>
      <c r="I178" s="6" t="str">
        <f>IF(Table3[[#This Row],[2043 Length]]=Table3[[#This Row],[2023 length]],"No","Yes")</f>
        <v>No</v>
      </c>
    </row>
    <row r="179" spans="1:9" x14ac:dyDescent="0.25">
      <c r="A179" s="1">
        <v>177</v>
      </c>
      <c r="B179" t="s">
        <v>194</v>
      </c>
      <c r="C179">
        <v>96</v>
      </c>
      <c r="D179">
        <v>105.80323</v>
      </c>
      <c r="E179">
        <f>VLOOKUP(Table3[[#This Row],[Pipe_name]],Table2[[Pipe_name]:[Original_Diameter]],2,FALSE)</f>
        <v>96</v>
      </c>
      <c r="F179">
        <f>VLOOKUP(Table3[[#This Row],[Pipe_name]],Table2[[Pipe_name]:[Length]],3,FALSE)</f>
        <v>105.80323</v>
      </c>
      <c r="G179" t="s">
        <v>332</v>
      </c>
      <c r="H179" s="6" t="str">
        <f>IF(Table3[[#This Row],[2043 Diameter]]=Table3[[#This Row],[2022 Diameter]],"No","Yes")</f>
        <v>No</v>
      </c>
      <c r="I179" s="6" t="str">
        <f>IF(Table3[[#This Row],[2043 Length]]=Table3[[#This Row],[2023 length]],"No","Yes")</f>
        <v>No</v>
      </c>
    </row>
    <row r="180" spans="1:9" x14ac:dyDescent="0.25">
      <c r="A180" s="1">
        <v>178</v>
      </c>
      <c r="B180" t="s">
        <v>195</v>
      </c>
      <c r="C180">
        <v>101</v>
      </c>
      <c r="D180">
        <v>8.1444369999999999</v>
      </c>
      <c r="E180">
        <f>VLOOKUP(Table3[[#This Row],[Pipe_name]],Table2[[Pipe_name]:[Original_Diameter]],2,FALSE)</f>
        <v>101</v>
      </c>
      <c r="F180">
        <f>VLOOKUP(Table3[[#This Row],[Pipe_name]],Table2[[Pipe_name]:[Length]],3,FALSE)</f>
        <v>8.1444369999999999</v>
      </c>
      <c r="G180" t="s">
        <v>332</v>
      </c>
      <c r="H180" s="6" t="str">
        <f>IF(Table3[[#This Row],[2043 Diameter]]=Table3[[#This Row],[2022 Diameter]],"No","Yes")</f>
        <v>No</v>
      </c>
      <c r="I180" s="6" t="str">
        <f>IF(Table3[[#This Row],[2043 Length]]=Table3[[#This Row],[2023 length]],"No","Yes")</f>
        <v>No</v>
      </c>
    </row>
    <row r="181" spans="1:9" x14ac:dyDescent="0.25">
      <c r="A181" s="1">
        <v>179</v>
      </c>
      <c r="B181" t="s">
        <v>196</v>
      </c>
      <c r="C181">
        <v>101</v>
      </c>
      <c r="D181">
        <v>211.655563</v>
      </c>
      <c r="E181">
        <f>VLOOKUP(Table3[[#This Row],[Pipe_name]],Table2[[Pipe_name]:[Original_Diameter]],2,FALSE)</f>
        <v>101</v>
      </c>
      <c r="F181">
        <f>VLOOKUP(Table3[[#This Row],[Pipe_name]],Table2[[Pipe_name]:[Length]],3,FALSE)</f>
        <v>211.655563</v>
      </c>
      <c r="G181" t="s">
        <v>332</v>
      </c>
      <c r="H181" s="6" t="str">
        <f>IF(Table3[[#This Row],[2043 Diameter]]=Table3[[#This Row],[2022 Diameter]],"No","Yes")</f>
        <v>No</v>
      </c>
      <c r="I181" s="6" t="str">
        <f>IF(Table3[[#This Row],[2043 Length]]=Table3[[#This Row],[2023 length]],"No","Yes")</f>
        <v>No</v>
      </c>
    </row>
    <row r="182" spans="1:9" x14ac:dyDescent="0.25">
      <c r="A182" s="1">
        <v>180</v>
      </c>
      <c r="B182" t="s">
        <v>197</v>
      </c>
      <c r="C182">
        <v>96</v>
      </c>
      <c r="D182">
        <v>8.5563300000000009</v>
      </c>
      <c r="E182">
        <f>VLOOKUP(Table3[[#This Row],[Pipe_name]],Table2[[Pipe_name]:[Original_Diameter]],2,FALSE)</f>
        <v>96</v>
      </c>
      <c r="F182">
        <f>VLOOKUP(Table3[[#This Row],[Pipe_name]],Table2[[Pipe_name]:[Length]],3,FALSE)</f>
        <v>8.5563300000000009</v>
      </c>
      <c r="G182" t="s">
        <v>332</v>
      </c>
      <c r="H182" s="6" t="str">
        <f>IF(Table3[[#This Row],[2043 Diameter]]=Table3[[#This Row],[2022 Diameter]],"No","Yes")</f>
        <v>No</v>
      </c>
      <c r="I182" s="6" t="str">
        <f>IF(Table3[[#This Row],[2043 Length]]=Table3[[#This Row],[2023 length]],"No","Yes")</f>
        <v>No</v>
      </c>
    </row>
    <row r="183" spans="1:9" x14ac:dyDescent="0.25">
      <c r="A183" s="1">
        <v>181</v>
      </c>
      <c r="B183" t="s">
        <v>198</v>
      </c>
      <c r="C183">
        <v>101</v>
      </c>
      <c r="D183">
        <v>2.8590740000000001</v>
      </c>
      <c r="E183">
        <f>VLOOKUP(Table3[[#This Row],[Pipe_name]],Table2[[Pipe_name]:[Original_Diameter]],2,FALSE)</f>
        <v>101</v>
      </c>
      <c r="F183">
        <f>VLOOKUP(Table3[[#This Row],[Pipe_name]],Table2[[Pipe_name]:[Length]],3,FALSE)</f>
        <v>2.8590740000000001</v>
      </c>
      <c r="G183" t="s">
        <v>332</v>
      </c>
      <c r="H183" s="6" t="str">
        <f>IF(Table3[[#This Row],[2043 Diameter]]=Table3[[#This Row],[2022 Diameter]],"No","Yes")</f>
        <v>No</v>
      </c>
      <c r="I183" s="6" t="str">
        <f>IF(Table3[[#This Row],[2043 Length]]=Table3[[#This Row],[2023 length]],"No","Yes")</f>
        <v>No</v>
      </c>
    </row>
    <row r="184" spans="1:9" x14ac:dyDescent="0.25">
      <c r="A184" s="1">
        <v>182</v>
      </c>
      <c r="B184" t="s">
        <v>199</v>
      </c>
      <c r="C184">
        <v>96</v>
      </c>
      <c r="D184">
        <v>1.647084</v>
      </c>
      <c r="E184">
        <f>VLOOKUP(Table3[[#This Row],[Pipe_name]],Table2[[Pipe_name]:[Original_Diameter]],2,FALSE)</f>
        <v>96</v>
      </c>
      <c r="F184">
        <f>VLOOKUP(Table3[[#This Row],[Pipe_name]],Table2[[Pipe_name]:[Length]],3,FALSE)</f>
        <v>1.647084</v>
      </c>
      <c r="G184" t="s">
        <v>332</v>
      </c>
      <c r="H184" s="6" t="str">
        <f>IF(Table3[[#This Row],[2043 Diameter]]=Table3[[#This Row],[2022 Diameter]],"No","Yes")</f>
        <v>No</v>
      </c>
      <c r="I184" s="6" t="str">
        <f>IF(Table3[[#This Row],[2043 Length]]=Table3[[#This Row],[2023 length]],"No","Yes")</f>
        <v>No</v>
      </c>
    </row>
    <row r="185" spans="1:9" x14ac:dyDescent="0.25">
      <c r="A185" s="1">
        <v>183</v>
      </c>
      <c r="B185" t="s">
        <v>200</v>
      </c>
      <c r="C185">
        <v>96</v>
      </c>
      <c r="D185">
        <v>59.371704000000001</v>
      </c>
      <c r="E185">
        <f>VLOOKUP(Table3[[#This Row],[Pipe_name]],Table2[[Pipe_name]:[Original_Diameter]],2,FALSE)</f>
        <v>96</v>
      </c>
      <c r="F185">
        <f>VLOOKUP(Table3[[#This Row],[Pipe_name]],Table2[[Pipe_name]:[Length]],3,FALSE)</f>
        <v>59.371704000000001</v>
      </c>
      <c r="G185" t="s">
        <v>332</v>
      </c>
      <c r="H185" s="6" t="str">
        <f>IF(Table3[[#This Row],[2043 Diameter]]=Table3[[#This Row],[2022 Diameter]],"No","Yes")</f>
        <v>No</v>
      </c>
      <c r="I185" s="6" t="str">
        <f>IF(Table3[[#This Row],[2043 Length]]=Table3[[#This Row],[2023 length]],"No","Yes")</f>
        <v>No</v>
      </c>
    </row>
    <row r="186" spans="1:9" x14ac:dyDescent="0.25">
      <c r="A186" s="1">
        <v>184</v>
      </c>
      <c r="B186" t="s">
        <v>201</v>
      </c>
      <c r="C186">
        <v>96</v>
      </c>
      <c r="D186">
        <v>265.91256700000002</v>
      </c>
      <c r="E186">
        <f>VLOOKUP(Table3[[#This Row],[Pipe_name]],Table2[[Pipe_name]:[Original_Diameter]],2,FALSE)</f>
        <v>96</v>
      </c>
      <c r="F186">
        <f>VLOOKUP(Table3[[#This Row],[Pipe_name]],Table2[[Pipe_name]:[Length]],3,FALSE)</f>
        <v>265.91256700000002</v>
      </c>
      <c r="G186" t="s">
        <v>332</v>
      </c>
      <c r="H186" s="6" t="str">
        <f>IF(Table3[[#This Row],[2043 Diameter]]=Table3[[#This Row],[2022 Diameter]],"No","Yes")</f>
        <v>No</v>
      </c>
      <c r="I186" s="6" t="str">
        <f>IF(Table3[[#This Row],[2043 Length]]=Table3[[#This Row],[2023 length]],"No","Yes")</f>
        <v>No</v>
      </c>
    </row>
    <row r="187" spans="1:9" x14ac:dyDescent="0.25">
      <c r="A187" s="1">
        <v>185</v>
      </c>
      <c r="B187" t="s">
        <v>202</v>
      </c>
      <c r="C187">
        <v>96</v>
      </c>
      <c r="D187">
        <v>5.6966479999999997</v>
      </c>
      <c r="E187">
        <f>VLOOKUP(Table3[[#This Row],[Pipe_name]],Table2[[Pipe_name]:[Original_Diameter]],2,FALSE)</f>
        <v>96</v>
      </c>
      <c r="F187">
        <f>VLOOKUP(Table3[[#This Row],[Pipe_name]],Table2[[Pipe_name]:[Length]],3,FALSE)</f>
        <v>5.6966479999999997</v>
      </c>
      <c r="G187" t="s">
        <v>332</v>
      </c>
      <c r="H187" s="6" t="str">
        <f>IF(Table3[[#This Row],[2043 Diameter]]=Table3[[#This Row],[2022 Diameter]],"No","Yes")</f>
        <v>No</v>
      </c>
      <c r="I187" s="6" t="str">
        <f>IF(Table3[[#This Row],[2043 Length]]=Table3[[#This Row],[2023 length]],"No","Yes")</f>
        <v>No</v>
      </c>
    </row>
    <row r="188" spans="1:9" x14ac:dyDescent="0.25">
      <c r="A188" s="1">
        <v>186</v>
      </c>
      <c r="B188" t="s">
        <v>203</v>
      </c>
      <c r="C188">
        <v>96</v>
      </c>
      <c r="D188">
        <v>18.608585000000001</v>
      </c>
      <c r="E188">
        <f>VLOOKUP(Table3[[#This Row],[Pipe_name]],Table2[[Pipe_name]:[Original_Diameter]],2,FALSE)</f>
        <v>96</v>
      </c>
      <c r="F188">
        <f>VLOOKUP(Table3[[#This Row],[Pipe_name]],Table2[[Pipe_name]:[Length]],3,FALSE)</f>
        <v>18.608585000000001</v>
      </c>
      <c r="G188" t="s">
        <v>332</v>
      </c>
      <c r="H188" s="6" t="str">
        <f>IF(Table3[[#This Row],[2043 Diameter]]=Table3[[#This Row],[2022 Diameter]],"No","Yes")</f>
        <v>No</v>
      </c>
      <c r="I188" s="6" t="str">
        <f>IF(Table3[[#This Row],[2043 Length]]=Table3[[#This Row],[2023 length]],"No","Yes")</f>
        <v>No</v>
      </c>
    </row>
    <row r="189" spans="1:9" x14ac:dyDescent="0.25">
      <c r="A189" s="1">
        <v>187</v>
      </c>
      <c r="B189" t="s">
        <v>204</v>
      </c>
      <c r="C189">
        <v>96</v>
      </c>
      <c r="D189">
        <v>6.4359479999999998</v>
      </c>
      <c r="E189">
        <f>VLOOKUP(Table3[[#This Row],[Pipe_name]],Table2[[Pipe_name]:[Original_Diameter]],2,FALSE)</f>
        <v>96</v>
      </c>
      <c r="F189">
        <f>VLOOKUP(Table3[[#This Row],[Pipe_name]],Table2[[Pipe_name]:[Length]],3,FALSE)</f>
        <v>6.4359479999999998</v>
      </c>
      <c r="G189" t="s">
        <v>332</v>
      </c>
      <c r="H189" s="6" t="str">
        <f>IF(Table3[[#This Row],[2043 Diameter]]=Table3[[#This Row],[2022 Diameter]],"No","Yes")</f>
        <v>No</v>
      </c>
      <c r="I189" s="6" t="str">
        <f>IF(Table3[[#This Row],[2043 Length]]=Table3[[#This Row],[2023 length]],"No","Yes")</f>
        <v>No</v>
      </c>
    </row>
    <row r="190" spans="1:9" x14ac:dyDescent="0.25">
      <c r="A190" s="1">
        <v>188</v>
      </c>
      <c r="B190" t="s">
        <v>205</v>
      </c>
      <c r="C190">
        <v>96</v>
      </c>
      <c r="D190">
        <v>169.723679</v>
      </c>
      <c r="E190">
        <f>VLOOKUP(Table3[[#This Row],[Pipe_name]],Table2[[Pipe_name]:[Original_Diameter]],2,FALSE)</f>
        <v>96</v>
      </c>
      <c r="F190">
        <f>VLOOKUP(Table3[[#This Row],[Pipe_name]],Table2[[Pipe_name]:[Length]],3,FALSE)</f>
        <v>169.723679</v>
      </c>
      <c r="G190" t="s">
        <v>332</v>
      </c>
      <c r="H190" s="6" t="str">
        <f>IF(Table3[[#This Row],[2043 Diameter]]=Table3[[#This Row],[2022 Diameter]],"No","Yes")</f>
        <v>No</v>
      </c>
      <c r="I190" s="6" t="str">
        <f>IF(Table3[[#This Row],[2043 Length]]=Table3[[#This Row],[2023 length]],"No","Yes")</f>
        <v>No</v>
      </c>
    </row>
    <row r="191" spans="1:9" x14ac:dyDescent="0.25">
      <c r="A191" s="1">
        <v>189</v>
      </c>
      <c r="B191" t="s">
        <v>206</v>
      </c>
      <c r="C191">
        <v>96</v>
      </c>
      <c r="D191">
        <v>88.698639</v>
      </c>
      <c r="E191">
        <f>VLOOKUP(Table3[[#This Row],[Pipe_name]],Table2[[Pipe_name]:[Original_Diameter]],2,FALSE)</f>
        <v>96</v>
      </c>
      <c r="F191">
        <f>VLOOKUP(Table3[[#This Row],[Pipe_name]],Table2[[Pipe_name]:[Length]],3,FALSE)</f>
        <v>88.698639</v>
      </c>
      <c r="G191" t="s">
        <v>332</v>
      </c>
      <c r="H191" s="6" t="str">
        <f>IF(Table3[[#This Row],[2043 Diameter]]=Table3[[#This Row],[2022 Diameter]],"No","Yes")</f>
        <v>No</v>
      </c>
      <c r="I191" s="6" t="str">
        <f>IF(Table3[[#This Row],[2043 Length]]=Table3[[#This Row],[2023 length]],"No","Yes")</f>
        <v>No</v>
      </c>
    </row>
    <row r="192" spans="1:9" x14ac:dyDescent="0.25">
      <c r="A192" s="1">
        <v>190</v>
      </c>
      <c r="B192" t="s">
        <v>207</v>
      </c>
      <c r="C192">
        <v>375</v>
      </c>
      <c r="D192">
        <v>2.2138080000000002</v>
      </c>
      <c r="E192">
        <f>VLOOKUP(Table3[[#This Row],[Pipe_name]],Table2[[Pipe_name]:[Original_Diameter]],2,FALSE)</f>
        <v>141</v>
      </c>
      <c r="F192">
        <f>VLOOKUP(Table3[[#This Row],[Pipe_name]],Table2[[Pipe_name]:[Length]],3,FALSE)</f>
        <v>2.2138080000000002</v>
      </c>
      <c r="G192" t="s">
        <v>332</v>
      </c>
      <c r="H192" s="6" t="str">
        <f>IF(Table3[[#This Row],[2043 Diameter]]=Table3[[#This Row],[2022 Diameter]],"No","Yes")</f>
        <v>Yes</v>
      </c>
      <c r="I192" s="6" t="str">
        <f>IF(Table3[[#This Row],[2043 Length]]=Table3[[#This Row],[2023 length]],"No","Yes")</f>
        <v>No</v>
      </c>
    </row>
    <row r="193" spans="1:9" x14ac:dyDescent="0.25">
      <c r="A193" s="1">
        <v>191</v>
      </c>
      <c r="B193" t="s">
        <v>208</v>
      </c>
      <c r="C193">
        <v>186</v>
      </c>
      <c r="D193">
        <v>9.8886380000000003</v>
      </c>
      <c r="E193">
        <f>VLOOKUP(Table3[[#This Row],[Pipe_name]],Table2[[Pipe_name]:[Original_Diameter]],2,FALSE)</f>
        <v>186</v>
      </c>
      <c r="F193">
        <f>VLOOKUP(Table3[[#This Row],[Pipe_name]],Table2[[Pipe_name]:[Length]],3,FALSE)</f>
        <v>9.8886380000000003</v>
      </c>
      <c r="G193" t="s">
        <v>332</v>
      </c>
      <c r="H193" s="6" t="str">
        <f>IF(Table3[[#This Row],[2043 Diameter]]=Table3[[#This Row],[2022 Diameter]],"No","Yes")</f>
        <v>No</v>
      </c>
      <c r="I193" s="6" t="str">
        <f>IF(Table3[[#This Row],[2043 Length]]=Table3[[#This Row],[2023 length]],"No","Yes")</f>
        <v>No</v>
      </c>
    </row>
    <row r="194" spans="1:9" x14ac:dyDescent="0.25">
      <c r="A194" s="1">
        <v>192</v>
      </c>
      <c r="B194" t="s">
        <v>209</v>
      </c>
      <c r="C194">
        <v>225</v>
      </c>
      <c r="D194">
        <v>3.1140629999999998</v>
      </c>
      <c r="E194">
        <f>VLOOKUP(Table3[[#This Row],[Pipe_name]],Table2[[Pipe_name]:[Original_Diameter]],2,FALSE)</f>
        <v>96</v>
      </c>
      <c r="F194">
        <f>VLOOKUP(Table3[[#This Row],[Pipe_name]],Table2[[Pipe_name]:[Length]],3,FALSE)</f>
        <v>3.1140629999999998</v>
      </c>
      <c r="G194" t="s">
        <v>332</v>
      </c>
      <c r="H194" s="6" t="str">
        <f>IF(Table3[[#This Row],[2043 Diameter]]=Table3[[#This Row],[2022 Diameter]],"No","Yes")</f>
        <v>Yes</v>
      </c>
      <c r="I194" s="6" t="str">
        <f>IF(Table3[[#This Row],[2043 Length]]=Table3[[#This Row],[2023 length]],"No","Yes")</f>
        <v>No</v>
      </c>
    </row>
    <row r="195" spans="1:9" x14ac:dyDescent="0.25">
      <c r="A195" s="1">
        <v>193</v>
      </c>
      <c r="B195" t="s">
        <v>210</v>
      </c>
      <c r="C195">
        <v>50</v>
      </c>
      <c r="D195">
        <v>10.343946000000001</v>
      </c>
      <c r="E195">
        <f>VLOOKUP(Table3[[#This Row],[Pipe_name]],Table2[[Pipe_name]:[Original_Diameter]],2,FALSE)</f>
        <v>50</v>
      </c>
      <c r="F195">
        <f>VLOOKUP(Table3[[#This Row],[Pipe_name]],Table2[[Pipe_name]:[Length]],3,FALSE)</f>
        <v>10.343946000000001</v>
      </c>
      <c r="G195" t="s">
        <v>332</v>
      </c>
      <c r="H195" s="6" t="str">
        <f>IF(Table3[[#This Row],[2043 Diameter]]=Table3[[#This Row],[2022 Diameter]],"No","Yes")</f>
        <v>No</v>
      </c>
      <c r="I195" s="6" t="str">
        <f>IF(Table3[[#This Row],[2043 Length]]=Table3[[#This Row],[2023 length]],"No","Yes")</f>
        <v>No</v>
      </c>
    </row>
    <row r="196" spans="1:9" x14ac:dyDescent="0.25">
      <c r="A196" s="1">
        <v>194</v>
      </c>
      <c r="B196" t="s">
        <v>211</v>
      </c>
      <c r="C196">
        <v>96</v>
      </c>
      <c r="D196">
        <v>13.780590999999999</v>
      </c>
      <c r="E196">
        <f>VLOOKUP(Table3[[#This Row],[Pipe_name]],Table2[[Pipe_name]:[Original_Diameter]],2,FALSE)</f>
        <v>96</v>
      </c>
      <c r="F196">
        <f>VLOOKUP(Table3[[#This Row],[Pipe_name]],Table2[[Pipe_name]:[Length]],3,FALSE)</f>
        <v>13.780590999999999</v>
      </c>
      <c r="G196" t="s">
        <v>332</v>
      </c>
      <c r="H196" s="6" t="str">
        <f>IF(Table3[[#This Row],[2043 Diameter]]=Table3[[#This Row],[2022 Diameter]],"No","Yes")</f>
        <v>No</v>
      </c>
      <c r="I196" s="6" t="str">
        <f>IF(Table3[[#This Row],[2043 Length]]=Table3[[#This Row],[2023 length]],"No","Yes")</f>
        <v>No</v>
      </c>
    </row>
    <row r="197" spans="1:9" x14ac:dyDescent="0.25">
      <c r="A197" s="1">
        <v>195</v>
      </c>
      <c r="B197" t="s">
        <v>212</v>
      </c>
      <c r="C197">
        <v>141</v>
      </c>
      <c r="D197">
        <v>77.768242000000001</v>
      </c>
      <c r="E197">
        <f>VLOOKUP(Table3[[#This Row],[Pipe_name]],Table2[[Pipe_name]:[Original_Diameter]],2,FALSE)</f>
        <v>141</v>
      </c>
      <c r="F197">
        <f>VLOOKUP(Table3[[#This Row],[Pipe_name]],Table2[[Pipe_name]:[Length]],3,FALSE)</f>
        <v>77.768242000000001</v>
      </c>
      <c r="G197" t="s">
        <v>332</v>
      </c>
      <c r="H197" s="6" t="str">
        <f>IF(Table3[[#This Row],[2043 Diameter]]=Table3[[#This Row],[2022 Diameter]],"No","Yes")</f>
        <v>No</v>
      </c>
      <c r="I197" s="6" t="str">
        <f>IF(Table3[[#This Row],[2043 Length]]=Table3[[#This Row],[2023 length]],"No","Yes")</f>
        <v>No</v>
      </c>
    </row>
    <row r="198" spans="1:9" x14ac:dyDescent="0.25">
      <c r="A198" s="1">
        <v>196</v>
      </c>
      <c r="B198" t="s">
        <v>213</v>
      </c>
      <c r="C198">
        <v>141</v>
      </c>
      <c r="D198">
        <v>17.607697999999999</v>
      </c>
      <c r="E198">
        <f>VLOOKUP(Table3[[#This Row],[Pipe_name]],Table2[[Pipe_name]:[Original_Diameter]],2,FALSE)</f>
        <v>141</v>
      </c>
      <c r="F198">
        <f>VLOOKUP(Table3[[#This Row],[Pipe_name]],Table2[[Pipe_name]:[Length]],3,FALSE)</f>
        <v>17.607697999999999</v>
      </c>
      <c r="G198" t="s">
        <v>332</v>
      </c>
      <c r="H198" s="6" t="str">
        <f>IF(Table3[[#This Row],[2043 Diameter]]=Table3[[#This Row],[2022 Diameter]],"No","Yes")</f>
        <v>No</v>
      </c>
      <c r="I198" s="6" t="str">
        <f>IF(Table3[[#This Row],[2043 Length]]=Table3[[#This Row],[2023 length]],"No","Yes")</f>
        <v>No</v>
      </c>
    </row>
    <row r="199" spans="1:9" x14ac:dyDescent="0.25">
      <c r="A199" s="1">
        <v>197</v>
      </c>
      <c r="B199" t="s">
        <v>214</v>
      </c>
      <c r="C199">
        <v>96</v>
      </c>
      <c r="D199">
        <v>15.820748999999999</v>
      </c>
      <c r="E199">
        <f>VLOOKUP(Table3[[#This Row],[Pipe_name]],Table2[[Pipe_name]:[Original_Diameter]],2,FALSE)</f>
        <v>96</v>
      </c>
      <c r="F199">
        <f>VLOOKUP(Table3[[#This Row],[Pipe_name]],Table2[[Pipe_name]:[Length]],3,FALSE)</f>
        <v>15.820748999999999</v>
      </c>
      <c r="G199" t="s">
        <v>332</v>
      </c>
      <c r="H199" s="6" t="str">
        <f>IF(Table3[[#This Row],[2043 Diameter]]=Table3[[#This Row],[2022 Diameter]],"No","Yes")</f>
        <v>No</v>
      </c>
      <c r="I199" s="6" t="str">
        <f>IF(Table3[[#This Row],[2043 Length]]=Table3[[#This Row],[2023 length]],"No","Yes")</f>
        <v>No</v>
      </c>
    </row>
    <row r="200" spans="1:9" x14ac:dyDescent="0.25">
      <c r="A200" s="1">
        <v>198</v>
      </c>
      <c r="B200" t="s">
        <v>215</v>
      </c>
      <c r="C200">
        <v>200</v>
      </c>
      <c r="D200">
        <v>14.627209000000001</v>
      </c>
      <c r="E200">
        <f>VLOOKUP(Table3[[#This Row],[Pipe_name]],Table2[[Pipe_name]:[Original_Diameter]],2,FALSE)</f>
        <v>200</v>
      </c>
      <c r="F200">
        <f>VLOOKUP(Table3[[#This Row],[Pipe_name]],Table2[[Pipe_name]:[Length]],3,FALSE)</f>
        <v>14.627209000000001</v>
      </c>
      <c r="G200" t="s">
        <v>332</v>
      </c>
      <c r="H200" s="6" t="str">
        <f>IF(Table3[[#This Row],[2043 Diameter]]=Table3[[#This Row],[2022 Diameter]],"No","Yes")</f>
        <v>No</v>
      </c>
      <c r="I200" s="6" t="str">
        <f>IF(Table3[[#This Row],[2043 Length]]=Table3[[#This Row],[2023 length]],"No","Yes")</f>
        <v>No</v>
      </c>
    </row>
    <row r="201" spans="1:9" x14ac:dyDescent="0.25">
      <c r="A201" s="1">
        <v>199</v>
      </c>
      <c r="B201" t="s">
        <v>216</v>
      </c>
      <c r="C201">
        <v>96</v>
      </c>
      <c r="D201">
        <v>2.9762409999999999</v>
      </c>
      <c r="E201">
        <f>VLOOKUP(Table3[[#This Row],[Pipe_name]],Table2[[Pipe_name]:[Original_Diameter]],2,FALSE)</f>
        <v>96</v>
      </c>
      <c r="F201">
        <f>VLOOKUP(Table3[[#This Row],[Pipe_name]],Table2[[Pipe_name]:[Length]],3,FALSE)</f>
        <v>2.9762409999999999</v>
      </c>
      <c r="G201" t="s">
        <v>332</v>
      </c>
      <c r="H201" s="6" t="str">
        <f>IF(Table3[[#This Row],[2043 Diameter]]=Table3[[#This Row],[2022 Diameter]],"No","Yes")</f>
        <v>No</v>
      </c>
      <c r="I201" s="6" t="str">
        <f>IF(Table3[[#This Row],[2043 Length]]=Table3[[#This Row],[2023 length]],"No","Yes")</f>
        <v>No</v>
      </c>
    </row>
    <row r="202" spans="1:9" x14ac:dyDescent="0.25">
      <c r="A202" s="1">
        <v>200</v>
      </c>
      <c r="B202" t="s">
        <v>217</v>
      </c>
      <c r="C202">
        <v>50</v>
      </c>
      <c r="D202">
        <v>1.8843650000000001</v>
      </c>
      <c r="E202">
        <f>VLOOKUP(Table3[[#This Row],[Pipe_name]],Table2[[Pipe_name]:[Original_Diameter]],2,FALSE)</f>
        <v>50</v>
      </c>
      <c r="F202">
        <f>VLOOKUP(Table3[[#This Row],[Pipe_name]],Table2[[Pipe_name]:[Length]],3,FALSE)</f>
        <v>1.8843650000000001</v>
      </c>
      <c r="G202" t="s">
        <v>332</v>
      </c>
      <c r="H202" s="6" t="str">
        <f>IF(Table3[[#This Row],[2043 Diameter]]=Table3[[#This Row],[2022 Diameter]],"No","Yes")</f>
        <v>No</v>
      </c>
      <c r="I202" s="6" t="str">
        <f>IF(Table3[[#This Row],[2043 Length]]=Table3[[#This Row],[2023 length]],"No","Yes")</f>
        <v>No</v>
      </c>
    </row>
    <row r="203" spans="1:9" x14ac:dyDescent="0.25">
      <c r="A203" s="1">
        <v>201</v>
      </c>
      <c r="B203" t="s">
        <v>219</v>
      </c>
      <c r="C203">
        <v>101</v>
      </c>
      <c r="D203">
        <v>6.0571760000000001</v>
      </c>
      <c r="E203">
        <f>VLOOKUP(Table3[[#This Row],[Pipe_name]],Table2[[Pipe_name]:[Original_Diameter]],2,FALSE)</f>
        <v>101</v>
      </c>
      <c r="F203">
        <f>VLOOKUP(Table3[[#This Row],[Pipe_name]],Table2[[Pipe_name]:[Length]],3,FALSE)</f>
        <v>6.0571760000000001</v>
      </c>
      <c r="G203" t="s">
        <v>332</v>
      </c>
      <c r="H203" s="6" t="str">
        <f>IF(Table3[[#This Row],[2043 Diameter]]=Table3[[#This Row],[2022 Diameter]],"No","Yes")</f>
        <v>No</v>
      </c>
      <c r="I203" s="6" t="str">
        <f>IF(Table3[[#This Row],[2043 Length]]=Table3[[#This Row],[2023 length]],"No","Yes")</f>
        <v>No</v>
      </c>
    </row>
    <row r="204" spans="1:9" x14ac:dyDescent="0.25">
      <c r="A204" s="1">
        <v>202</v>
      </c>
      <c r="B204" t="s">
        <v>220</v>
      </c>
      <c r="C204">
        <v>225</v>
      </c>
      <c r="D204">
        <v>3.2423299999999999</v>
      </c>
      <c r="E204">
        <f>VLOOKUP(Table3[[#This Row],[Pipe_name]],Table2[[Pipe_name]:[Original_Diameter]],2,FALSE)</f>
        <v>96</v>
      </c>
      <c r="F204">
        <f>VLOOKUP(Table3[[#This Row],[Pipe_name]],Table2[[Pipe_name]:[Length]],3,FALSE)</f>
        <v>3.2423299999999999</v>
      </c>
      <c r="G204" t="s">
        <v>332</v>
      </c>
      <c r="H204" s="6" t="str">
        <f>IF(Table3[[#This Row],[2043 Diameter]]=Table3[[#This Row],[2022 Diameter]],"No","Yes")</f>
        <v>Yes</v>
      </c>
      <c r="I204" s="6" t="str">
        <f>IF(Table3[[#This Row],[2043 Length]]=Table3[[#This Row],[2023 length]],"No","Yes")</f>
        <v>No</v>
      </c>
    </row>
    <row r="205" spans="1:9" x14ac:dyDescent="0.25">
      <c r="A205" s="1">
        <v>203</v>
      </c>
      <c r="B205" t="s">
        <v>221</v>
      </c>
      <c r="C205">
        <v>143</v>
      </c>
      <c r="D205">
        <v>0.5</v>
      </c>
      <c r="E205">
        <f>VLOOKUP(Table3[[#This Row],[Pipe_name]],Table2[[Pipe_name]:[Original_Diameter]],2,FALSE)</f>
        <v>143</v>
      </c>
      <c r="F205">
        <f>VLOOKUP(Table3[[#This Row],[Pipe_name]],Table2[[Pipe_name]:[Length]],3,FALSE)</f>
        <v>0.5</v>
      </c>
      <c r="G205" t="s">
        <v>332</v>
      </c>
      <c r="H205" s="6" t="str">
        <f>IF(Table3[[#This Row],[2043 Diameter]]=Table3[[#This Row],[2022 Diameter]],"No","Yes")</f>
        <v>No</v>
      </c>
      <c r="I205" s="6" t="str">
        <f>IF(Table3[[#This Row],[2043 Length]]=Table3[[#This Row],[2023 length]],"No","Yes")</f>
        <v>No</v>
      </c>
    </row>
    <row r="206" spans="1:9" x14ac:dyDescent="0.25">
      <c r="A206" s="1">
        <v>204</v>
      </c>
      <c r="B206" t="s">
        <v>222</v>
      </c>
      <c r="C206">
        <v>143</v>
      </c>
      <c r="D206">
        <v>237.08828700000001</v>
      </c>
      <c r="E206">
        <f>VLOOKUP(Table3[[#This Row],[Pipe_name]],Table2[[Pipe_name]:[Original_Diameter]],2,FALSE)</f>
        <v>143</v>
      </c>
      <c r="F206">
        <f>VLOOKUP(Table3[[#This Row],[Pipe_name]],Table2[[Pipe_name]:[Length]],3,FALSE)</f>
        <v>237.08828700000001</v>
      </c>
      <c r="G206" t="s">
        <v>332</v>
      </c>
      <c r="H206" s="6" t="str">
        <f>IF(Table3[[#This Row],[2043 Diameter]]=Table3[[#This Row],[2022 Diameter]],"No","Yes")</f>
        <v>No</v>
      </c>
      <c r="I206" s="6" t="str">
        <f>IF(Table3[[#This Row],[2043 Length]]=Table3[[#This Row],[2023 length]],"No","Yes")</f>
        <v>No</v>
      </c>
    </row>
    <row r="207" spans="1:9" x14ac:dyDescent="0.25">
      <c r="A207" s="1">
        <v>205</v>
      </c>
      <c r="B207" t="s">
        <v>285</v>
      </c>
      <c r="C207">
        <v>143</v>
      </c>
      <c r="D207">
        <v>531.27282700000001</v>
      </c>
      <c r="E207">
        <f>VLOOKUP(Table3[[#This Row],[Pipe_name]],Table2[[Pipe_name]:[Original_Diameter]],2,FALSE)</f>
        <v>143</v>
      </c>
      <c r="F207">
        <f>VLOOKUP(Table3[[#This Row],[Pipe_name]],Table2[[Pipe_name]:[Length]],3,FALSE)</f>
        <v>531.27282700000001</v>
      </c>
      <c r="G207" t="s">
        <v>332</v>
      </c>
      <c r="H207" s="6" t="str">
        <f>IF(Table3[[#This Row],[2043 Diameter]]=Table3[[#This Row],[2022 Diameter]],"No","Yes")</f>
        <v>No</v>
      </c>
      <c r="I207" s="6" t="str">
        <f>IF(Table3[[#This Row],[2043 Length]]=Table3[[#This Row],[2023 length]],"No","Yes")</f>
        <v>No</v>
      </c>
    </row>
    <row r="208" spans="1:9" x14ac:dyDescent="0.25">
      <c r="A208" s="1">
        <v>206</v>
      </c>
      <c r="B208" t="s">
        <v>223</v>
      </c>
      <c r="C208">
        <v>143</v>
      </c>
      <c r="D208">
        <v>21.585718</v>
      </c>
      <c r="E208">
        <f>VLOOKUP(Table3[[#This Row],[Pipe_name]],Table2[[Pipe_name]:[Original_Diameter]],2,FALSE)</f>
        <v>143</v>
      </c>
      <c r="F208">
        <f>VLOOKUP(Table3[[#This Row],[Pipe_name]],Table2[[Pipe_name]:[Length]],3,FALSE)</f>
        <v>21.585718</v>
      </c>
      <c r="G208" t="s">
        <v>332</v>
      </c>
      <c r="H208" s="6" t="str">
        <f>IF(Table3[[#This Row],[2043 Diameter]]=Table3[[#This Row],[2022 Diameter]],"No","Yes")</f>
        <v>No</v>
      </c>
      <c r="I208" s="6" t="str">
        <f>IF(Table3[[#This Row],[2043 Length]]=Table3[[#This Row],[2023 length]],"No","Yes")</f>
        <v>No</v>
      </c>
    </row>
    <row r="209" spans="1:9" x14ac:dyDescent="0.25">
      <c r="A209" s="1">
        <v>207</v>
      </c>
      <c r="B209" t="s">
        <v>224</v>
      </c>
      <c r="C209">
        <v>200</v>
      </c>
      <c r="D209">
        <v>3.37114</v>
      </c>
      <c r="E209">
        <f>VLOOKUP(Table3[[#This Row],[Pipe_name]],Table2[[Pipe_name]:[Original_Diameter]],2,FALSE)</f>
        <v>200</v>
      </c>
      <c r="F209">
        <f>VLOOKUP(Table3[[#This Row],[Pipe_name]],Table2[[Pipe_name]:[Length]],3,FALSE)</f>
        <v>3.37114</v>
      </c>
      <c r="G209" t="s">
        <v>332</v>
      </c>
      <c r="H209" s="6" t="str">
        <f>IF(Table3[[#This Row],[2043 Diameter]]=Table3[[#This Row],[2022 Diameter]],"No","Yes")</f>
        <v>No</v>
      </c>
      <c r="I209" s="6" t="str">
        <f>IF(Table3[[#This Row],[2043 Length]]=Table3[[#This Row],[2023 length]],"No","Yes")</f>
        <v>No</v>
      </c>
    </row>
    <row r="210" spans="1:9" x14ac:dyDescent="0.25">
      <c r="A210" s="1">
        <v>208</v>
      </c>
      <c r="B210" t="s">
        <v>225</v>
      </c>
      <c r="C210">
        <v>200</v>
      </c>
      <c r="D210">
        <v>133.029877</v>
      </c>
      <c r="E210">
        <f>VLOOKUP(Table3[[#This Row],[Pipe_name]],Table2[[Pipe_name]:[Original_Diameter]],2,FALSE)</f>
        <v>200</v>
      </c>
      <c r="F210">
        <f>VLOOKUP(Table3[[#This Row],[Pipe_name]],Table2[[Pipe_name]:[Length]],3,FALSE)</f>
        <v>133.029877</v>
      </c>
      <c r="G210" t="s">
        <v>332</v>
      </c>
      <c r="H210" s="6" t="str">
        <f>IF(Table3[[#This Row],[2043 Diameter]]=Table3[[#This Row],[2022 Diameter]],"No","Yes")</f>
        <v>No</v>
      </c>
      <c r="I210" s="6" t="str">
        <f>IF(Table3[[#This Row],[2043 Length]]=Table3[[#This Row],[2023 length]],"No","Yes")</f>
        <v>No</v>
      </c>
    </row>
    <row r="211" spans="1:9" x14ac:dyDescent="0.25">
      <c r="A211" s="1">
        <v>209</v>
      </c>
      <c r="B211" t="s">
        <v>226</v>
      </c>
      <c r="C211">
        <v>96</v>
      </c>
      <c r="D211">
        <v>32.550342999999998</v>
      </c>
      <c r="E211">
        <f>VLOOKUP(Table3[[#This Row],[Pipe_name]],Table2[[Pipe_name]:[Original_Diameter]],2,FALSE)</f>
        <v>96</v>
      </c>
      <c r="F211">
        <f>VLOOKUP(Table3[[#This Row],[Pipe_name]],Table2[[Pipe_name]:[Length]],3,FALSE)</f>
        <v>32.550342999999998</v>
      </c>
      <c r="G211" t="s">
        <v>332</v>
      </c>
      <c r="H211" s="6" t="str">
        <f>IF(Table3[[#This Row],[2043 Diameter]]=Table3[[#This Row],[2022 Diameter]],"No","Yes")</f>
        <v>No</v>
      </c>
      <c r="I211" s="6" t="str">
        <f>IF(Table3[[#This Row],[2043 Length]]=Table3[[#This Row],[2023 length]],"No","Yes")</f>
        <v>No</v>
      </c>
    </row>
    <row r="212" spans="1:9" x14ac:dyDescent="0.25">
      <c r="A212" s="1">
        <v>210</v>
      </c>
      <c r="B212" t="s">
        <v>227</v>
      </c>
      <c r="C212">
        <v>96</v>
      </c>
      <c r="D212">
        <v>151.75245699999999</v>
      </c>
      <c r="E212">
        <f>VLOOKUP(Table3[[#This Row],[Pipe_name]],Table2[[Pipe_name]:[Original_Diameter]],2,FALSE)</f>
        <v>96</v>
      </c>
      <c r="F212">
        <f>VLOOKUP(Table3[[#This Row],[Pipe_name]],Table2[[Pipe_name]:[Length]],3,FALSE)</f>
        <v>151.75245699999999</v>
      </c>
      <c r="G212" t="s">
        <v>332</v>
      </c>
      <c r="H212" s="6" t="str">
        <f>IF(Table3[[#This Row],[2043 Diameter]]=Table3[[#This Row],[2022 Diameter]],"No","Yes")</f>
        <v>No</v>
      </c>
      <c r="I212" s="6" t="str">
        <f>IF(Table3[[#This Row],[2043 Length]]=Table3[[#This Row],[2023 length]],"No","Yes")</f>
        <v>No</v>
      </c>
    </row>
    <row r="213" spans="1:9" x14ac:dyDescent="0.25">
      <c r="A213" s="1">
        <v>211</v>
      </c>
      <c r="B213" t="s">
        <v>228</v>
      </c>
      <c r="C213">
        <v>141</v>
      </c>
      <c r="D213">
        <v>104.470634</v>
      </c>
      <c r="E213">
        <f>VLOOKUP(Table3[[#This Row],[Pipe_name]],Table2[[Pipe_name]:[Original_Diameter]],2,FALSE)</f>
        <v>141</v>
      </c>
      <c r="F213">
        <f>VLOOKUP(Table3[[#This Row],[Pipe_name]],Table2[[Pipe_name]:[Length]],3,FALSE)</f>
        <v>104.470634</v>
      </c>
      <c r="G213" t="s">
        <v>332</v>
      </c>
      <c r="H213" s="6" t="str">
        <f>IF(Table3[[#This Row],[2043 Diameter]]=Table3[[#This Row],[2022 Diameter]],"No","Yes")</f>
        <v>No</v>
      </c>
      <c r="I213" s="6" t="str">
        <f>IF(Table3[[#This Row],[2043 Length]]=Table3[[#This Row],[2023 length]],"No","Yes")</f>
        <v>No</v>
      </c>
    </row>
    <row r="214" spans="1:9" x14ac:dyDescent="0.25">
      <c r="A214" s="1">
        <v>212</v>
      </c>
      <c r="B214" t="s">
        <v>229</v>
      </c>
      <c r="C214">
        <v>200</v>
      </c>
      <c r="D214">
        <v>19.450320999999999</v>
      </c>
      <c r="E214">
        <f>VLOOKUP(Table3[[#This Row],[Pipe_name]],Table2[[Pipe_name]:[Original_Diameter]],2,FALSE)</f>
        <v>200</v>
      </c>
      <c r="F214">
        <f>VLOOKUP(Table3[[#This Row],[Pipe_name]],Table2[[Pipe_name]:[Length]],3,FALSE)</f>
        <v>19.450320999999999</v>
      </c>
      <c r="G214" t="s">
        <v>332</v>
      </c>
      <c r="H214" s="6" t="str">
        <f>IF(Table3[[#This Row],[2043 Diameter]]=Table3[[#This Row],[2022 Diameter]],"No","Yes")</f>
        <v>No</v>
      </c>
      <c r="I214" s="6" t="str">
        <f>IF(Table3[[#This Row],[2043 Length]]=Table3[[#This Row],[2023 length]],"No","Yes")</f>
        <v>No</v>
      </c>
    </row>
    <row r="215" spans="1:9" x14ac:dyDescent="0.25">
      <c r="A215" s="1">
        <v>213</v>
      </c>
      <c r="B215" t="s">
        <v>230</v>
      </c>
      <c r="C215">
        <v>96</v>
      </c>
      <c r="D215">
        <v>77.813652000000005</v>
      </c>
      <c r="E215">
        <f>VLOOKUP(Table3[[#This Row],[Pipe_name]],Table2[[Pipe_name]:[Original_Diameter]],2,FALSE)</f>
        <v>96</v>
      </c>
      <c r="F215">
        <f>VLOOKUP(Table3[[#This Row],[Pipe_name]],Table2[[Pipe_name]:[Length]],3,FALSE)</f>
        <v>77.813652000000005</v>
      </c>
      <c r="G215" t="s">
        <v>332</v>
      </c>
      <c r="H215" s="6" t="str">
        <f>IF(Table3[[#This Row],[2043 Diameter]]=Table3[[#This Row],[2022 Diameter]],"No","Yes")</f>
        <v>No</v>
      </c>
      <c r="I215" s="6" t="str">
        <f>IF(Table3[[#This Row],[2043 Length]]=Table3[[#This Row],[2023 length]],"No","Yes")</f>
        <v>No</v>
      </c>
    </row>
    <row r="216" spans="1:9" x14ac:dyDescent="0.25">
      <c r="A216" s="1">
        <v>214</v>
      </c>
      <c r="B216" t="s">
        <v>231</v>
      </c>
      <c r="C216">
        <v>96</v>
      </c>
      <c r="D216">
        <v>5.7866929999999996</v>
      </c>
      <c r="E216">
        <f>VLOOKUP(Table3[[#This Row],[Pipe_name]],Table2[[Pipe_name]:[Original_Diameter]],2,FALSE)</f>
        <v>96</v>
      </c>
      <c r="F216">
        <f>VLOOKUP(Table3[[#This Row],[Pipe_name]],Table2[[Pipe_name]:[Length]],3,FALSE)</f>
        <v>5.7866929999999996</v>
      </c>
      <c r="G216" t="s">
        <v>332</v>
      </c>
      <c r="H216" s="6" t="str">
        <f>IF(Table3[[#This Row],[2043 Diameter]]=Table3[[#This Row],[2022 Diameter]],"No","Yes")</f>
        <v>No</v>
      </c>
      <c r="I216" s="6" t="str">
        <f>IF(Table3[[#This Row],[2043 Length]]=Table3[[#This Row],[2023 length]],"No","Yes")</f>
        <v>No</v>
      </c>
    </row>
    <row r="217" spans="1:9" x14ac:dyDescent="0.25">
      <c r="A217" s="1">
        <v>215</v>
      </c>
      <c r="B217" t="s">
        <v>232</v>
      </c>
      <c r="C217">
        <v>96</v>
      </c>
      <c r="D217">
        <v>178.65176400000001</v>
      </c>
      <c r="E217">
        <f>VLOOKUP(Table3[[#This Row],[Pipe_name]],Table2[[Pipe_name]:[Original_Diameter]],2,FALSE)</f>
        <v>96</v>
      </c>
      <c r="F217">
        <f>VLOOKUP(Table3[[#This Row],[Pipe_name]],Table2[[Pipe_name]:[Length]],3,FALSE)</f>
        <v>178.65176400000001</v>
      </c>
      <c r="G217" t="s">
        <v>332</v>
      </c>
      <c r="H217" s="6" t="str">
        <f>IF(Table3[[#This Row],[2043 Diameter]]=Table3[[#This Row],[2022 Diameter]],"No","Yes")</f>
        <v>No</v>
      </c>
      <c r="I217" s="6" t="str">
        <f>IF(Table3[[#This Row],[2043 Length]]=Table3[[#This Row],[2023 length]],"No","Yes")</f>
        <v>No</v>
      </c>
    </row>
    <row r="218" spans="1:9" x14ac:dyDescent="0.25">
      <c r="A218" s="1">
        <v>216</v>
      </c>
      <c r="B218" t="s">
        <v>233</v>
      </c>
      <c r="C218">
        <v>96</v>
      </c>
      <c r="D218">
        <v>6.0543009999999997</v>
      </c>
      <c r="E218">
        <f>VLOOKUP(Table3[[#This Row],[Pipe_name]],Table2[[Pipe_name]:[Original_Diameter]],2,FALSE)</f>
        <v>96</v>
      </c>
      <c r="F218">
        <f>VLOOKUP(Table3[[#This Row],[Pipe_name]],Table2[[Pipe_name]:[Length]],3,FALSE)</f>
        <v>6.0543009999999997</v>
      </c>
      <c r="G218" t="s">
        <v>332</v>
      </c>
      <c r="H218" s="6" t="str">
        <f>IF(Table3[[#This Row],[2043 Diameter]]=Table3[[#This Row],[2022 Diameter]],"No","Yes")</f>
        <v>No</v>
      </c>
      <c r="I218" s="6" t="str">
        <f>IF(Table3[[#This Row],[2043 Length]]=Table3[[#This Row],[2023 length]],"No","Yes")</f>
        <v>No</v>
      </c>
    </row>
    <row r="219" spans="1:9" x14ac:dyDescent="0.25">
      <c r="A219" s="1">
        <v>217</v>
      </c>
      <c r="B219" t="s">
        <v>234</v>
      </c>
      <c r="C219">
        <v>96</v>
      </c>
      <c r="D219">
        <v>4.3333640000000004</v>
      </c>
      <c r="E219">
        <f>VLOOKUP(Table3[[#This Row],[Pipe_name]],Table2[[Pipe_name]:[Original_Diameter]],2,FALSE)</f>
        <v>96</v>
      </c>
      <c r="F219">
        <f>VLOOKUP(Table3[[#This Row],[Pipe_name]],Table2[[Pipe_name]:[Length]],3,FALSE)</f>
        <v>4.3333640000000004</v>
      </c>
      <c r="G219" t="s">
        <v>332</v>
      </c>
      <c r="H219" s="6" t="str">
        <f>IF(Table3[[#This Row],[2043 Diameter]]=Table3[[#This Row],[2022 Diameter]],"No","Yes")</f>
        <v>No</v>
      </c>
      <c r="I219" s="6" t="str">
        <f>IF(Table3[[#This Row],[2043 Length]]=Table3[[#This Row],[2023 length]],"No","Yes")</f>
        <v>No</v>
      </c>
    </row>
    <row r="220" spans="1:9" x14ac:dyDescent="0.25">
      <c r="A220" s="1">
        <v>218</v>
      </c>
      <c r="B220" t="s">
        <v>235</v>
      </c>
      <c r="C220">
        <v>96</v>
      </c>
      <c r="D220">
        <v>56.578578999999998</v>
      </c>
      <c r="E220">
        <f>VLOOKUP(Table3[[#This Row],[Pipe_name]],Table2[[Pipe_name]:[Original_Diameter]],2,FALSE)</f>
        <v>96</v>
      </c>
      <c r="F220">
        <f>VLOOKUP(Table3[[#This Row],[Pipe_name]],Table2[[Pipe_name]:[Length]],3,FALSE)</f>
        <v>56.578578999999998</v>
      </c>
      <c r="G220" t="s">
        <v>332</v>
      </c>
      <c r="H220" s="6" t="str">
        <f>IF(Table3[[#This Row],[2043 Diameter]]=Table3[[#This Row],[2022 Diameter]],"No","Yes")</f>
        <v>No</v>
      </c>
      <c r="I220" s="6" t="str">
        <f>IF(Table3[[#This Row],[2043 Length]]=Table3[[#This Row],[2023 length]],"No","Yes")</f>
        <v>No</v>
      </c>
    </row>
    <row r="221" spans="1:9" x14ac:dyDescent="0.25">
      <c r="A221" s="1">
        <v>219</v>
      </c>
      <c r="B221" t="s">
        <v>236</v>
      </c>
      <c r="C221">
        <v>96</v>
      </c>
      <c r="D221">
        <v>7.6275779999999997</v>
      </c>
      <c r="E221">
        <f>VLOOKUP(Table3[[#This Row],[Pipe_name]],Table2[[Pipe_name]:[Original_Diameter]],2,FALSE)</f>
        <v>96</v>
      </c>
      <c r="F221">
        <f>VLOOKUP(Table3[[#This Row],[Pipe_name]],Table2[[Pipe_name]:[Length]],3,FALSE)</f>
        <v>7.6275779999999997</v>
      </c>
      <c r="G221" t="s">
        <v>332</v>
      </c>
      <c r="H221" s="6" t="str">
        <f>IF(Table3[[#This Row],[2043 Diameter]]=Table3[[#This Row],[2022 Diameter]],"No","Yes")</f>
        <v>No</v>
      </c>
      <c r="I221" s="6" t="str">
        <f>IF(Table3[[#This Row],[2043 Length]]=Table3[[#This Row],[2023 length]],"No","Yes")</f>
        <v>No</v>
      </c>
    </row>
    <row r="222" spans="1:9" x14ac:dyDescent="0.25">
      <c r="A222" s="1">
        <v>220</v>
      </c>
      <c r="B222" t="s">
        <v>237</v>
      </c>
      <c r="C222">
        <v>96</v>
      </c>
      <c r="D222">
        <v>183.88240099999999</v>
      </c>
      <c r="E222">
        <f>VLOOKUP(Table3[[#This Row],[Pipe_name]],Table2[[Pipe_name]:[Original_Diameter]],2,FALSE)</f>
        <v>96</v>
      </c>
      <c r="F222">
        <f>VLOOKUP(Table3[[#This Row],[Pipe_name]],Table2[[Pipe_name]:[Length]],3,FALSE)</f>
        <v>183.88240099999999</v>
      </c>
      <c r="G222" t="s">
        <v>332</v>
      </c>
      <c r="H222" s="6" t="str">
        <f>IF(Table3[[#This Row],[2043 Diameter]]=Table3[[#This Row],[2022 Diameter]],"No","Yes")</f>
        <v>No</v>
      </c>
      <c r="I222" s="6" t="str">
        <f>IF(Table3[[#This Row],[2043 Length]]=Table3[[#This Row],[2023 length]],"No","Yes")</f>
        <v>No</v>
      </c>
    </row>
    <row r="223" spans="1:9" x14ac:dyDescent="0.25">
      <c r="A223" s="1">
        <v>221</v>
      </c>
      <c r="B223" t="s">
        <v>286</v>
      </c>
      <c r="C223">
        <v>96</v>
      </c>
      <c r="D223">
        <v>28.616304</v>
      </c>
      <c r="E223">
        <f>VLOOKUP(Table3[[#This Row],[Pipe_name]],Table2[[Pipe_name]:[Original_Diameter]],2,FALSE)</f>
        <v>96</v>
      </c>
      <c r="F223">
        <f>VLOOKUP(Table3[[#This Row],[Pipe_name]],Table2[[Pipe_name]:[Length]],3,FALSE)</f>
        <v>28.616304</v>
      </c>
      <c r="G223" t="s">
        <v>332</v>
      </c>
      <c r="H223" s="6" t="str">
        <f>IF(Table3[[#This Row],[2043 Diameter]]=Table3[[#This Row],[2022 Diameter]],"No","Yes")</f>
        <v>No</v>
      </c>
      <c r="I223" s="6" t="str">
        <f>IF(Table3[[#This Row],[2043 Length]]=Table3[[#This Row],[2023 length]],"No","Yes")</f>
        <v>No</v>
      </c>
    </row>
    <row r="224" spans="1:9" x14ac:dyDescent="0.25">
      <c r="A224" s="1">
        <v>222</v>
      </c>
      <c r="B224" t="s">
        <v>238</v>
      </c>
      <c r="C224">
        <v>96</v>
      </c>
      <c r="D224">
        <v>9.4125019999999999</v>
      </c>
      <c r="E224">
        <f>VLOOKUP(Table3[[#This Row],[Pipe_name]],Table2[[Pipe_name]:[Original_Diameter]],2,FALSE)</f>
        <v>96</v>
      </c>
      <c r="F224">
        <f>VLOOKUP(Table3[[#This Row],[Pipe_name]],Table2[[Pipe_name]:[Length]],3,FALSE)</f>
        <v>9.4125019999999999</v>
      </c>
      <c r="G224" t="s">
        <v>332</v>
      </c>
      <c r="H224" s="6" t="str">
        <f>IF(Table3[[#This Row],[2043 Diameter]]=Table3[[#This Row],[2022 Diameter]],"No","Yes")</f>
        <v>No</v>
      </c>
      <c r="I224" s="6" t="str">
        <f>IF(Table3[[#This Row],[2043 Length]]=Table3[[#This Row],[2023 length]],"No","Yes")</f>
        <v>No</v>
      </c>
    </row>
    <row r="225" spans="1:9" x14ac:dyDescent="0.25">
      <c r="A225" s="1">
        <v>223</v>
      </c>
      <c r="B225" t="s">
        <v>239</v>
      </c>
      <c r="C225">
        <v>141</v>
      </c>
      <c r="D225">
        <v>120.852097</v>
      </c>
      <c r="E225">
        <f>VLOOKUP(Table3[[#This Row],[Pipe_name]],Table2[[Pipe_name]:[Original_Diameter]],2,FALSE)</f>
        <v>141</v>
      </c>
      <c r="F225">
        <f>VLOOKUP(Table3[[#This Row],[Pipe_name]],Table2[[Pipe_name]:[Length]],3,FALSE)</f>
        <v>120.852097</v>
      </c>
      <c r="G225" t="s">
        <v>332</v>
      </c>
      <c r="H225" s="6" t="str">
        <f>IF(Table3[[#This Row],[2043 Diameter]]=Table3[[#This Row],[2022 Diameter]],"No","Yes")</f>
        <v>No</v>
      </c>
      <c r="I225" s="6" t="str">
        <f>IF(Table3[[#This Row],[2043 Length]]=Table3[[#This Row],[2023 length]],"No","Yes")</f>
        <v>No</v>
      </c>
    </row>
    <row r="226" spans="1:9" x14ac:dyDescent="0.25">
      <c r="A226" s="1">
        <v>224</v>
      </c>
      <c r="B226" t="s">
        <v>240</v>
      </c>
      <c r="C226">
        <v>96</v>
      </c>
      <c r="D226">
        <v>4.6956889999999998</v>
      </c>
      <c r="E226">
        <f>VLOOKUP(Table3[[#This Row],[Pipe_name]],Table2[[Pipe_name]:[Original_Diameter]],2,FALSE)</f>
        <v>96</v>
      </c>
      <c r="F226">
        <f>VLOOKUP(Table3[[#This Row],[Pipe_name]],Table2[[Pipe_name]:[Length]],3,FALSE)</f>
        <v>4.6956889999999998</v>
      </c>
      <c r="G226" t="s">
        <v>332</v>
      </c>
      <c r="H226" s="6" t="str">
        <f>IF(Table3[[#This Row],[2043 Diameter]]=Table3[[#This Row],[2022 Diameter]],"No","Yes")</f>
        <v>No</v>
      </c>
      <c r="I226" s="6" t="str">
        <f>IF(Table3[[#This Row],[2043 Length]]=Table3[[#This Row],[2023 length]],"No","Yes")</f>
        <v>No</v>
      </c>
    </row>
    <row r="227" spans="1:9" x14ac:dyDescent="0.25">
      <c r="A227" s="1">
        <v>225</v>
      </c>
      <c r="B227" t="s">
        <v>241</v>
      </c>
      <c r="C227">
        <v>96</v>
      </c>
      <c r="D227">
        <v>5.2222499999999998</v>
      </c>
      <c r="E227">
        <f>VLOOKUP(Table3[[#This Row],[Pipe_name]],Table2[[Pipe_name]:[Original_Diameter]],2,FALSE)</f>
        <v>96</v>
      </c>
      <c r="F227">
        <f>VLOOKUP(Table3[[#This Row],[Pipe_name]],Table2[[Pipe_name]:[Length]],3,FALSE)</f>
        <v>5.2222499999999998</v>
      </c>
      <c r="G227" t="s">
        <v>332</v>
      </c>
      <c r="H227" s="6" t="str">
        <f>IF(Table3[[#This Row],[2043 Diameter]]=Table3[[#This Row],[2022 Diameter]],"No","Yes")</f>
        <v>No</v>
      </c>
      <c r="I227" s="6" t="str">
        <f>IF(Table3[[#This Row],[2043 Length]]=Table3[[#This Row],[2023 length]],"No","Yes")</f>
        <v>No</v>
      </c>
    </row>
    <row r="228" spans="1:9" x14ac:dyDescent="0.25">
      <c r="A228" s="1">
        <v>226</v>
      </c>
      <c r="B228" t="s">
        <v>242</v>
      </c>
      <c r="C228">
        <v>103</v>
      </c>
      <c r="D228">
        <v>135.89176900000001</v>
      </c>
      <c r="E228">
        <f>VLOOKUP(Table3[[#This Row],[Pipe_name]],Table2[[Pipe_name]:[Original_Diameter]],2,FALSE)</f>
        <v>103</v>
      </c>
      <c r="F228">
        <f>VLOOKUP(Table3[[#This Row],[Pipe_name]],Table2[[Pipe_name]:[Length]],3,FALSE)</f>
        <v>135.89176900000001</v>
      </c>
      <c r="G228" t="s">
        <v>332</v>
      </c>
      <c r="H228" s="6" t="str">
        <f>IF(Table3[[#This Row],[2043 Diameter]]=Table3[[#This Row],[2022 Diameter]],"No","Yes")</f>
        <v>No</v>
      </c>
      <c r="I228" s="6" t="str">
        <f>IF(Table3[[#This Row],[2043 Length]]=Table3[[#This Row],[2023 length]],"No","Yes")</f>
        <v>No</v>
      </c>
    </row>
    <row r="229" spans="1:9" x14ac:dyDescent="0.25">
      <c r="A229" s="1">
        <v>227</v>
      </c>
      <c r="B229" t="s">
        <v>243</v>
      </c>
      <c r="C229">
        <v>96</v>
      </c>
      <c r="D229">
        <v>18.747032000000001</v>
      </c>
      <c r="E229">
        <f>VLOOKUP(Table3[[#This Row],[Pipe_name]],Table2[[Pipe_name]:[Original_Diameter]],2,FALSE)</f>
        <v>96</v>
      </c>
      <c r="F229">
        <f>VLOOKUP(Table3[[#This Row],[Pipe_name]],Table2[[Pipe_name]:[Length]],3,FALSE)</f>
        <v>18.747032000000001</v>
      </c>
      <c r="G229" t="s">
        <v>332</v>
      </c>
      <c r="H229" s="6" t="str">
        <f>IF(Table3[[#This Row],[2043 Diameter]]=Table3[[#This Row],[2022 Diameter]],"No","Yes")</f>
        <v>No</v>
      </c>
      <c r="I229" s="6" t="str">
        <f>IF(Table3[[#This Row],[2043 Length]]=Table3[[#This Row],[2023 length]],"No","Yes")</f>
        <v>No</v>
      </c>
    </row>
    <row r="230" spans="1:9" x14ac:dyDescent="0.25">
      <c r="A230" s="1">
        <v>228</v>
      </c>
      <c r="B230" t="s">
        <v>244</v>
      </c>
      <c r="C230">
        <v>96</v>
      </c>
      <c r="D230">
        <v>152.29994199999999</v>
      </c>
      <c r="E230">
        <f>VLOOKUP(Table3[[#This Row],[Pipe_name]],Table2[[Pipe_name]:[Original_Diameter]],2,FALSE)</f>
        <v>96</v>
      </c>
      <c r="F230">
        <f>VLOOKUP(Table3[[#This Row],[Pipe_name]],Table2[[Pipe_name]:[Length]],3,FALSE)</f>
        <v>152.29994199999999</v>
      </c>
      <c r="G230" t="s">
        <v>332</v>
      </c>
      <c r="H230" s="6" t="str">
        <f>IF(Table3[[#This Row],[2043 Diameter]]=Table3[[#This Row],[2022 Diameter]],"No","Yes")</f>
        <v>No</v>
      </c>
      <c r="I230" s="6" t="str">
        <f>IF(Table3[[#This Row],[2043 Length]]=Table3[[#This Row],[2023 length]],"No","Yes")</f>
        <v>No</v>
      </c>
    </row>
    <row r="231" spans="1:9" x14ac:dyDescent="0.25">
      <c r="A231" s="1">
        <v>229</v>
      </c>
      <c r="B231" t="s">
        <v>245</v>
      </c>
      <c r="C231">
        <v>96</v>
      </c>
      <c r="D231">
        <v>31.321936000000001</v>
      </c>
      <c r="E231">
        <f>VLOOKUP(Table3[[#This Row],[Pipe_name]],Table2[[Pipe_name]:[Original_Diameter]],2,FALSE)</f>
        <v>96</v>
      </c>
      <c r="F231">
        <f>VLOOKUP(Table3[[#This Row],[Pipe_name]],Table2[[Pipe_name]:[Length]],3,FALSE)</f>
        <v>31.321936000000001</v>
      </c>
      <c r="G231" t="s">
        <v>332</v>
      </c>
      <c r="H231" s="6" t="str">
        <f>IF(Table3[[#This Row],[2043 Diameter]]=Table3[[#This Row],[2022 Diameter]],"No","Yes")</f>
        <v>No</v>
      </c>
      <c r="I231" s="6" t="str">
        <f>IF(Table3[[#This Row],[2043 Length]]=Table3[[#This Row],[2023 length]],"No","Yes")</f>
        <v>No</v>
      </c>
    </row>
    <row r="232" spans="1:9" x14ac:dyDescent="0.25">
      <c r="A232" s="1">
        <v>230</v>
      </c>
      <c r="B232" t="s">
        <v>246</v>
      </c>
      <c r="C232">
        <v>150</v>
      </c>
      <c r="D232">
        <v>13.222408</v>
      </c>
      <c r="E232">
        <f>VLOOKUP(Table3[[#This Row],[Pipe_name]],Table2[[Pipe_name]:[Original_Diameter]],2,FALSE)</f>
        <v>101</v>
      </c>
      <c r="F232">
        <f>VLOOKUP(Table3[[#This Row],[Pipe_name]],Table2[[Pipe_name]:[Length]],3,FALSE)</f>
        <v>13.222408</v>
      </c>
      <c r="G232" t="s">
        <v>332</v>
      </c>
      <c r="H232" s="6" t="str">
        <f>IF(Table3[[#This Row],[2043 Diameter]]=Table3[[#This Row],[2022 Diameter]],"No","Yes")</f>
        <v>Yes</v>
      </c>
      <c r="I232" s="6" t="str">
        <f>IF(Table3[[#This Row],[2043 Length]]=Table3[[#This Row],[2023 length]],"No","Yes")</f>
        <v>No</v>
      </c>
    </row>
    <row r="233" spans="1:9" x14ac:dyDescent="0.25">
      <c r="A233" s="1">
        <v>231</v>
      </c>
      <c r="B233" t="s">
        <v>247</v>
      </c>
      <c r="C233">
        <v>101</v>
      </c>
      <c r="D233">
        <v>2.447422</v>
      </c>
      <c r="E233">
        <f>VLOOKUP(Table3[[#This Row],[Pipe_name]],Table2[[Pipe_name]:[Original_Diameter]],2,FALSE)</f>
        <v>101</v>
      </c>
      <c r="F233">
        <f>VLOOKUP(Table3[[#This Row],[Pipe_name]],Table2[[Pipe_name]:[Length]],3,FALSE)</f>
        <v>2.447422</v>
      </c>
      <c r="G233" t="s">
        <v>332</v>
      </c>
      <c r="H233" s="6" t="str">
        <f>IF(Table3[[#This Row],[2043 Diameter]]=Table3[[#This Row],[2022 Diameter]],"No","Yes")</f>
        <v>No</v>
      </c>
      <c r="I233" s="6" t="str">
        <f>IF(Table3[[#This Row],[2043 Length]]=Table3[[#This Row],[2023 length]],"No","Yes")</f>
        <v>No</v>
      </c>
    </row>
    <row r="234" spans="1:9" x14ac:dyDescent="0.25">
      <c r="A234" s="1">
        <v>232</v>
      </c>
      <c r="B234" t="s">
        <v>248</v>
      </c>
      <c r="C234">
        <v>143</v>
      </c>
      <c r="D234">
        <v>45.584454000000001</v>
      </c>
      <c r="E234">
        <f>VLOOKUP(Table3[[#This Row],[Pipe_name]],Table2[[Pipe_name]:[Original_Diameter]],2,FALSE)</f>
        <v>143</v>
      </c>
      <c r="F234">
        <f>VLOOKUP(Table3[[#This Row],[Pipe_name]],Table2[[Pipe_name]:[Length]],3,FALSE)</f>
        <v>45.584454000000001</v>
      </c>
      <c r="G234" t="s">
        <v>332</v>
      </c>
      <c r="H234" s="6" t="str">
        <f>IF(Table3[[#This Row],[2043 Diameter]]=Table3[[#This Row],[2022 Diameter]],"No","Yes")</f>
        <v>No</v>
      </c>
      <c r="I234" s="6" t="str">
        <f>IF(Table3[[#This Row],[2043 Length]]=Table3[[#This Row],[2023 length]],"No","Yes")</f>
        <v>No</v>
      </c>
    </row>
    <row r="235" spans="1:9" x14ac:dyDescent="0.25">
      <c r="A235" s="1">
        <v>233</v>
      </c>
      <c r="B235" t="s">
        <v>249</v>
      </c>
      <c r="C235">
        <v>32</v>
      </c>
      <c r="D235">
        <v>1.3970180000000001</v>
      </c>
      <c r="E235">
        <f>VLOOKUP(Table3[[#This Row],[Pipe_name]],Table2[[Pipe_name]:[Original_Diameter]],2,FALSE)</f>
        <v>32</v>
      </c>
      <c r="F235">
        <f>VLOOKUP(Table3[[#This Row],[Pipe_name]],Table2[[Pipe_name]:[Length]],3,FALSE)</f>
        <v>1.3970180000000001</v>
      </c>
      <c r="G235" t="s">
        <v>332</v>
      </c>
      <c r="H235" s="6" t="str">
        <f>IF(Table3[[#This Row],[2043 Diameter]]=Table3[[#This Row],[2022 Diameter]],"No","Yes")</f>
        <v>No</v>
      </c>
      <c r="I235" s="6" t="str">
        <f>IF(Table3[[#This Row],[2043 Length]]=Table3[[#This Row],[2023 length]],"No","Yes")</f>
        <v>No</v>
      </c>
    </row>
    <row r="236" spans="1:9" x14ac:dyDescent="0.25">
      <c r="A236" s="1">
        <v>234</v>
      </c>
      <c r="B236" t="s">
        <v>250</v>
      </c>
      <c r="C236">
        <v>32</v>
      </c>
      <c r="D236">
        <v>6.0119499999999997</v>
      </c>
      <c r="E236">
        <f>VLOOKUP(Table3[[#This Row],[Pipe_name]],Table2[[Pipe_name]:[Original_Diameter]],2,FALSE)</f>
        <v>32</v>
      </c>
      <c r="F236">
        <f>VLOOKUP(Table3[[#This Row],[Pipe_name]],Table2[[Pipe_name]:[Length]],3,FALSE)</f>
        <v>6.0119499999999997</v>
      </c>
      <c r="G236" t="s">
        <v>332</v>
      </c>
      <c r="H236" s="6" t="str">
        <f>IF(Table3[[#This Row],[2043 Diameter]]=Table3[[#This Row],[2022 Diameter]],"No","Yes")</f>
        <v>No</v>
      </c>
      <c r="I236" s="6" t="str">
        <f>IF(Table3[[#This Row],[2043 Length]]=Table3[[#This Row],[2023 length]],"No","Yes")</f>
        <v>No</v>
      </c>
    </row>
    <row r="237" spans="1:9" x14ac:dyDescent="0.25">
      <c r="A237" s="1">
        <v>235</v>
      </c>
      <c r="B237" t="s">
        <v>287</v>
      </c>
      <c r="C237">
        <v>101</v>
      </c>
      <c r="D237">
        <v>52.372627000000001</v>
      </c>
      <c r="E237">
        <f>VLOOKUP(Table3[[#This Row],[Pipe_name]],Table2[[Pipe_name]:[Original_Diameter]],2,FALSE)</f>
        <v>101</v>
      </c>
      <c r="F237">
        <f>VLOOKUP(Table3[[#This Row],[Pipe_name]],Table2[[Pipe_name]:[Length]],3,FALSE)</f>
        <v>52.372627000000001</v>
      </c>
      <c r="G237" t="s">
        <v>332</v>
      </c>
      <c r="H237" s="6" t="str">
        <f>IF(Table3[[#This Row],[2043 Diameter]]=Table3[[#This Row],[2022 Diameter]],"No","Yes")</f>
        <v>No</v>
      </c>
      <c r="I237" s="6" t="str">
        <f>IF(Table3[[#This Row],[2043 Length]]=Table3[[#This Row],[2023 length]],"No","Yes")</f>
        <v>No</v>
      </c>
    </row>
    <row r="238" spans="1:9" x14ac:dyDescent="0.25">
      <c r="A238" s="1">
        <v>236</v>
      </c>
      <c r="B238" t="s">
        <v>251</v>
      </c>
      <c r="C238">
        <v>158</v>
      </c>
      <c r="D238">
        <v>1.3417950000000001</v>
      </c>
      <c r="E238">
        <f>VLOOKUP(Table3[[#This Row],[Pipe_name]],Table2[[Pipe_name]:[Original_Diameter]],2,FALSE)</f>
        <v>158</v>
      </c>
      <c r="F238">
        <f>VLOOKUP(Table3[[#This Row],[Pipe_name]],Table2[[Pipe_name]:[Length]],3,FALSE)</f>
        <v>1.3417950000000001</v>
      </c>
      <c r="G238" t="s">
        <v>332</v>
      </c>
      <c r="H238" s="6" t="str">
        <f>IF(Table3[[#This Row],[2043 Diameter]]=Table3[[#This Row],[2022 Diameter]],"No","Yes")</f>
        <v>No</v>
      </c>
      <c r="I238" s="6" t="str">
        <f>IF(Table3[[#This Row],[2043 Length]]=Table3[[#This Row],[2023 length]],"No","Yes")</f>
        <v>No</v>
      </c>
    </row>
    <row r="239" spans="1:9" x14ac:dyDescent="0.25">
      <c r="A239" s="1">
        <v>237</v>
      </c>
      <c r="B239" t="s">
        <v>252</v>
      </c>
      <c r="C239">
        <v>143</v>
      </c>
      <c r="D239">
        <v>28.180826</v>
      </c>
      <c r="E239">
        <f>VLOOKUP(Table3[[#This Row],[Pipe_name]],Table2[[Pipe_name]:[Original_Diameter]],2,FALSE)</f>
        <v>143</v>
      </c>
      <c r="F239">
        <f>VLOOKUP(Table3[[#This Row],[Pipe_name]],Table2[[Pipe_name]:[Length]],3,FALSE)</f>
        <v>28.180826</v>
      </c>
      <c r="G239" t="s">
        <v>332</v>
      </c>
      <c r="H239" s="6" t="str">
        <f>IF(Table3[[#This Row],[2043 Diameter]]=Table3[[#This Row],[2022 Diameter]],"No","Yes")</f>
        <v>No</v>
      </c>
      <c r="I239" s="6" t="str">
        <f>IF(Table3[[#This Row],[2043 Length]]=Table3[[#This Row],[2023 length]],"No","Yes")</f>
        <v>No</v>
      </c>
    </row>
    <row r="240" spans="1:9" x14ac:dyDescent="0.25">
      <c r="A240" s="1">
        <v>238</v>
      </c>
      <c r="B240" t="s">
        <v>253</v>
      </c>
      <c r="C240">
        <v>158</v>
      </c>
      <c r="D240">
        <v>1.338984</v>
      </c>
      <c r="E240">
        <f>VLOOKUP(Table3[[#This Row],[Pipe_name]],Table2[[Pipe_name]:[Original_Diameter]],2,FALSE)</f>
        <v>158</v>
      </c>
      <c r="F240">
        <f>VLOOKUP(Table3[[#This Row],[Pipe_name]],Table2[[Pipe_name]:[Length]],3,FALSE)</f>
        <v>1.338984</v>
      </c>
      <c r="G240" t="s">
        <v>332</v>
      </c>
      <c r="H240" s="6" t="str">
        <f>IF(Table3[[#This Row],[2043 Diameter]]=Table3[[#This Row],[2022 Diameter]],"No","Yes")</f>
        <v>No</v>
      </c>
      <c r="I240" s="6" t="str">
        <f>IF(Table3[[#This Row],[2043 Length]]=Table3[[#This Row],[2023 length]],"No","Yes")</f>
        <v>No</v>
      </c>
    </row>
    <row r="241" spans="1:9" x14ac:dyDescent="0.25">
      <c r="A241" s="1">
        <v>239</v>
      </c>
      <c r="B241" t="s">
        <v>254</v>
      </c>
      <c r="C241">
        <v>150</v>
      </c>
      <c r="D241">
        <v>11.546052</v>
      </c>
      <c r="E241">
        <f>VLOOKUP(Table3[[#This Row],[Pipe_name]],Table2[[Pipe_name]:[Original_Diameter]],2,FALSE)</f>
        <v>96</v>
      </c>
      <c r="F241">
        <f>VLOOKUP(Table3[[#This Row],[Pipe_name]],Table2[[Pipe_name]:[Length]],3,FALSE)</f>
        <v>11.546052</v>
      </c>
      <c r="G241" t="s">
        <v>332</v>
      </c>
      <c r="H241" s="6" t="str">
        <f>IF(Table3[[#This Row],[2043 Diameter]]=Table3[[#This Row],[2022 Diameter]],"No","Yes")</f>
        <v>Yes</v>
      </c>
      <c r="I241" s="6" t="str">
        <f>IF(Table3[[#This Row],[2043 Length]]=Table3[[#This Row],[2023 length]],"No","Yes")</f>
        <v>No</v>
      </c>
    </row>
    <row r="242" spans="1:9" x14ac:dyDescent="0.25">
      <c r="A242" s="1">
        <v>240</v>
      </c>
      <c r="B242" t="s">
        <v>255</v>
      </c>
      <c r="C242">
        <v>158</v>
      </c>
      <c r="D242">
        <v>12.633649999999999</v>
      </c>
      <c r="E242">
        <f>VLOOKUP(Table3[[#This Row],[Pipe_name]],Table2[[Pipe_name]:[Original_Diameter]],2,FALSE)</f>
        <v>158</v>
      </c>
      <c r="F242">
        <f>VLOOKUP(Table3[[#This Row],[Pipe_name]],Table2[[Pipe_name]:[Length]],3,FALSE)</f>
        <v>12.633649999999999</v>
      </c>
      <c r="G242" t="s">
        <v>332</v>
      </c>
      <c r="H242" s="6" t="str">
        <f>IF(Table3[[#This Row],[2043 Diameter]]=Table3[[#This Row],[2022 Diameter]],"No","Yes")</f>
        <v>No</v>
      </c>
      <c r="I242" s="6" t="str">
        <f>IF(Table3[[#This Row],[2043 Length]]=Table3[[#This Row],[2023 length]],"No","Yes")</f>
        <v>No</v>
      </c>
    </row>
    <row r="243" spans="1:9" x14ac:dyDescent="0.25">
      <c r="A243" s="1">
        <v>241</v>
      </c>
      <c r="B243" t="s">
        <v>256</v>
      </c>
      <c r="C243">
        <v>158</v>
      </c>
      <c r="D243">
        <v>18.525658</v>
      </c>
      <c r="E243">
        <f>VLOOKUP(Table3[[#This Row],[Pipe_name]],Table2[[Pipe_name]:[Original_Diameter]],2,FALSE)</f>
        <v>158</v>
      </c>
      <c r="F243">
        <f>VLOOKUP(Table3[[#This Row],[Pipe_name]],Table2[[Pipe_name]:[Length]],3,FALSE)</f>
        <v>18.525658</v>
      </c>
      <c r="G243" t="s">
        <v>332</v>
      </c>
      <c r="H243" s="6" t="str">
        <f>IF(Table3[[#This Row],[2043 Diameter]]=Table3[[#This Row],[2022 Diameter]],"No","Yes")</f>
        <v>No</v>
      </c>
      <c r="I243" s="6" t="str">
        <f>IF(Table3[[#This Row],[2043 Length]]=Table3[[#This Row],[2023 length]],"No","Yes")</f>
        <v>No</v>
      </c>
    </row>
    <row r="244" spans="1:9" x14ac:dyDescent="0.25">
      <c r="A244" s="1">
        <v>242</v>
      </c>
      <c r="B244" t="s">
        <v>257</v>
      </c>
      <c r="C244">
        <v>101</v>
      </c>
      <c r="D244">
        <v>56.233265000000003</v>
      </c>
      <c r="E244">
        <f>VLOOKUP(Table3[[#This Row],[Pipe_name]],Table2[[Pipe_name]:[Original_Diameter]],2,FALSE)</f>
        <v>101</v>
      </c>
      <c r="F244">
        <f>VLOOKUP(Table3[[#This Row],[Pipe_name]],Table2[[Pipe_name]:[Length]],3,FALSE)</f>
        <v>56.233265000000003</v>
      </c>
      <c r="G244" t="s">
        <v>332</v>
      </c>
      <c r="H244" s="6" t="str">
        <f>IF(Table3[[#This Row],[2043 Diameter]]=Table3[[#This Row],[2022 Diameter]],"No","Yes")</f>
        <v>No</v>
      </c>
      <c r="I244" s="6" t="str">
        <f>IF(Table3[[#This Row],[2043 Length]]=Table3[[#This Row],[2023 length]],"No","Yes")</f>
        <v>No</v>
      </c>
    </row>
    <row r="245" spans="1:9" x14ac:dyDescent="0.25">
      <c r="A245" s="1">
        <v>243</v>
      </c>
      <c r="B245" t="s">
        <v>258</v>
      </c>
      <c r="C245">
        <v>101</v>
      </c>
      <c r="D245">
        <v>107.44064299999999</v>
      </c>
      <c r="E245">
        <f>VLOOKUP(Table3[[#This Row],[Pipe_name]],Table2[[Pipe_name]:[Original_Diameter]],2,FALSE)</f>
        <v>101</v>
      </c>
      <c r="F245">
        <f>VLOOKUP(Table3[[#This Row],[Pipe_name]],Table2[[Pipe_name]:[Length]],3,FALSE)</f>
        <v>107.44064299999999</v>
      </c>
      <c r="G245" t="s">
        <v>332</v>
      </c>
      <c r="H245" s="6" t="str">
        <f>IF(Table3[[#This Row],[2043 Diameter]]=Table3[[#This Row],[2022 Diameter]],"No","Yes")</f>
        <v>No</v>
      </c>
      <c r="I245" s="6" t="str">
        <f>IF(Table3[[#This Row],[2043 Length]]=Table3[[#This Row],[2023 length]],"No","Yes")</f>
        <v>No</v>
      </c>
    </row>
    <row r="246" spans="1:9" x14ac:dyDescent="0.25">
      <c r="A246" s="1">
        <v>244</v>
      </c>
      <c r="B246" t="s">
        <v>259</v>
      </c>
      <c r="C246">
        <v>143</v>
      </c>
      <c r="D246">
        <v>80.059708000000001</v>
      </c>
      <c r="E246">
        <f>VLOOKUP(Table3[[#This Row],[Pipe_name]],Table2[[Pipe_name]:[Original_Diameter]],2,FALSE)</f>
        <v>143</v>
      </c>
      <c r="F246">
        <f>VLOOKUP(Table3[[#This Row],[Pipe_name]],Table2[[Pipe_name]:[Length]],3,FALSE)</f>
        <v>80.059708000000001</v>
      </c>
      <c r="G246" t="s">
        <v>332</v>
      </c>
      <c r="H246" s="6" t="str">
        <f>IF(Table3[[#This Row],[2043 Diameter]]=Table3[[#This Row],[2022 Diameter]],"No","Yes")</f>
        <v>No</v>
      </c>
      <c r="I246" s="6" t="str">
        <f>IF(Table3[[#This Row],[2043 Length]]=Table3[[#This Row],[2023 length]],"No","Yes")</f>
        <v>No</v>
      </c>
    </row>
    <row r="247" spans="1:9" x14ac:dyDescent="0.25">
      <c r="A247" s="1">
        <v>245</v>
      </c>
      <c r="B247" t="s">
        <v>260</v>
      </c>
      <c r="C247">
        <v>143</v>
      </c>
      <c r="D247">
        <v>51.326003999999998</v>
      </c>
      <c r="E247">
        <f>VLOOKUP(Table3[[#This Row],[Pipe_name]],Table2[[Pipe_name]:[Original_Diameter]],2,FALSE)</f>
        <v>143</v>
      </c>
      <c r="F247">
        <f>VLOOKUP(Table3[[#This Row],[Pipe_name]],Table2[[Pipe_name]:[Length]],3,FALSE)</f>
        <v>51.326003999999998</v>
      </c>
      <c r="G247" t="s">
        <v>332</v>
      </c>
      <c r="H247" s="6" t="str">
        <f>IF(Table3[[#This Row],[2043 Diameter]]=Table3[[#This Row],[2022 Diameter]],"No","Yes")</f>
        <v>No</v>
      </c>
      <c r="I247" s="6" t="str">
        <f>IF(Table3[[#This Row],[2043 Length]]=Table3[[#This Row],[2023 length]],"No","Yes")</f>
        <v>No</v>
      </c>
    </row>
    <row r="248" spans="1:9" x14ac:dyDescent="0.25">
      <c r="A248" s="1">
        <v>246</v>
      </c>
      <c r="B248" t="s">
        <v>261</v>
      </c>
      <c r="C248">
        <v>150</v>
      </c>
      <c r="D248">
        <v>5.0134449999999999</v>
      </c>
      <c r="E248">
        <f>VLOOKUP(Table3[[#This Row],[Pipe_name]],Table2[[Pipe_name]:[Original_Diameter]],2,FALSE)</f>
        <v>103</v>
      </c>
      <c r="F248">
        <f>VLOOKUP(Table3[[#This Row],[Pipe_name]],Table2[[Pipe_name]:[Length]],3,FALSE)</f>
        <v>5.0134449999999999</v>
      </c>
      <c r="G248" t="s">
        <v>332</v>
      </c>
      <c r="H248" s="6" t="str">
        <f>IF(Table3[[#This Row],[2043 Diameter]]=Table3[[#This Row],[2022 Diameter]],"No","Yes")</f>
        <v>Yes</v>
      </c>
      <c r="I248" s="6" t="str">
        <f>IF(Table3[[#This Row],[2043 Length]]=Table3[[#This Row],[2023 length]],"No","Yes")</f>
        <v>No</v>
      </c>
    </row>
    <row r="249" spans="1:9" x14ac:dyDescent="0.25">
      <c r="A249" s="1">
        <v>247</v>
      </c>
      <c r="B249" t="s">
        <v>302</v>
      </c>
      <c r="C249">
        <v>96</v>
      </c>
      <c r="D249">
        <v>227.553101</v>
      </c>
      <c r="E249" t="e">
        <f>VLOOKUP(Table3[[#This Row],[Pipe_name]],Table2[[Pipe_name]:[Original_Diameter]],2,FALSE)</f>
        <v>#N/A</v>
      </c>
      <c r="F249" t="e">
        <f>VLOOKUP(Table3[[#This Row],[Pipe_name]],Table2[[Pipe_name]:[Length]],3,FALSE)</f>
        <v>#N/A</v>
      </c>
      <c r="G249" t="s">
        <v>331</v>
      </c>
      <c r="H249" s="6" t="e">
        <f>IF(Table3[[#This Row],[2043 Diameter]]=Table3[[#This Row],[2022 Diameter]],"No","Yes")</f>
        <v>#N/A</v>
      </c>
      <c r="I249" s="6" t="e">
        <f>IF(Table3[[#This Row],[2043 Length]]=Table3[[#This Row],[2023 length]],"No","Yes")</f>
        <v>#N/A</v>
      </c>
    </row>
    <row r="250" spans="1:9" x14ac:dyDescent="0.25">
      <c r="A250" s="1">
        <v>248</v>
      </c>
      <c r="B250" t="s">
        <v>263</v>
      </c>
      <c r="C250">
        <v>141</v>
      </c>
      <c r="D250">
        <v>29.650137000000001</v>
      </c>
      <c r="E250">
        <f>VLOOKUP(Table3[[#This Row],[Pipe_name]],Table2[[Pipe_name]:[Original_Diameter]],2,FALSE)</f>
        <v>141</v>
      </c>
      <c r="F250">
        <f>VLOOKUP(Table3[[#This Row],[Pipe_name]],Table2[[Pipe_name]:[Length]],3,FALSE)</f>
        <v>29.650137000000001</v>
      </c>
      <c r="G250" t="s">
        <v>332</v>
      </c>
      <c r="H250" s="6" t="str">
        <f>IF(Table3[[#This Row],[2043 Diameter]]=Table3[[#This Row],[2022 Diameter]],"No","Yes")</f>
        <v>No</v>
      </c>
      <c r="I250" s="6" t="str">
        <f>IF(Table3[[#This Row],[2043 Length]]=Table3[[#This Row],[2023 length]],"No","Yes")</f>
        <v>No</v>
      </c>
    </row>
    <row r="251" spans="1:9" x14ac:dyDescent="0.25">
      <c r="A251" s="1">
        <v>249</v>
      </c>
      <c r="B251" t="s">
        <v>264</v>
      </c>
      <c r="C251">
        <v>158</v>
      </c>
      <c r="D251">
        <v>1.7149490000000001</v>
      </c>
      <c r="E251">
        <f>VLOOKUP(Table3[[#This Row],[Pipe_name]],Table2[[Pipe_name]:[Original_Diameter]],2,FALSE)</f>
        <v>158</v>
      </c>
      <c r="F251">
        <f>VLOOKUP(Table3[[#This Row],[Pipe_name]],Table2[[Pipe_name]:[Length]],3,FALSE)</f>
        <v>1.7149490000000001</v>
      </c>
      <c r="G251" t="s">
        <v>332</v>
      </c>
      <c r="H251" s="6" t="str">
        <f>IF(Table3[[#This Row],[2043 Diameter]]=Table3[[#This Row],[2022 Diameter]],"No","Yes")</f>
        <v>No</v>
      </c>
      <c r="I251" s="6" t="str">
        <f>IF(Table3[[#This Row],[2043 Length]]=Table3[[#This Row],[2023 length]],"No","Yes")</f>
        <v>No</v>
      </c>
    </row>
    <row r="252" spans="1:9" x14ac:dyDescent="0.25">
      <c r="A252" s="1">
        <v>250</v>
      </c>
      <c r="B252" t="s">
        <v>265</v>
      </c>
      <c r="C252">
        <v>141</v>
      </c>
      <c r="D252">
        <v>2.9948290000000002</v>
      </c>
      <c r="E252">
        <f>VLOOKUP(Table3[[#This Row],[Pipe_name]],Table2[[Pipe_name]:[Original_Diameter]],2,FALSE)</f>
        <v>141</v>
      </c>
      <c r="F252">
        <f>VLOOKUP(Table3[[#This Row],[Pipe_name]],Table2[[Pipe_name]:[Length]],3,FALSE)</f>
        <v>2.9948290000000002</v>
      </c>
      <c r="G252" t="s">
        <v>332</v>
      </c>
      <c r="H252" s="6" t="str">
        <f>IF(Table3[[#This Row],[2043 Diameter]]=Table3[[#This Row],[2022 Diameter]],"No","Yes")</f>
        <v>No</v>
      </c>
      <c r="I252" s="6" t="str">
        <f>IF(Table3[[#This Row],[2043 Length]]=Table3[[#This Row],[2023 length]],"No","Yes")</f>
        <v>No</v>
      </c>
    </row>
    <row r="253" spans="1:9" x14ac:dyDescent="0.25">
      <c r="A253" s="1">
        <v>251</v>
      </c>
      <c r="B253" t="s">
        <v>266</v>
      </c>
      <c r="C253">
        <v>101</v>
      </c>
      <c r="D253">
        <v>152.173126</v>
      </c>
      <c r="E253">
        <f>VLOOKUP(Table3[[#This Row],[Pipe_name]],Table2[[Pipe_name]:[Original_Diameter]],2,FALSE)</f>
        <v>101</v>
      </c>
      <c r="F253">
        <f>VLOOKUP(Table3[[#This Row],[Pipe_name]],Table2[[Pipe_name]:[Length]],3,FALSE)</f>
        <v>152.173126</v>
      </c>
      <c r="G253" t="s">
        <v>332</v>
      </c>
      <c r="H253" s="6" t="str">
        <f>IF(Table3[[#This Row],[2043 Diameter]]=Table3[[#This Row],[2022 Diameter]],"No","Yes")</f>
        <v>No</v>
      </c>
      <c r="I253" s="6" t="str">
        <f>IF(Table3[[#This Row],[2043 Length]]=Table3[[#This Row],[2023 length]],"No","Yes")</f>
        <v>No</v>
      </c>
    </row>
    <row r="254" spans="1:9" x14ac:dyDescent="0.25">
      <c r="A254" s="1">
        <v>252</v>
      </c>
      <c r="B254" t="s">
        <v>267</v>
      </c>
      <c r="C254">
        <v>103</v>
      </c>
      <c r="D254">
        <v>77.749145999999996</v>
      </c>
      <c r="E254">
        <f>VLOOKUP(Table3[[#This Row],[Pipe_name]],Table2[[Pipe_name]:[Original_Diameter]],2,FALSE)</f>
        <v>103</v>
      </c>
      <c r="F254">
        <f>VLOOKUP(Table3[[#This Row],[Pipe_name]],Table2[[Pipe_name]:[Length]],3,FALSE)</f>
        <v>77.749145999999996</v>
      </c>
      <c r="G254" t="s">
        <v>332</v>
      </c>
      <c r="H254" s="6" t="str">
        <f>IF(Table3[[#This Row],[2043 Diameter]]=Table3[[#This Row],[2022 Diameter]],"No","Yes")</f>
        <v>No</v>
      </c>
      <c r="I254" s="6" t="str">
        <f>IF(Table3[[#This Row],[2043 Length]]=Table3[[#This Row],[2023 length]],"No","Yes")</f>
        <v>No</v>
      </c>
    </row>
    <row r="255" spans="1:9" x14ac:dyDescent="0.25">
      <c r="A255" s="1">
        <v>253</v>
      </c>
      <c r="B255" t="s">
        <v>268</v>
      </c>
      <c r="C255">
        <v>103</v>
      </c>
      <c r="D255">
        <v>11.192435</v>
      </c>
      <c r="E255">
        <f>VLOOKUP(Table3[[#This Row],[Pipe_name]],Table2[[Pipe_name]:[Original_Diameter]],2,FALSE)</f>
        <v>103</v>
      </c>
      <c r="F255">
        <f>VLOOKUP(Table3[[#This Row],[Pipe_name]],Table2[[Pipe_name]:[Length]],3,FALSE)</f>
        <v>11.192435</v>
      </c>
      <c r="G255" t="s">
        <v>332</v>
      </c>
      <c r="H255" s="6" t="str">
        <f>IF(Table3[[#This Row],[2043 Diameter]]=Table3[[#This Row],[2022 Diameter]],"No","Yes")</f>
        <v>No</v>
      </c>
      <c r="I255" s="6" t="str">
        <f>IF(Table3[[#This Row],[2043 Length]]=Table3[[#This Row],[2023 length]],"No","Yes")</f>
        <v>No</v>
      </c>
    </row>
    <row r="256" spans="1:9" x14ac:dyDescent="0.25">
      <c r="A256" s="1">
        <v>254</v>
      </c>
      <c r="B256" t="s">
        <v>269</v>
      </c>
      <c r="C256">
        <v>101</v>
      </c>
      <c r="D256">
        <v>6.8283459999999998</v>
      </c>
      <c r="E256">
        <f>VLOOKUP(Table3[[#This Row],[Pipe_name]],Table2[[Pipe_name]:[Original_Diameter]],2,FALSE)</f>
        <v>101</v>
      </c>
      <c r="F256">
        <f>VLOOKUP(Table3[[#This Row],[Pipe_name]],Table2[[Pipe_name]:[Length]],3,FALSE)</f>
        <v>6.8283459999999998</v>
      </c>
      <c r="G256" t="s">
        <v>332</v>
      </c>
      <c r="H256" s="6" t="str">
        <f>IF(Table3[[#This Row],[2043 Diameter]]=Table3[[#This Row],[2022 Diameter]],"No","Yes")</f>
        <v>No</v>
      </c>
      <c r="I256" s="6" t="str">
        <f>IF(Table3[[#This Row],[2043 Length]]=Table3[[#This Row],[2023 length]],"No","Yes")</f>
        <v>No</v>
      </c>
    </row>
    <row r="257" spans="1:9" x14ac:dyDescent="0.25">
      <c r="A257" s="1">
        <v>255</v>
      </c>
      <c r="B257" t="s">
        <v>270</v>
      </c>
      <c r="C257">
        <v>63</v>
      </c>
      <c r="D257">
        <v>1.2608189999999999</v>
      </c>
      <c r="E257">
        <f>VLOOKUP(Table3[[#This Row],[Pipe_name]],Table2[[Pipe_name]:[Original_Diameter]],2,FALSE)</f>
        <v>63</v>
      </c>
      <c r="F257">
        <f>VLOOKUP(Table3[[#This Row],[Pipe_name]],Table2[[Pipe_name]:[Length]],3,FALSE)</f>
        <v>1.2608189999999999</v>
      </c>
      <c r="G257" t="s">
        <v>332</v>
      </c>
      <c r="H257" s="6" t="str">
        <f>IF(Table3[[#This Row],[2043 Diameter]]=Table3[[#This Row],[2022 Diameter]],"No","Yes")</f>
        <v>No</v>
      </c>
      <c r="I257" s="6" t="str">
        <f>IF(Table3[[#This Row],[2043 Length]]=Table3[[#This Row],[2023 length]],"No","Yes")</f>
        <v>No</v>
      </c>
    </row>
    <row r="258" spans="1:9" x14ac:dyDescent="0.25">
      <c r="A258" s="1">
        <v>256</v>
      </c>
      <c r="B258" t="s">
        <v>271</v>
      </c>
      <c r="C258">
        <v>63</v>
      </c>
      <c r="D258">
        <v>77.493949999999998</v>
      </c>
      <c r="E258">
        <f>VLOOKUP(Table3[[#This Row],[Pipe_name]],Table2[[Pipe_name]:[Original_Diameter]],2,FALSE)</f>
        <v>63</v>
      </c>
      <c r="F258">
        <f>VLOOKUP(Table3[[#This Row],[Pipe_name]],Table2[[Pipe_name]:[Length]],3,FALSE)</f>
        <v>77.493949999999998</v>
      </c>
      <c r="G258" t="s">
        <v>332</v>
      </c>
      <c r="H258" s="6" t="str">
        <f>IF(Table3[[#This Row],[2043 Diameter]]=Table3[[#This Row],[2022 Diameter]],"No","Yes")</f>
        <v>No</v>
      </c>
      <c r="I258" s="6" t="str">
        <f>IF(Table3[[#This Row],[2043 Length]]=Table3[[#This Row],[2023 length]],"No","Yes")</f>
        <v>No</v>
      </c>
    </row>
    <row r="259" spans="1:9" x14ac:dyDescent="0.25">
      <c r="A259" s="1">
        <v>257</v>
      </c>
      <c r="B259" t="s">
        <v>272</v>
      </c>
      <c r="C259">
        <v>375</v>
      </c>
      <c r="D259">
        <v>9.5805980000000002</v>
      </c>
      <c r="E259">
        <f>VLOOKUP(Table3[[#This Row],[Pipe_name]],Table2[[Pipe_name]:[Original_Diameter]],2,FALSE)</f>
        <v>141</v>
      </c>
      <c r="F259">
        <f>VLOOKUP(Table3[[#This Row],[Pipe_name]],Table2[[Pipe_name]:[Length]],3,FALSE)</f>
        <v>9.5805980000000002</v>
      </c>
      <c r="G259" t="s">
        <v>332</v>
      </c>
      <c r="H259" s="6" t="str">
        <f>IF(Table3[[#This Row],[2043 Diameter]]=Table3[[#This Row],[2022 Diameter]],"No","Yes")</f>
        <v>Yes</v>
      </c>
      <c r="I259" s="6" t="str">
        <f>IF(Table3[[#This Row],[2043 Length]]=Table3[[#This Row],[2023 length]],"No","Yes")</f>
        <v>No</v>
      </c>
    </row>
    <row r="260" spans="1:9" x14ac:dyDescent="0.25">
      <c r="A260" s="1">
        <v>258</v>
      </c>
      <c r="B260" t="s">
        <v>288</v>
      </c>
      <c r="C260">
        <v>235</v>
      </c>
      <c r="D260">
        <v>66.746032999999997</v>
      </c>
      <c r="E260">
        <f>VLOOKUP(Table3[[#This Row],[Pipe_name]],Table2[[Pipe_name]:[Original_Diameter]],2,FALSE)</f>
        <v>235</v>
      </c>
      <c r="F260">
        <f>VLOOKUP(Table3[[#This Row],[Pipe_name]],Table2[[Pipe_name]:[Length]],3,FALSE)</f>
        <v>66.746032999999997</v>
      </c>
      <c r="G260" t="s">
        <v>332</v>
      </c>
      <c r="H260" s="6" t="str">
        <f>IF(Table3[[#This Row],[2043 Diameter]]=Table3[[#This Row],[2022 Diameter]],"No","Yes")</f>
        <v>No</v>
      </c>
      <c r="I260" s="6" t="str">
        <f>IF(Table3[[#This Row],[2043 Length]]=Table3[[#This Row],[2023 length]],"No","Yes")</f>
        <v>No</v>
      </c>
    </row>
    <row r="261" spans="1:9" x14ac:dyDescent="0.25">
      <c r="A261" s="1">
        <v>259</v>
      </c>
      <c r="B261" t="s">
        <v>289</v>
      </c>
      <c r="C261">
        <v>375</v>
      </c>
      <c r="D261">
        <v>14.871316999999999</v>
      </c>
      <c r="E261">
        <f>VLOOKUP(Table3[[#This Row],[Pipe_name]],Table2[[Pipe_name]:[Original_Diameter]],2,FALSE)</f>
        <v>186</v>
      </c>
      <c r="F261">
        <f>VLOOKUP(Table3[[#This Row],[Pipe_name]],Table2[[Pipe_name]:[Length]],3,FALSE)</f>
        <v>14.871316999999999</v>
      </c>
      <c r="G261" t="s">
        <v>332</v>
      </c>
      <c r="H261" s="6" t="str">
        <f>IF(Table3[[#This Row],[2043 Diameter]]=Table3[[#This Row],[2022 Diameter]],"No","Yes")</f>
        <v>Yes</v>
      </c>
      <c r="I261" s="6" t="str">
        <f>IF(Table3[[#This Row],[2043 Length]]=Table3[[#This Row],[2023 length]],"No","Yes")</f>
        <v>No</v>
      </c>
    </row>
    <row r="262" spans="1:9" x14ac:dyDescent="0.25">
      <c r="A262" s="1">
        <v>260</v>
      </c>
      <c r="B262" t="s">
        <v>290</v>
      </c>
      <c r="C262">
        <v>235</v>
      </c>
      <c r="D262">
        <v>20.254999000000002</v>
      </c>
      <c r="E262">
        <f>VLOOKUP(Table3[[#This Row],[Pipe_name]],Table2[[Pipe_name]:[Original_Diameter]],2,FALSE)</f>
        <v>235</v>
      </c>
      <c r="F262">
        <f>VLOOKUP(Table3[[#This Row],[Pipe_name]],Table2[[Pipe_name]:[Length]],3,FALSE)</f>
        <v>20.254999000000002</v>
      </c>
      <c r="G262" t="s">
        <v>332</v>
      </c>
      <c r="H262" s="6" t="str">
        <f>IF(Table3[[#This Row],[2043 Diameter]]=Table3[[#This Row],[2022 Diameter]],"No","Yes")</f>
        <v>No</v>
      </c>
      <c r="I262" s="6" t="str">
        <f>IF(Table3[[#This Row],[2043 Length]]=Table3[[#This Row],[2023 length]],"No","Yes")</f>
        <v>No</v>
      </c>
    </row>
    <row r="263" spans="1:9" x14ac:dyDescent="0.25">
      <c r="A263" s="1">
        <v>261</v>
      </c>
      <c r="B263" t="s">
        <v>291</v>
      </c>
      <c r="C263">
        <v>96</v>
      </c>
      <c r="D263">
        <v>115.147903</v>
      </c>
      <c r="E263">
        <f>VLOOKUP(Table3[[#This Row],[Pipe_name]],Table2[[Pipe_name]:[Original_Diameter]],2,FALSE)</f>
        <v>96</v>
      </c>
      <c r="F263">
        <f>VLOOKUP(Table3[[#This Row],[Pipe_name]],Table2[[Pipe_name]:[Length]],3,FALSE)</f>
        <v>115.147903</v>
      </c>
      <c r="G263" t="s">
        <v>332</v>
      </c>
      <c r="H263" s="6" t="str">
        <f>IF(Table3[[#This Row],[2043 Diameter]]=Table3[[#This Row],[2022 Diameter]],"No","Yes")</f>
        <v>No</v>
      </c>
      <c r="I263" s="6" t="str">
        <f>IF(Table3[[#This Row],[2043 Length]]=Table3[[#This Row],[2023 length]],"No","Yes")</f>
        <v>No</v>
      </c>
    </row>
    <row r="264" spans="1:9" x14ac:dyDescent="0.25">
      <c r="A264" s="1">
        <v>262</v>
      </c>
      <c r="B264" t="s">
        <v>292</v>
      </c>
      <c r="C264">
        <v>96</v>
      </c>
      <c r="D264">
        <v>16.094477000000001</v>
      </c>
      <c r="E264">
        <f>VLOOKUP(Table3[[#This Row],[Pipe_name]],Table2[[Pipe_name]:[Original_Diameter]],2,FALSE)</f>
        <v>96</v>
      </c>
      <c r="F264">
        <f>VLOOKUP(Table3[[#This Row],[Pipe_name]],Table2[[Pipe_name]:[Length]],3,FALSE)</f>
        <v>16.094477000000001</v>
      </c>
      <c r="G264" t="s">
        <v>332</v>
      </c>
      <c r="H264" s="6" t="str">
        <f>IF(Table3[[#This Row],[2043 Diameter]]=Table3[[#This Row],[2022 Diameter]],"No","Yes")</f>
        <v>No</v>
      </c>
      <c r="I264" s="6" t="str">
        <f>IF(Table3[[#This Row],[2043 Length]]=Table3[[#This Row],[2023 length]],"No","Yes")</f>
        <v>No</v>
      </c>
    </row>
    <row r="265" spans="1:9" x14ac:dyDescent="0.25">
      <c r="A265" s="1">
        <v>263</v>
      </c>
      <c r="B265" t="s">
        <v>293</v>
      </c>
      <c r="C265">
        <v>96</v>
      </c>
      <c r="D265">
        <v>51.294006000000003</v>
      </c>
      <c r="E265">
        <f>VLOOKUP(Table3[[#This Row],[Pipe_name]],Table2[[Pipe_name]:[Original_Diameter]],2,FALSE)</f>
        <v>96</v>
      </c>
      <c r="F265">
        <f>VLOOKUP(Table3[[#This Row],[Pipe_name]],Table2[[Pipe_name]:[Length]],3,FALSE)</f>
        <v>51.294006000000003</v>
      </c>
      <c r="G265" t="s">
        <v>332</v>
      </c>
      <c r="H265" s="6" t="str">
        <f>IF(Table3[[#This Row],[2043 Diameter]]=Table3[[#This Row],[2022 Diameter]],"No","Yes")</f>
        <v>No</v>
      </c>
      <c r="I265" s="6" t="str">
        <f>IF(Table3[[#This Row],[2043 Length]]=Table3[[#This Row],[2023 length]],"No","Yes")</f>
        <v>No</v>
      </c>
    </row>
    <row r="266" spans="1:9" x14ac:dyDescent="0.25">
      <c r="A266" s="1">
        <v>264</v>
      </c>
      <c r="B266" t="s">
        <v>294</v>
      </c>
      <c r="C266">
        <v>200</v>
      </c>
      <c r="D266">
        <v>135.68473800000001</v>
      </c>
      <c r="E266">
        <f>VLOOKUP(Table3[[#This Row],[Pipe_name]],Table2[[Pipe_name]:[Original_Diameter]],2,FALSE)</f>
        <v>200</v>
      </c>
      <c r="F266">
        <f>VLOOKUP(Table3[[#This Row],[Pipe_name]],Table2[[Pipe_name]:[Length]],3,FALSE)</f>
        <v>135.68473800000001</v>
      </c>
      <c r="G266" t="s">
        <v>332</v>
      </c>
      <c r="H266" s="6" t="str">
        <f>IF(Table3[[#This Row],[2043 Diameter]]=Table3[[#This Row],[2022 Diameter]],"No","Yes")</f>
        <v>No</v>
      </c>
      <c r="I266" s="6" t="str">
        <f>IF(Table3[[#This Row],[2043 Length]]=Table3[[#This Row],[2023 length]],"No","Yes")</f>
        <v>No</v>
      </c>
    </row>
    <row r="267" spans="1:9" x14ac:dyDescent="0.25">
      <c r="A267" s="1">
        <v>265</v>
      </c>
      <c r="B267" t="s">
        <v>295</v>
      </c>
      <c r="C267">
        <v>101</v>
      </c>
      <c r="D267">
        <v>139.79331999999999</v>
      </c>
      <c r="E267">
        <f>VLOOKUP(Table3[[#This Row],[Pipe_name]],Table2[[Pipe_name]:[Original_Diameter]],2,FALSE)</f>
        <v>101</v>
      </c>
      <c r="F267">
        <f>VLOOKUP(Table3[[#This Row],[Pipe_name]],Table2[[Pipe_name]:[Length]],3,FALSE)</f>
        <v>139.79331999999999</v>
      </c>
      <c r="G267" t="s">
        <v>332</v>
      </c>
      <c r="H267" s="6" t="str">
        <f>IF(Table3[[#This Row],[2043 Diameter]]=Table3[[#This Row],[2022 Diameter]],"No","Yes")</f>
        <v>No</v>
      </c>
      <c r="I267" s="6" t="str">
        <f>IF(Table3[[#This Row],[2043 Length]]=Table3[[#This Row],[2023 length]],"No","Yes")</f>
        <v>No</v>
      </c>
    </row>
    <row r="268" spans="1:9" x14ac:dyDescent="0.25">
      <c r="A268" s="1">
        <v>266</v>
      </c>
      <c r="B268" t="s">
        <v>296</v>
      </c>
      <c r="C268">
        <v>143</v>
      </c>
      <c r="D268">
        <v>250.00984199999999</v>
      </c>
      <c r="E268">
        <f>VLOOKUP(Table3[[#This Row],[Pipe_name]],Table2[[Pipe_name]:[Original_Diameter]],2,FALSE)</f>
        <v>143</v>
      </c>
      <c r="F268">
        <f>VLOOKUP(Table3[[#This Row],[Pipe_name]],Table2[[Pipe_name]:[Length]],3,FALSE)</f>
        <v>250.00984199999999</v>
      </c>
      <c r="G268" t="s">
        <v>332</v>
      </c>
      <c r="H268" s="6" t="str">
        <f>IF(Table3[[#This Row],[2043 Diameter]]=Table3[[#This Row],[2022 Diameter]],"No","Yes")</f>
        <v>No</v>
      </c>
      <c r="I268" s="6" t="str">
        <f>IF(Table3[[#This Row],[2043 Length]]=Table3[[#This Row],[2023 length]],"No","Yes")</f>
        <v>No</v>
      </c>
    </row>
    <row r="269" spans="1:9" x14ac:dyDescent="0.25">
      <c r="A269" s="1">
        <v>267</v>
      </c>
      <c r="B269" t="s">
        <v>273</v>
      </c>
      <c r="C269">
        <v>186</v>
      </c>
      <c r="D269">
        <v>248.50402800000001</v>
      </c>
      <c r="E269">
        <f>VLOOKUP(Table3[[#This Row],[Pipe_name]],Table2[[Pipe_name]:[Original_Diameter]],2,FALSE)</f>
        <v>186</v>
      </c>
      <c r="F269">
        <f>VLOOKUP(Table3[[#This Row],[Pipe_name]],Table2[[Pipe_name]:[Length]],3,FALSE)</f>
        <v>248.50402800000001</v>
      </c>
      <c r="G269" t="s">
        <v>332</v>
      </c>
      <c r="H269" s="6" t="str">
        <f>IF(Table3[[#This Row],[2043 Diameter]]=Table3[[#This Row],[2022 Diameter]],"No","Yes")</f>
        <v>No</v>
      </c>
      <c r="I269" s="6" t="str">
        <f>IF(Table3[[#This Row],[2043 Length]]=Table3[[#This Row],[2023 length]],"No","Yes")</f>
        <v>No</v>
      </c>
    </row>
    <row r="270" spans="1:9" x14ac:dyDescent="0.25">
      <c r="A270" s="1">
        <v>268</v>
      </c>
      <c r="B270" t="s">
        <v>274</v>
      </c>
      <c r="C270">
        <v>141</v>
      </c>
      <c r="D270">
        <v>290.42849699999999</v>
      </c>
      <c r="E270">
        <f>VLOOKUP(Table3[[#This Row],[Pipe_name]],Table2[[Pipe_name]:[Original_Diameter]],2,FALSE)</f>
        <v>141</v>
      </c>
      <c r="F270">
        <f>VLOOKUP(Table3[[#This Row],[Pipe_name]],Table2[[Pipe_name]:[Length]],3,FALSE)</f>
        <v>290.42849699999999</v>
      </c>
      <c r="G270" t="s">
        <v>332</v>
      </c>
      <c r="H270" s="6" t="str">
        <f>IF(Table3[[#This Row],[2043 Diameter]]=Table3[[#This Row],[2022 Diameter]],"No","Yes")</f>
        <v>No</v>
      </c>
      <c r="I270" s="6" t="str">
        <f>IF(Table3[[#This Row],[2043 Length]]=Table3[[#This Row],[2023 length]],"No","Yes")</f>
        <v>No</v>
      </c>
    </row>
    <row r="271" spans="1:9" x14ac:dyDescent="0.25">
      <c r="A271" s="1">
        <v>269</v>
      </c>
      <c r="B271" t="s">
        <v>297</v>
      </c>
      <c r="C271">
        <v>225</v>
      </c>
      <c r="D271">
        <v>181.532715</v>
      </c>
      <c r="E271">
        <f>VLOOKUP(Table3[[#This Row],[Pipe_name]],Table2[[Pipe_name]:[Original_Diameter]],2,FALSE)</f>
        <v>96</v>
      </c>
      <c r="F271">
        <f>VLOOKUP(Table3[[#This Row],[Pipe_name]],Table2[[Pipe_name]:[Length]],3,FALSE)</f>
        <v>181.532715</v>
      </c>
      <c r="G271" t="s">
        <v>332</v>
      </c>
      <c r="H271" s="6" t="str">
        <f>IF(Table3[[#This Row],[2043 Diameter]]=Table3[[#This Row],[2022 Diameter]],"No","Yes")</f>
        <v>Yes</v>
      </c>
      <c r="I271" s="6" t="str">
        <f>IF(Table3[[#This Row],[2043 Length]]=Table3[[#This Row],[2023 length]],"No","Yes")</f>
        <v>No</v>
      </c>
    </row>
    <row r="272" spans="1:9" x14ac:dyDescent="0.25">
      <c r="A272" s="1">
        <v>270</v>
      </c>
      <c r="B272" t="s">
        <v>298</v>
      </c>
      <c r="C272">
        <v>225</v>
      </c>
      <c r="D272">
        <v>5.1496519999999997</v>
      </c>
      <c r="E272">
        <f>VLOOKUP(Table3[[#This Row],[Pipe_name]],Table2[[Pipe_name]:[Original_Diameter]],2,FALSE)</f>
        <v>96</v>
      </c>
      <c r="F272">
        <f>VLOOKUP(Table3[[#This Row],[Pipe_name]],Table2[[Pipe_name]:[Length]],3,FALSE)</f>
        <v>5.1496519999999997</v>
      </c>
      <c r="G272" t="s">
        <v>332</v>
      </c>
      <c r="H272" s="6" t="str">
        <f>IF(Table3[[#This Row],[2043 Diameter]]=Table3[[#This Row],[2022 Diameter]],"No","Yes")</f>
        <v>Yes</v>
      </c>
      <c r="I272" s="6" t="str">
        <f>IF(Table3[[#This Row],[2043 Length]]=Table3[[#This Row],[2023 length]],"No","Yes")</f>
        <v>No</v>
      </c>
    </row>
    <row r="273" spans="1:9" x14ac:dyDescent="0.25">
      <c r="A273" s="1">
        <v>271</v>
      </c>
      <c r="B273" t="s">
        <v>303</v>
      </c>
      <c r="C273">
        <v>225</v>
      </c>
      <c r="D273">
        <v>2.359858</v>
      </c>
      <c r="E273" t="e">
        <f>VLOOKUP(Table3[[#This Row],[Pipe_name]],Table2[[Pipe_name]:[Original_Diameter]],2,FALSE)</f>
        <v>#N/A</v>
      </c>
      <c r="F273" t="e">
        <f>VLOOKUP(Table3[[#This Row],[Pipe_name]],Table2[[Pipe_name]:[Length]],3,FALSE)</f>
        <v>#N/A</v>
      </c>
      <c r="G273" t="s">
        <v>331</v>
      </c>
      <c r="H273" s="6" t="e">
        <f>IF(Table3[[#This Row],[2043 Diameter]]=Table3[[#This Row],[2022 Diameter]],"No","Yes")</f>
        <v>#N/A</v>
      </c>
      <c r="I273" s="6" t="e">
        <f>IF(Table3[[#This Row],[2043 Length]]=Table3[[#This Row],[2023 length]],"No","Yes")</f>
        <v>#N/A</v>
      </c>
    </row>
    <row r="274" spans="1:9" x14ac:dyDescent="0.25">
      <c r="A274" s="1">
        <v>272</v>
      </c>
      <c r="B274" t="s">
        <v>304</v>
      </c>
      <c r="C274">
        <v>225</v>
      </c>
      <c r="D274">
        <v>2.3643390000000002</v>
      </c>
      <c r="E274" t="e">
        <f>VLOOKUP(Table3[[#This Row],[Pipe_name]],Table2[[Pipe_name]:[Original_Diameter]],2,FALSE)</f>
        <v>#N/A</v>
      </c>
      <c r="F274" t="e">
        <f>VLOOKUP(Table3[[#This Row],[Pipe_name]],Table2[[Pipe_name]:[Length]],3,FALSE)</f>
        <v>#N/A</v>
      </c>
      <c r="G274" t="s">
        <v>331</v>
      </c>
      <c r="H274" s="6" t="e">
        <f>IF(Table3[[#This Row],[2043 Diameter]]=Table3[[#This Row],[2022 Diameter]],"No","Yes")</f>
        <v>#N/A</v>
      </c>
      <c r="I274" s="6" t="e">
        <f>IF(Table3[[#This Row],[2043 Length]]=Table3[[#This Row],[2023 length]],"No","Yes")</f>
        <v>#N/A</v>
      </c>
    </row>
    <row r="275" spans="1:9" x14ac:dyDescent="0.25">
      <c r="A275" s="1">
        <v>273</v>
      </c>
      <c r="B275" t="s">
        <v>305</v>
      </c>
      <c r="C275">
        <v>141</v>
      </c>
      <c r="D275">
        <v>12.30372</v>
      </c>
      <c r="E275" t="e">
        <f>VLOOKUP(Table3[[#This Row],[Pipe_name]],Table2[[Pipe_name]:[Original_Diameter]],2,FALSE)</f>
        <v>#N/A</v>
      </c>
      <c r="F275" t="e">
        <f>VLOOKUP(Table3[[#This Row],[Pipe_name]],Table2[[Pipe_name]:[Length]],3,FALSE)</f>
        <v>#N/A</v>
      </c>
      <c r="G275" t="s">
        <v>331</v>
      </c>
      <c r="H275" s="6" t="e">
        <f>IF(Table3[[#This Row],[2043 Diameter]]=Table3[[#This Row],[2022 Diameter]],"No","Yes")</f>
        <v>#N/A</v>
      </c>
      <c r="I275" s="6" t="e">
        <f>IF(Table3[[#This Row],[2043 Length]]=Table3[[#This Row],[2023 length]],"No","Yes")</f>
        <v>#N/A</v>
      </c>
    </row>
    <row r="276" spans="1:9" x14ac:dyDescent="0.25">
      <c r="A276" s="1">
        <v>274</v>
      </c>
      <c r="B276" t="s">
        <v>279</v>
      </c>
      <c r="C276">
        <v>225</v>
      </c>
      <c r="D276">
        <v>9.9129260000000006</v>
      </c>
      <c r="E276">
        <f>VLOOKUP(Table3[[#This Row],[Pipe_name]],Table2[[Pipe_name]:[Original_Diameter]],2,FALSE)</f>
        <v>96</v>
      </c>
      <c r="F276">
        <f>VLOOKUP(Table3[[#This Row],[Pipe_name]],Table2[[Pipe_name]:[Length]],3,FALSE)</f>
        <v>9.9129260000000006</v>
      </c>
      <c r="G276" t="s">
        <v>332</v>
      </c>
      <c r="H276" s="6" t="str">
        <f>IF(Table3[[#This Row],[2043 Diameter]]=Table3[[#This Row],[2022 Diameter]],"No","Yes")</f>
        <v>Yes</v>
      </c>
      <c r="I276" s="6" t="str">
        <f>IF(Table3[[#This Row],[2043 Length]]=Table3[[#This Row],[2023 length]],"No","Yes")</f>
        <v>No</v>
      </c>
    </row>
    <row r="277" spans="1:9" x14ac:dyDescent="0.25">
      <c r="A277" s="1">
        <v>275</v>
      </c>
      <c r="B277" t="s">
        <v>306</v>
      </c>
      <c r="C277">
        <v>150</v>
      </c>
      <c r="D277">
        <v>84.022598000000002</v>
      </c>
      <c r="E277" t="e">
        <f>VLOOKUP(Table3[[#This Row],[Pipe_name]],Table2[[Pipe_name]:[Original_Diameter]],2,FALSE)</f>
        <v>#N/A</v>
      </c>
      <c r="F277" t="e">
        <f>VLOOKUP(Table3[[#This Row],[Pipe_name]],Table2[[Pipe_name]:[Length]],3,FALSE)</f>
        <v>#N/A</v>
      </c>
      <c r="G277" t="s">
        <v>331</v>
      </c>
      <c r="H277" s="6" t="e">
        <f>IF(Table3[[#This Row],[2043 Diameter]]=Table3[[#This Row],[2022 Diameter]],"No","Yes")</f>
        <v>#N/A</v>
      </c>
      <c r="I277" s="6" t="e">
        <f>IF(Table3[[#This Row],[2043 Length]]=Table3[[#This Row],[2023 length]],"No","Yes")</f>
        <v>#N/A</v>
      </c>
    </row>
    <row r="278" spans="1:9" x14ac:dyDescent="0.25">
      <c r="A278" s="1">
        <v>276</v>
      </c>
      <c r="B278" t="s">
        <v>307</v>
      </c>
      <c r="C278">
        <v>100</v>
      </c>
      <c r="D278">
        <v>111.502083</v>
      </c>
      <c r="E278" t="e">
        <f>VLOOKUP(Table3[[#This Row],[Pipe_name]],Table2[[Pipe_name]:[Original_Diameter]],2,FALSE)</f>
        <v>#N/A</v>
      </c>
      <c r="F278" t="e">
        <f>VLOOKUP(Table3[[#This Row],[Pipe_name]],Table2[[Pipe_name]:[Length]],3,FALSE)</f>
        <v>#N/A</v>
      </c>
      <c r="G278" t="s">
        <v>331</v>
      </c>
      <c r="H278" s="6" t="e">
        <f>IF(Table3[[#This Row],[2043 Diameter]]=Table3[[#This Row],[2022 Diameter]],"No","Yes")</f>
        <v>#N/A</v>
      </c>
      <c r="I278" s="6" t="e">
        <f>IF(Table3[[#This Row],[2043 Length]]=Table3[[#This Row],[2023 length]],"No","Yes")</f>
        <v>#N/A</v>
      </c>
    </row>
    <row r="279" spans="1:9" x14ac:dyDescent="0.25">
      <c r="A279" s="1">
        <v>277</v>
      </c>
      <c r="B279" t="s">
        <v>308</v>
      </c>
      <c r="C279">
        <v>100</v>
      </c>
      <c r="D279">
        <v>105.92686500000001</v>
      </c>
      <c r="E279" t="e">
        <f>VLOOKUP(Table3[[#This Row],[Pipe_name]],Table2[[Pipe_name]:[Original_Diameter]],2,FALSE)</f>
        <v>#N/A</v>
      </c>
      <c r="F279" t="e">
        <f>VLOOKUP(Table3[[#This Row],[Pipe_name]],Table2[[Pipe_name]:[Length]],3,FALSE)</f>
        <v>#N/A</v>
      </c>
      <c r="G279" t="s">
        <v>331</v>
      </c>
      <c r="H279" s="6" t="e">
        <f>IF(Table3[[#This Row],[2043 Diameter]]=Table3[[#This Row],[2022 Diameter]],"No","Yes")</f>
        <v>#N/A</v>
      </c>
      <c r="I279" s="6" t="e">
        <f>IF(Table3[[#This Row],[2043 Length]]=Table3[[#This Row],[2023 length]],"No","Yes")</f>
        <v>#N/A</v>
      </c>
    </row>
    <row r="280" spans="1:9" x14ac:dyDescent="0.25">
      <c r="A280" s="1">
        <v>278</v>
      </c>
      <c r="B280" t="s">
        <v>309</v>
      </c>
      <c r="C280">
        <v>100</v>
      </c>
      <c r="D280">
        <v>44.480170999999999</v>
      </c>
      <c r="E280" t="e">
        <f>VLOOKUP(Table3[[#This Row],[Pipe_name]],Table2[[Pipe_name]:[Original_Diameter]],2,FALSE)</f>
        <v>#N/A</v>
      </c>
      <c r="F280" t="e">
        <f>VLOOKUP(Table3[[#This Row],[Pipe_name]],Table2[[Pipe_name]:[Length]],3,FALSE)</f>
        <v>#N/A</v>
      </c>
      <c r="G280" t="s">
        <v>331</v>
      </c>
      <c r="H280" s="6" t="e">
        <f>IF(Table3[[#This Row],[2043 Diameter]]=Table3[[#This Row],[2022 Diameter]],"No","Yes")</f>
        <v>#N/A</v>
      </c>
      <c r="I280" s="6" t="e">
        <f>IF(Table3[[#This Row],[2043 Length]]=Table3[[#This Row],[2023 length]],"No","Yes")</f>
        <v>#N/A</v>
      </c>
    </row>
    <row r="281" spans="1:9" x14ac:dyDescent="0.25">
      <c r="A281" s="1">
        <v>279</v>
      </c>
      <c r="B281" t="s">
        <v>310</v>
      </c>
      <c r="C281">
        <v>100</v>
      </c>
      <c r="D281">
        <v>89.281730999999994</v>
      </c>
      <c r="E281" t="e">
        <f>VLOOKUP(Table3[[#This Row],[Pipe_name]],Table2[[Pipe_name]:[Original_Diameter]],2,FALSE)</f>
        <v>#N/A</v>
      </c>
      <c r="F281" t="e">
        <f>VLOOKUP(Table3[[#This Row],[Pipe_name]],Table2[[Pipe_name]:[Length]],3,FALSE)</f>
        <v>#N/A</v>
      </c>
      <c r="G281" t="s">
        <v>331</v>
      </c>
      <c r="H281" s="6" t="e">
        <f>IF(Table3[[#This Row],[2043 Diameter]]=Table3[[#This Row],[2022 Diameter]],"No","Yes")</f>
        <v>#N/A</v>
      </c>
      <c r="I281" s="6" t="e">
        <f>IF(Table3[[#This Row],[2043 Length]]=Table3[[#This Row],[2023 length]],"No","Yes")</f>
        <v>#N/A</v>
      </c>
    </row>
    <row r="282" spans="1:9" x14ac:dyDescent="0.25">
      <c r="A282" s="1">
        <v>280</v>
      </c>
      <c r="B282" t="s">
        <v>311</v>
      </c>
      <c r="C282">
        <v>100</v>
      </c>
      <c r="D282">
        <v>62.160023000000002</v>
      </c>
      <c r="E282" t="e">
        <f>VLOOKUP(Table3[[#This Row],[Pipe_name]],Table2[[Pipe_name]:[Original_Diameter]],2,FALSE)</f>
        <v>#N/A</v>
      </c>
      <c r="F282" t="e">
        <f>VLOOKUP(Table3[[#This Row],[Pipe_name]],Table2[[Pipe_name]:[Length]],3,FALSE)</f>
        <v>#N/A</v>
      </c>
      <c r="G282" t="s">
        <v>331</v>
      </c>
      <c r="H282" s="6" t="e">
        <f>IF(Table3[[#This Row],[2043 Diameter]]=Table3[[#This Row],[2022 Diameter]],"No","Yes")</f>
        <v>#N/A</v>
      </c>
      <c r="I282" s="6" t="e">
        <f>IF(Table3[[#This Row],[2043 Length]]=Table3[[#This Row],[2023 length]],"No","Yes")</f>
        <v>#N/A</v>
      </c>
    </row>
    <row r="283" spans="1:9" x14ac:dyDescent="0.25">
      <c r="A283" s="1">
        <v>281</v>
      </c>
      <c r="B283" t="s">
        <v>312</v>
      </c>
      <c r="C283">
        <v>96</v>
      </c>
      <c r="D283">
        <v>28.204058</v>
      </c>
      <c r="E283" t="e">
        <f>VLOOKUP(Table3[[#This Row],[Pipe_name]],Table2[[Pipe_name]:[Original_Diameter]],2,FALSE)</f>
        <v>#N/A</v>
      </c>
      <c r="F283" t="e">
        <f>VLOOKUP(Table3[[#This Row],[Pipe_name]],Table2[[Pipe_name]:[Length]],3,FALSE)</f>
        <v>#N/A</v>
      </c>
      <c r="G283" t="s">
        <v>331</v>
      </c>
      <c r="H283" s="6" t="e">
        <f>IF(Table3[[#This Row],[2043 Diameter]]=Table3[[#This Row],[2022 Diameter]],"No","Yes")</f>
        <v>#N/A</v>
      </c>
      <c r="I283" s="6" t="e">
        <f>IF(Table3[[#This Row],[2043 Length]]=Table3[[#This Row],[2023 length]],"No","Yes")</f>
        <v>#N/A</v>
      </c>
    </row>
    <row r="284" spans="1:9" x14ac:dyDescent="0.25">
      <c r="A284" s="1">
        <v>282</v>
      </c>
      <c r="B284" t="s">
        <v>313</v>
      </c>
      <c r="C284">
        <v>100</v>
      </c>
      <c r="D284">
        <v>126.489136</v>
      </c>
      <c r="E284" t="e">
        <f>VLOOKUP(Table3[[#This Row],[Pipe_name]],Table2[[Pipe_name]:[Original_Diameter]],2,FALSE)</f>
        <v>#N/A</v>
      </c>
      <c r="F284" t="e">
        <f>VLOOKUP(Table3[[#This Row],[Pipe_name]],Table2[[Pipe_name]:[Length]],3,FALSE)</f>
        <v>#N/A</v>
      </c>
      <c r="G284" t="s">
        <v>331</v>
      </c>
      <c r="H284" s="6" t="e">
        <f>IF(Table3[[#This Row],[2043 Diameter]]=Table3[[#This Row],[2022 Diameter]],"No","Yes")</f>
        <v>#N/A</v>
      </c>
      <c r="I284" s="6" t="e">
        <f>IF(Table3[[#This Row],[2043 Length]]=Table3[[#This Row],[2023 length]],"No","Yes")</f>
        <v>#N/A</v>
      </c>
    </row>
    <row r="285" spans="1:9" x14ac:dyDescent="0.25">
      <c r="A285" s="1">
        <v>283</v>
      </c>
      <c r="B285" t="s">
        <v>314</v>
      </c>
      <c r="C285">
        <v>100</v>
      </c>
      <c r="D285">
        <v>107.27398700000001</v>
      </c>
      <c r="E285" t="e">
        <f>VLOOKUP(Table3[[#This Row],[Pipe_name]],Table2[[Pipe_name]:[Original_Diameter]],2,FALSE)</f>
        <v>#N/A</v>
      </c>
      <c r="F285" t="e">
        <f>VLOOKUP(Table3[[#This Row],[Pipe_name]],Table2[[Pipe_name]:[Length]],3,FALSE)</f>
        <v>#N/A</v>
      </c>
      <c r="G285" t="s">
        <v>331</v>
      </c>
      <c r="H285" s="6" t="e">
        <f>IF(Table3[[#This Row],[2043 Diameter]]=Table3[[#This Row],[2022 Diameter]],"No","Yes")</f>
        <v>#N/A</v>
      </c>
      <c r="I285" s="6" t="e">
        <f>IF(Table3[[#This Row],[2043 Length]]=Table3[[#This Row],[2023 length]],"No","Yes")</f>
        <v>#N/A</v>
      </c>
    </row>
    <row r="286" spans="1:9" x14ac:dyDescent="0.25">
      <c r="A286" s="1">
        <v>284</v>
      </c>
      <c r="B286" t="s">
        <v>315</v>
      </c>
      <c r="C286">
        <v>150</v>
      </c>
      <c r="D286">
        <v>160.850098</v>
      </c>
      <c r="E286" t="e">
        <f>VLOOKUP(Table3[[#This Row],[Pipe_name]],Table2[[Pipe_name]:[Original_Diameter]],2,FALSE)</f>
        <v>#N/A</v>
      </c>
      <c r="F286" t="e">
        <f>VLOOKUP(Table3[[#This Row],[Pipe_name]],Table2[[Pipe_name]:[Length]],3,FALSE)</f>
        <v>#N/A</v>
      </c>
      <c r="G286" t="s">
        <v>331</v>
      </c>
      <c r="H286" s="6" t="e">
        <f>IF(Table3[[#This Row],[2043 Diameter]]=Table3[[#This Row],[2022 Diameter]],"No","Yes")</f>
        <v>#N/A</v>
      </c>
      <c r="I286" s="6" t="e">
        <f>IF(Table3[[#This Row],[2043 Length]]=Table3[[#This Row],[2023 length]],"No","Yes")</f>
        <v>#N/A</v>
      </c>
    </row>
    <row r="287" spans="1:9" x14ac:dyDescent="0.25">
      <c r="A287" s="1">
        <v>285</v>
      </c>
      <c r="B287" t="s">
        <v>316</v>
      </c>
      <c r="C287">
        <v>150</v>
      </c>
      <c r="D287">
        <v>36.130146000000003</v>
      </c>
      <c r="E287" t="e">
        <f>VLOOKUP(Table3[[#This Row],[Pipe_name]],Table2[[Pipe_name]:[Original_Diameter]],2,FALSE)</f>
        <v>#N/A</v>
      </c>
      <c r="F287" t="e">
        <f>VLOOKUP(Table3[[#This Row],[Pipe_name]],Table2[[Pipe_name]:[Length]],3,FALSE)</f>
        <v>#N/A</v>
      </c>
      <c r="G287" t="s">
        <v>331</v>
      </c>
      <c r="H287" s="6" t="e">
        <f>IF(Table3[[#This Row],[2043 Diameter]]=Table3[[#This Row],[2022 Diameter]],"No","Yes")</f>
        <v>#N/A</v>
      </c>
      <c r="I287" s="6" t="e">
        <f>IF(Table3[[#This Row],[2043 Length]]=Table3[[#This Row],[2023 length]],"No","Yes")</f>
        <v>#N/A</v>
      </c>
    </row>
    <row r="288" spans="1:9" x14ac:dyDescent="0.25">
      <c r="A288" s="1">
        <v>286</v>
      </c>
      <c r="B288" t="s">
        <v>317</v>
      </c>
      <c r="C288">
        <v>225</v>
      </c>
      <c r="D288">
        <v>7.3119120000000004</v>
      </c>
      <c r="E288" t="e">
        <f>VLOOKUP(Table3[[#This Row],[Pipe_name]],Table2[[Pipe_name]:[Original_Diameter]],2,FALSE)</f>
        <v>#N/A</v>
      </c>
      <c r="F288" t="e">
        <f>VLOOKUP(Table3[[#This Row],[Pipe_name]],Table2[[Pipe_name]:[Length]],3,FALSE)</f>
        <v>#N/A</v>
      </c>
      <c r="G288" t="s">
        <v>331</v>
      </c>
      <c r="H288" s="6" t="e">
        <f>IF(Table3[[#This Row],[2043 Diameter]]=Table3[[#This Row],[2022 Diameter]],"No","Yes")</f>
        <v>#N/A</v>
      </c>
      <c r="I288" s="6" t="e">
        <f>IF(Table3[[#This Row],[2043 Length]]=Table3[[#This Row],[2023 length]],"No","Yes")</f>
        <v>#N/A</v>
      </c>
    </row>
    <row r="289" spans="1:9" x14ac:dyDescent="0.25">
      <c r="A289" s="1">
        <v>287</v>
      </c>
      <c r="B289" t="s">
        <v>318</v>
      </c>
      <c r="C289">
        <v>141</v>
      </c>
      <c r="D289">
        <v>3.1286719999999999</v>
      </c>
      <c r="E289" t="e">
        <f>VLOOKUP(Table3[[#This Row],[Pipe_name]],Table2[[Pipe_name]:[Original_Diameter]],2,FALSE)</f>
        <v>#N/A</v>
      </c>
      <c r="F289" t="e">
        <f>VLOOKUP(Table3[[#This Row],[Pipe_name]],Table2[[Pipe_name]:[Length]],3,FALSE)</f>
        <v>#N/A</v>
      </c>
      <c r="G289" t="s">
        <v>331</v>
      </c>
      <c r="H289" s="6" t="e">
        <f>IF(Table3[[#This Row],[2043 Diameter]]=Table3[[#This Row],[2022 Diameter]],"No","Yes")</f>
        <v>#N/A</v>
      </c>
      <c r="I289" s="6" t="e">
        <f>IF(Table3[[#This Row],[2043 Length]]=Table3[[#This Row],[2023 length]],"No","Yes")</f>
        <v>#N/A</v>
      </c>
    </row>
    <row r="290" spans="1:9" x14ac:dyDescent="0.25">
      <c r="A290" s="1">
        <v>288</v>
      </c>
      <c r="B290" t="s">
        <v>319</v>
      </c>
      <c r="C290">
        <v>225</v>
      </c>
      <c r="D290">
        <v>2.3851719999999998</v>
      </c>
      <c r="E290" t="e">
        <f>VLOOKUP(Table3[[#This Row],[Pipe_name]],Table2[[Pipe_name]:[Original_Diameter]],2,FALSE)</f>
        <v>#N/A</v>
      </c>
      <c r="F290" t="e">
        <f>VLOOKUP(Table3[[#This Row],[Pipe_name]],Table2[[Pipe_name]:[Length]],3,FALSE)</f>
        <v>#N/A</v>
      </c>
      <c r="G290" t="s">
        <v>331</v>
      </c>
      <c r="H290" s="6" t="e">
        <f>IF(Table3[[#This Row],[2043 Diameter]]=Table3[[#This Row],[2022 Diameter]],"No","Yes")</f>
        <v>#N/A</v>
      </c>
      <c r="I290" s="6" t="e">
        <f>IF(Table3[[#This Row],[2043 Length]]=Table3[[#This Row],[2023 length]],"No","Yes")</f>
        <v>#N/A</v>
      </c>
    </row>
    <row r="291" spans="1:9" x14ac:dyDescent="0.25">
      <c r="A291" s="1">
        <v>289</v>
      </c>
      <c r="B291" t="s">
        <v>320</v>
      </c>
      <c r="C291">
        <v>150</v>
      </c>
      <c r="D291">
        <v>810.06555200000003</v>
      </c>
      <c r="E291" t="e">
        <f>VLOOKUP(Table3[[#This Row],[Pipe_name]],Table2[[Pipe_name]:[Original_Diameter]],2,FALSE)</f>
        <v>#N/A</v>
      </c>
      <c r="F291" t="e">
        <f>VLOOKUP(Table3[[#This Row],[Pipe_name]],Table2[[Pipe_name]:[Length]],3,FALSE)</f>
        <v>#N/A</v>
      </c>
      <c r="G291" t="s">
        <v>331</v>
      </c>
      <c r="H291" s="6" t="e">
        <f>IF(Table3[[#This Row],[2043 Diameter]]=Table3[[#This Row],[2022 Diameter]],"No","Yes")</f>
        <v>#N/A</v>
      </c>
      <c r="I291" s="6" t="e">
        <f>IF(Table3[[#This Row],[2043 Length]]=Table3[[#This Row],[2023 length]],"No","Yes")</f>
        <v>#N/A</v>
      </c>
    </row>
    <row r="292" spans="1:9" x14ac:dyDescent="0.25">
      <c r="A292" s="1">
        <v>290</v>
      </c>
      <c r="B292" t="s">
        <v>321</v>
      </c>
      <c r="C292">
        <v>225</v>
      </c>
      <c r="D292">
        <v>1.219395</v>
      </c>
      <c r="E292" t="e">
        <f>VLOOKUP(Table3[[#This Row],[Pipe_name]],Table2[[Pipe_name]:[Original_Diameter]],2,FALSE)</f>
        <v>#N/A</v>
      </c>
      <c r="F292" t="e">
        <f>VLOOKUP(Table3[[#This Row],[Pipe_name]],Table2[[Pipe_name]:[Length]],3,FALSE)</f>
        <v>#N/A</v>
      </c>
      <c r="G292" t="s">
        <v>331</v>
      </c>
      <c r="H292" s="6" t="e">
        <f>IF(Table3[[#This Row],[2043 Diameter]]=Table3[[#This Row],[2022 Diameter]],"No","Yes")</f>
        <v>#N/A</v>
      </c>
      <c r="I292" s="6" t="e">
        <f>IF(Table3[[#This Row],[2043 Length]]=Table3[[#This Row],[2023 length]],"No","Yes")</f>
        <v>#N/A</v>
      </c>
    </row>
    <row r="293" spans="1:9" x14ac:dyDescent="0.25">
      <c r="A293" s="1">
        <v>291</v>
      </c>
      <c r="B293" t="s">
        <v>322</v>
      </c>
      <c r="C293">
        <v>225</v>
      </c>
      <c r="D293">
        <v>1.242612</v>
      </c>
      <c r="E293" t="e">
        <f>VLOOKUP(Table3[[#This Row],[Pipe_name]],Table2[[Pipe_name]:[Original_Diameter]],2,FALSE)</f>
        <v>#N/A</v>
      </c>
      <c r="F293" t="e">
        <f>VLOOKUP(Table3[[#This Row],[Pipe_name]],Table2[[Pipe_name]:[Length]],3,FALSE)</f>
        <v>#N/A</v>
      </c>
      <c r="G293" t="s">
        <v>331</v>
      </c>
      <c r="H293" s="6" t="e">
        <f>IF(Table3[[#This Row],[2043 Diameter]]=Table3[[#This Row],[2022 Diameter]],"No","Yes")</f>
        <v>#N/A</v>
      </c>
      <c r="I293" s="6" t="e">
        <f>IF(Table3[[#This Row],[2043 Length]]=Table3[[#This Row],[2023 length]],"No","Yes")</f>
        <v>#N/A</v>
      </c>
    </row>
    <row r="294" spans="1:9" x14ac:dyDescent="0.25">
      <c r="A294" s="1">
        <v>292</v>
      </c>
      <c r="B294" t="s">
        <v>323</v>
      </c>
      <c r="C294">
        <v>225</v>
      </c>
      <c r="D294">
        <v>2.2362160000000002</v>
      </c>
      <c r="E294" t="e">
        <f>VLOOKUP(Table3[[#This Row],[Pipe_name]],Table2[[Pipe_name]:[Original_Diameter]],2,FALSE)</f>
        <v>#N/A</v>
      </c>
      <c r="F294" t="e">
        <f>VLOOKUP(Table3[[#This Row],[Pipe_name]],Table2[[Pipe_name]:[Length]],3,FALSE)</f>
        <v>#N/A</v>
      </c>
      <c r="G294" t="s">
        <v>331</v>
      </c>
      <c r="H294" s="6" t="e">
        <f>IF(Table3[[#This Row],[2043 Diameter]]=Table3[[#This Row],[2022 Diameter]],"No","Yes")</f>
        <v>#N/A</v>
      </c>
      <c r="I294" s="6" t="e">
        <f>IF(Table3[[#This Row],[2043 Length]]=Table3[[#This Row],[2023 length]],"No","Yes")</f>
        <v>#N/A</v>
      </c>
    </row>
    <row r="295" spans="1:9" x14ac:dyDescent="0.25">
      <c r="A295" s="1">
        <v>293</v>
      </c>
      <c r="B295" t="s">
        <v>324</v>
      </c>
      <c r="C295">
        <v>225</v>
      </c>
      <c r="D295">
        <v>1.9209480000000001</v>
      </c>
      <c r="E295" t="e">
        <f>VLOOKUP(Table3[[#This Row],[Pipe_name]],Table2[[Pipe_name]:[Original_Diameter]],2,FALSE)</f>
        <v>#N/A</v>
      </c>
      <c r="F295" t="e">
        <f>VLOOKUP(Table3[[#This Row],[Pipe_name]],Table2[[Pipe_name]:[Length]],3,FALSE)</f>
        <v>#N/A</v>
      </c>
      <c r="G295" t="s">
        <v>331</v>
      </c>
      <c r="H295" s="6" t="e">
        <f>IF(Table3[[#This Row],[2043 Diameter]]=Table3[[#This Row],[2022 Diameter]],"No","Yes")</f>
        <v>#N/A</v>
      </c>
      <c r="I295" s="6" t="e">
        <f>IF(Table3[[#This Row],[2043 Length]]=Table3[[#This Row],[2023 length]],"No","Yes")</f>
        <v>#N/A</v>
      </c>
    </row>
    <row r="296" spans="1:9" x14ac:dyDescent="0.25">
      <c r="A296" s="1">
        <v>294</v>
      </c>
      <c r="B296" t="s">
        <v>299</v>
      </c>
      <c r="C296">
        <v>375</v>
      </c>
      <c r="D296">
        <v>10.240313</v>
      </c>
      <c r="E296">
        <f>VLOOKUP(Table3[[#This Row],[Pipe_name]],Table2[[Pipe_name]:[Original_Diameter]],2,FALSE)</f>
        <v>186</v>
      </c>
      <c r="F296">
        <f>VLOOKUP(Table3[[#This Row],[Pipe_name]],Table2[[Pipe_name]:[Length]],3,FALSE)</f>
        <v>10.240313</v>
      </c>
      <c r="G296" t="s">
        <v>332</v>
      </c>
      <c r="H296" s="6" t="str">
        <f>IF(Table3[[#This Row],[2043 Diameter]]=Table3[[#This Row],[2022 Diameter]],"No","Yes")</f>
        <v>Yes</v>
      </c>
      <c r="I296" s="6" t="str">
        <f>IF(Table3[[#This Row],[2043 Length]]=Table3[[#This Row],[2023 length]],"No","Yes")</f>
        <v>No</v>
      </c>
    </row>
    <row r="297" spans="1:9" x14ac:dyDescent="0.25">
      <c r="A297" s="1">
        <v>295</v>
      </c>
      <c r="B297" t="s">
        <v>325</v>
      </c>
      <c r="C297">
        <v>141</v>
      </c>
      <c r="D297">
        <v>1</v>
      </c>
      <c r="E297" t="e">
        <f>VLOOKUP(Table3[[#This Row],[Pipe_name]],Table2[[Pipe_name]:[Original_Diameter]],2,FALSE)</f>
        <v>#N/A</v>
      </c>
      <c r="F297" t="e">
        <f>VLOOKUP(Table3[[#This Row],[Pipe_name]],Table2[[Pipe_name]:[Length]],3,FALSE)</f>
        <v>#N/A</v>
      </c>
      <c r="G297" t="s">
        <v>331</v>
      </c>
      <c r="H297" s="6" t="e">
        <f>IF(Table3[[#This Row],[2043 Diameter]]=Table3[[#This Row],[2022 Diameter]],"No","Yes")</f>
        <v>#N/A</v>
      </c>
      <c r="I297" s="6" t="e">
        <f>IF(Table3[[#This Row],[2043 Length]]=Table3[[#This Row],[2023 length]],"No","Yes")</f>
        <v>#N/A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2022 pipes</vt:lpstr>
      <vt:lpstr>2043 pipes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Miller-Moran</cp:lastModifiedBy>
  <dcterms:created xsi:type="dcterms:W3CDTF">2024-05-29T06:26:53Z</dcterms:created>
  <dcterms:modified xsi:type="dcterms:W3CDTF">2024-05-29T07:08:15Z</dcterms:modified>
</cp:coreProperties>
</file>