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cfainstitute-my.sharepoint.com/personal/kdv_aimr_org/Documents/Documents/GIS webinars/FINRA/"/>
    </mc:Choice>
  </mc:AlternateContent>
  <xr:revisionPtr revIDLastSave="2" documentId="13_ncr:1_{98A36BBE-5879-458A-99A1-ACA6054A7FBE}" xr6:coauthVersionLast="46" xr6:coauthVersionMax="46" xr10:uidLastSave="{07171998-B395-4CF0-8550-0A19AB16697C}"/>
  <bookViews>
    <workbookView xWindow="14590" yWindow="210" windowWidth="15380" windowHeight="7880" xr2:uid="{F075EB3E-1CC2-4DDF-B6AC-1378AF0D0039}"/>
  </bookViews>
  <sheets>
    <sheet name="GIPS Standards Checklist" sheetId="2" r:id="rId1"/>
    <sheet name="MWR with &amp; w_out LOC" sheetId="3" r:id="rId2"/>
    <sheet name="Unannualized returns &lt; 1 yr"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4" l="1"/>
  <c r="F21" i="3" l="1"/>
  <c r="E21" i="3"/>
  <c r="D21" i="3"/>
  <c r="C21" i="3"/>
  <c r="B11" i="4" l="1"/>
  <c r="E5" i="4" s="1"/>
  <c r="E7" i="4"/>
  <c r="E6" i="4" l="1"/>
  <c r="E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Terris</author>
  </authors>
  <commentList>
    <comment ref="C21" authorId="0" shapeId="0" xr:uid="{23CB8E9C-787C-49A9-8733-DF7027B4A22F}">
      <text>
        <r>
          <rPr>
            <b/>
            <sz val="9"/>
            <color indexed="81"/>
            <rFont val="Tahoma"/>
            <family val="2"/>
          </rPr>
          <t>Formula:</t>
        </r>
        <r>
          <rPr>
            <sz val="9"/>
            <color indexed="81"/>
            <rFont val="Tahoma"/>
            <family val="2"/>
          </rPr>
          <t xml:space="preserve">
</t>
        </r>
        <r>
          <rPr>
            <b/>
            <sz val="9"/>
            <color indexed="81"/>
            <rFont val="Tahoma"/>
            <family val="2"/>
          </rPr>
          <t>=XIRR(C7:C20,A7:A20,0.1)</t>
        </r>
      </text>
    </comment>
    <comment ref="D21" authorId="0" shapeId="0" xr:uid="{3BA05E19-CE1B-457C-9E2F-081669DF230E}">
      <text>
        <r>
          <rPr>
            <b/>
            <sz val="9"/>
            <color indexed="81"/>
            <rFont val="Tahoma"/>
            <family val="2"/>
          </rPr>
          <t>Formula:</t>
        </r>
        <r>
          <rPr>
            <sz val="9"/>
            <color indexed="81"/>
            <rFont val="Tahoma"/>
            <family val="2"/>
          </rPr>
          <t xml:space="preserve">
</t>
        </r>
        <r>
          <rPr>
            <b/>
            <sz val="9"/>
            <color indexed="81"/>
            <rFont val="Tahoma"/>
            <family val="2"/>
          </rPr>
          <t>=XIRR(D10:D20,A10:A20,0.1)</t>
        </r>
      </text>
    </comment>
    <comment ref="E21" authorId="0" shapeId="0" xr:uid="{70427C0B-E54D-4325-99E1-95E9B47386F5}">
      <text>
        <r>
          <rPr>
            <b/>
            <sz val="9"/>
            <color indexed="81"/>
            <rFont val="Tahoma"/>
            <family val="2"/>
          </rPr>
          <t>Formula:</t>
        </r>
        <r>
          <rPr>
            <sz val="9"/>
            <color indexed="81"/>
            <rFont val="Tahoma"/>
            <family val="2"/>
          </rPr>
          <t xml:space="preserve">
</t>
        </r>
        <r>
          <rPr>
            <b/>
            <sz val="9"/>
            <color indexed="81"/>
            <rFont val="Tahoma"/>
            <family val="2"/>
          </rPr>
          <t>=XIRR(E7:E20,A7:A20,0.1)</t>
        </r>
      </text>
    </comment>
    <comment ref="F21" authorId="0" shapeId="0" xr:uid="{F2530FC0-1053-4ADC-997D-4ADD614171C5}">
      <text>
        <r>
          <rPr>
            <b/>
            <sz val="9"/>
            <color indexed="81"/>
            <rFont val="Tahoma"/>
            <family val="2"/>
          </rPr>
          <t>Formula:</t>
        </r>
        <r>
          <rPr>
            <sz val="9"/>
            <color indexed="81"/>
            <rFont val="Tahoma"/>
            <family val="2"/>
          </rPr>
          <t xml:space="preserve">
</t>
        </r>
        <r>
          <rPr>
            <b/>
            <sz val="9"/>
            <color indexed="81"/>
            <rFont val="Tahoma"/>
            <family val="2"/>
          </rPr>
          <t>=XIRR(F8:F20,A8:A20,0.1)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Terris</author>
  </authors>
  <commentList>
    <comment ref="B8" authorId="0" shapeId="0" xr:uid="{E26CBEA0-6BC0-4E80-82C9-FEEC99F79F4C}">
      <text>
        <r>
          <rPr>
            <b/>
            <sz val="9"/>
            <color indexed="81"/>
            <rFont val="Tahoma"/>
            <family val="2"/>
          </rPr>
          <t>Formula:
=XIRR(B5:B7,A5:A7,0.1)</t>
        </r>
        <r>
          <rPr>
            <sz val="9"/>
            <color indexed="81"/>
            <rFont val="Tahoma"/>
            <family val="2"/>
          </rPr>
          <t xml:space="preserve">
</t>
        </r>
      </text>
    </comment>
    <comment ref="B11" authorId="0" shapeId="0" xr:uid="{9025F73F-05F3-459C-A839-486B52BCC42D}">
      <text>
        <r>
          <rPr>
            <b/>
            <sz val="9"/>
            <color indexed="81"/>
            <rFont val="Tahoma"/>
            <family val="2"/>
          </rPr>
          <t>Formula:
=(1+B8)^((A7-A5)/365)-1</t>
        </r>
      </text>
    </comment>
  </commentList>
</comments>
</file>

<file path=xl/sharedStrings.xml><?xml version="1.0" encoding="utf-8"?>
<sst xmlns="http://schemas.openxmlformats.org/spreadsheetml/2006/main" count="80" uniqueCount="57">
  <si>
    <t>Question</t>
  </si>
  <si>
    <t>Item No.</t>
  </si>
  <si>
    <t>Fair value was used to determine the terminal value.</t>
  </si>
  <si>
    <t>Trade date accounting was used.</t>
  </si>
  <si>
    <t xml:space="preserve">The IRR includes returns from cash and cash equivalents. </t>
  </si>
  <si>
    <t>The IRR reflects the deduction of transaction costs.</t>
  </si>
  <si>
    <t>For periods prior to 1/1/20, cash flows are reflected on at least a quarterly basis.</t>
  </si>
  <si>
    <t>For periods after 1/1/20, cash flows are reflected on a daily basis.</t>
  </si>
  <si>
    <t>If the IRR is a composite net return, it reflects the deduction of investment management fees, including any performance based fees and carried interest.</t>
  </si>
  <si>
    <t>Income on fixed income investments was accrued.</t>
  </si>
  <si>
    <t>Yes</t>
  </si>
  <si>
    <t>No</t>
  </si>
  <si>
    <t>Not applicable</t>
  </si>
  <si>
    <t>with</t>
  </si>
  <si>
    <t xml:space="preserve">without </t>
  </si>
  <si>
    <t>Subscription</t>
  </si>
  <si>
    <t>Line of Credit</t>
  </si>
  <si>
    <t>Date</t>
  </si>
  <si>
    <t>Transaction Type</t>
  </si>
  <si>
    <t>Cash Flow</t>
  </si>
  <si>
    <t>Subscription LOC Drawdown</t>
  </si>
  <si>
    <t>Capital Call</t>
  </si>
  <si>
    <t>Ending Fair Value</t>
  </si>
  <si>
    <t>Going from an annualized XIRR to an unannualized SI-IRR</t>
  </si>
  <si>
    <t>Check calculation</t>
  </si>
  <si>
    <t xml:space="preserve">External Cash Flows &amp; </t>
  </si>
  <si>
    <t>CF's Invested</t>
  </si>
  <si>
    <t>Dates</t>
  </si>
  <si>
    <t>Ending Valuation</t>
  </si>
  <si>
    <t>Explanation</t>
  </si>
  <si>
    <t>at IRR</t>
  </si>
  <si>
    <t>Contribution</t>
  </si>
  <si>
    <t>=B5*(1+B11)^((A7-A5)/(A7-A5))</t>
  </si>
  <si>
    <t>=B6*(1+B11)^((A7-A6)/(A7-A5))</t>
  </si>
  <si>
    <t>Portfolio value as of 30 September 2020</t>
  </si>
  <si>
    <t>=B7</t>
  </si>
  <si>
    <t>Calculated annualized return using XIRR</t>
  </si>
  <si>
    <t>=SUM(E5:E7)</t>
  </si>
  <si>
    <t>Unannualized return</t>
  </si>
  <si>
    <t>The IRR is a since-inception annualized IRR. Periods less than a year must not be annualized (see "Unannualized returns &lt; 1 yr" tab)</t>
  </si>
  <si>
    <t>Management and admin fees</t>
  </si>
  <si>
    <t>Capital Call*</t>
  </si>
  <si>
    <t>Capital Call* = repayment of subscription line of credit</t>
  </si>
  <si>
    <t>Gross IRR</t>
  </si>
  <si>
    <t>Net IRR</t>
  </si>
  <si>
    <t>SI-IRR</t>
  </si>
  <si>
    <t>Since-inception distributions is calculated using all cash and stocks distributed to investors since inception.</t>
  </si>
  <si>
    <t>Cumulative committed capital is calculated using total pledges of capital by investors, both drawn and undrawn.</t>
  </si>
  <si>
    <t>TVPI is calculated as: (since-inception distributions plus residual value)/since-inception paid-in capital.</t>
  </si>
  <si>
    <t>DPI is calculated as: since-inception distributions/since-inception paid-in capital.</t>
  </si>
  <si>
    <t>The PIC multiple is calculated as: since-inception paid-in capital/cumulative committed capital.</t>
  </si>
  <si>
    <t>RVPI is calculated as: residual value/since-inception paid-in capital.</t>
  </si>
  <si>
    <t>Since-inception paid-in capital is calculated using all capital inflows since inception, including any distributions that were subsequently recalled and reinvested.</t>
  </si>
  <si>
    <t xml:space="preserve">If a subscription line of credit (LOC) was used, an IRR calculated with the subscription LOC is presented.  </t>
  </si>
  <si>
    <t xml:space="preserve">If a subscription line of credit (LOC) was used, comparable (gross or net) IRRs calculated without the subscription LOC are presented, unless the  LOC was 1) repaid within 120 days using committed capital drawn down through a capital call, and 2) it was not used to fund distributions. </t>
  </si>
  <si>
    <t xml:space="preserve">If the IRR is a pooled fund net return, it reflects the deduction of all pooled fund fees and expenses, including any performance-based fees and carried interest. </t>
  </si>
  <si>
    <t>CFA Institute Checklist for FINRA Regulatory Notice 20-21 and GIPS Standards IRR and Metrics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</si>
</sst>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m/d/yy;@"/>
  </numFmts>
  <fonts count="7" x14ac:knownFonts="1">
    <font>
      <sz val="11"/>
      <color theme="1"/>
      <name val="Calibri"/>
      <family val="2"/>
      <scheme val="minor"/>
    </font>
    <font>
      <b/>
      <sz val="11"/>
      <color theme="1"/>
      <name val="Calibri"/>
      <family val="2"/>
      <scheme val="minor"/>
    </font>
    <font>
      <b/>
      <u/>
      <sz val="12"/>
      <color theme="1"/>
      <name val="Calibri"/>
      <family val="2"/>
      <scheme val="minor"/>
    </font>
    <font>
      <sz val="11"/>
      <color theme="1"/>
      <name val="Calibri"/>
      <family val="2"/>
      <scheme val="minor"/>
    </font>
    <font>
      <sz val="11"/>
      <color rgb="FF0000FF"/>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32">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1" xfId="0" applyFont="1" applyBorder="1"/>
    <xf numFmtId="0" fontId="0" fillId="0" borderId="0" xfId="0" applyAlignment="1">
      <alignment horizontal="left" vertical="center"/>
    </xf>
    <xf numFmtId="0" fontId="2" fillId="0" borderId="0" xfId="0" applyFont="1" applyAlignment="1">
      <alignment horizontal="left"/>
    </xf>
    <xf numFmtId="0" fontId="1" fillId="0" borderId="1" xfId="0" applyFont="1" applyBorder="1" applyAlignment="1">
      <alignment wrapText="1"/>
    </xf>
    <xf numFmtId="43" fontId="1" fillId="0" borderId="0" xfId="0" applyNumberFormat="1" applyFont="1" applyAlignment="1">
      <alignment horizontal="center"/>
    </xf>
    <xf numFmtId="0" fontId="1" fillId="0" borderId="0" xfId="0" applyFont="1" applyAlignment="1">
      <alignment horizontal="center"/>
    </xf>
    <xf numFmtId="0" fontId="1" fillId="0" borderId="0" xfId="0" applyFont="1"/>
    <xf numFmtId="0" fontId="1" fillId="0" borderId="2" xfId="0" applyFont="1" applyBorder="1" applyAlignment="1">
      <alignment horizontal="center"/>
    </xf>
    <xf numFmtId="164" fontId="0" fillId="0" borderId="0" xfId="1" applyNumberFormat="1" applyFont="1"/>
    <xf numFmtId="10" fontId="0" fillId="0" borderId="3" xfId="3" applyNumberFormat="1" applyFont="1" applyBorder="1"/>
    <xf numFmtId="0" fontId="4" fillId="0" borderId="0" xfId="0" applyFont="1"/>
    <xf numFmtId="0" fontId="0" fillId="0" borderId="0" xfId="0" applyFill="1"/>
    <xf numFmtId="0" fontId="1" fillId="0" borderId="0" xfId="0" applyFont="1" applyFill="1" applyAlignment="1">
      <alignment horizontal="center"/>
    </xf>
    <xf numFmtId="0" fontId="1" fillId="0" borderId="0" xfId="0" applyFont="1" applyFill="1"/>
    <xf numFmtId="0" fontId="1" fillId="0" borderId="0" xfId="0" applyFont="1" applyFill="1" applyBorder="1" applyAlignment="1">
      <alignment horizontal="center"/>
    </xf>
    <xf numFmtId="165" fontId="0" fillId="0" borderId="0" xfId="2" applyNumberFormat="1" applyFont="1" applyAlignment="1">
      <alignment horizontal="right"/>
    </xf>
    <xf numFmtId="165" fontId="0" fillId="0" borderId="0" xfId="0" quotePrefix="1" applyNumberFormat="1" applyFill="1"/>
    <xf numFmtId="10" fontId="0" fillId="0" borderId="3" xfId="3" applyNumberFormat="1" applyFont="1" applyBorder="1" applyAlignment="1">
      <alignment horizontal="right"/>
    </xf>
    <xf numFmtId="165" fontId="0" fillId="0" borderId="3" xfId="0" quotePrefix="1" applyNumberFormat="1" applyBorder="1"/>
    <xf numFmtId="10" fontId="0" fillId="0" borderId="0" xfId="3" applyNumberFormat="1" applyFont="1"/>
    <xf numFmtId="10" fontId="0" fillId="0" borderId="0" xfId="0" applyNumberFormat="1"/>
    <xf numFmtId="10" fontId="0" fillId="0" borderId="0" xfId="3" applyNumberFormat="1" applyFont="1" applyFill="1"/>
    <xf numFmtId="10" fontId="0" fillId="0" borderId="3" xfId="3" quotePrefix="1" applyNumberFormat="1" applyFont="1" applyBorder="1"/>
    <xf numFmtId="164" fontId="0" fillId="0" borderId="0" xfId="1" applyNumberFormat="1" applyFont="1" applyFill="1"/>
    <xf numFmtId="0" fontId="0" fillId="0" borderId="0" xfId="0" applyFill="1" applyAlignment="1">
      <alignment horizontal="center"/>
    </xf>
    <xf numFmtId="166" fontId="0" fillId="0" borderId="0" xfId="0" applyNumberFormat="1"/>
    <xf numFmtId="166" fontId="0" fillId="0" borderId="0" xfId="0" applyNumberFormat="1" applyFill="1"/>
    <xf numFmtId="166" fontId="0" fillId="0" borderId="0" xfId="0" applyNumberFormat="1" applyAlignment="1">
      <alignment horizontal="center"/>
    </xf>
    <xf numFmtId="0" fontId="0" fillId="0" borderId="0" xfId="0" applyAlignment="1">
      <alignment horizontal="lef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28575</xdr:colOff>
      <xdr:row>0</xdr:row>
      <xdr:rowOff>133350</xdr:rowOff>
    </xdr:from>
    <xdr:to>
      <xdr:col>22</xdr:col>
      <xdr:colOff>142875</xdr:colOff>
      <xdr:row>27</xdr:row>
      <xdr:rowOff>47625</xdr:rowOff>
    </xdr:to>
    <xdr:sp macro="" textlink="">
      <xdr:nvSpPr>
        <xdr:cNvPr id="2" name="TextBox 1">
          <a:extLst>
            <a:ext uri="{FF2B5EF4-FFF2-40B4-BE49-F238E27FC236}">
              <a16:creationId xmlns:a16="http://schemas.microsoft.com/office/drawing/2014/main" id="{C717C909-9E7E-4948-A67C-BE2C475FCB48}"/>
            </a:ext>
          </a:extLst>
        </xdr:cNvPr>
        <xdr:cNvSpPr txBox="1"/>
      </xdr:nvSpPr>
      <xdr:spPr>
        <a:xfrm>
          <a:off x="4895850" y="133350"/>
          <a:ext cx="9258300" cy="3533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Firms that use subscription lines of credit must calculate and present the since-inception money-weighted return (MWR) that includes the subscription line of credit. Firms are required to also calculate a since-inception MWR that does not include the subscription line of credit unless the subscription line of credit has the following two characteristics:</a:t>
          </a:r>
        </a:p>
        <a:p>
          <a:r>
            <a:rPr lang="en-US" sz="1100"/>
            <a:t>• The principal was repaid within 120 days using committed capital drawn down through a capital call.</a:t>
          </a:r>
        </a:p>
        <a:p>
          <a:r>
            <a:rPr lang="en-US" sz="1100"/>
            <a:t>• No principal was used to fund distributions.</a:t>
          </a:r>
        </a:p>
        <a:p>
          <a:endParaRPr lang="en-US" sz="1100"/>
        </a:p>
        <a:p>
          <a:r>
            <a:rPr lang="en-US" sz="1100"/>
            <a:t>The example illustrates the MWRs calculated with and without the subscription line of credit. Note that the return with the subscription line of credit, which some may think of as being a levered return, is the return for which the period for the performance calculation is shortened, resulting in a higher return in an up market and a lower return in a down market. We refer to this as the return “with” the subscription line of credit because the period could not be shortened unless the subscription line of credit was used. The return without the subscription line of credit assumes the line of credit was not used and capital was called to fund investments. In the following example, we can think of the return without the subscription line of credit as being the return on the investment, whereas the return with the subscription line of credit is the return the investor (limited partner) would earn if a subscription line of credit was used.</a:t>
          </a:r>
        </a:p>
        <a:p>
          <a:endParaRPr lang="en-US" sz="1100"/>
        </a:p>
        <a:p>
          <a:r>
            <a:rPr lang="en-US" sz="1100"/>
            <a:t>If presenting gross returns, the firm must present gross returns with the subscription line of credit and without the subscription line of credit. The same is true for net returns. If presenting net returns, the firm must present net returns with the subscription line of credit and without the subscription line of credit.</a:t>
          </a:r>
        </a:p>
        <a:p>
          <a:endParaRPr lang="en-US" sz="1100"/>
        </a:p>
        <a:p>
          <a:r>
            <a:rPr lang="en-US" sz="1100"/>
            <a:t>When calculating returns without the subscription line of credit, firms may also exclude interest expense associated with the subscription line of credit. Firms should consider disclosing whether interest expense and other subscription line of credit costs are or are not reflected in the return without the subscription line of credit.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17</xdr:row>
      <xdr:rowOff>85726</xdr:rowOff>
    </xdr:from>
    <xdr:to>
      <xdr:col>4</xdr:col>
      <xdr:colOff>523875</xdr:colOff>
      <xdr:row>21</xdr:row>
      <xdr:rowOff>152400</xdr:rowOff>
    </xdr:to>
    <xdr:sp macro="" textlink="">
      <xdr:nvSpPr>
        <xdr:cNvPr id="2" name="TextBox 1">
          <a:extLst>
            <a:ext uri="{FF2B5EF4-FFF2-40B4-BE49-F238E27FC236}">
              <a16:creationId xmlns:a16="http://schemas.microsoft.com/office/drawing/2014/main" id="{F9EDC922-4656-4A25-A956-9081DB17093D}"/>
            </a:ext>
          </a:extLst>
        </xdr:cNvPr>
        <xdr:cNvSpPr txBox="1"/>
      </xdr:nvSpPr>
      <xdr:spPr>
        <a:xfrm>
          <a:off x="514350" y="3324226"/>
          <a:ext cx="5895975" cy="828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GIPS standards require firms to present unannualized returns</a:t>
          </a:r>
          <a:r>
            <a:rPr lang="en-US" sz="1100" baseline="0"/>
            <a:t> where the period is less than 1-year.  The XIRR Excel formula automatically annualizes all returns, therefore, firms must unannualize the return where the period is less than a year.  An example of the formula to unannualize returns is included in cell B11.</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93D86-1786-4CBD-A878-60B9A2CD1F0B}">
  <dimension ref="A1:E22"/>
  <sheetViews>
    <sheetView tabSelected="1" topLeftCell="A13" workbookViewId="0">
      <selection activeCell="B1" sqref="B1"/>
    </sheetView>
  </sheetViews>
  <sheetFormatPr defaultRowHeight="15" x14ac:dyDescent="0.25"/>
  <cols>
    <col min="1" max="1" width="9.140625" style="1"/>
    <col min="2" max="2" width="157.5703125" customWidth="1"/>
    <col min="5" max="5" width="10.140625" customWidth="1"/>
  </cols>
  <sheetData>
    <row r="1" spans="1:5" ht="15.75" x14ac:dyDescent="0.25">
      <c r="A1" s="5" t="s">
        <v>56</v>
      </c>
    </row>
    <row r="3" spans="1:5" ht="30.75" thickBot="1" x14ac:dyDescent="0.3">
      <c r="A3" s="2" t="s">
        <v>1</v>
      </c>
      <c r="B3" s="3" t="s">
        <v>0</v>
      </c>
      <c r="C3" s="3" t="s">
        <v>10</v>
      </c>
      <c r="D3" s="3" t="s">
        <v>11</v>
      </c>
      <c r="E3" s="6" t="s">
        <v>12</v>
      </c>
    </row>
    <row r="4" spans="1:5" x14ac:dyDescent="0.25">
      <c r="A4" s="1">
        <v>1</v>
      </c>
      <c r="B4" t="s">
        <v>2</v>
      </c>
    </row>
    <row r="5" spans="1:5" x14ac:dyDescent="0.25">
      <c r="A5" s="1">
        <v>2</v>
      </c>
      <c r="B5" t="s">
        <v>3</v>
      </c>
    </row>
    <row r="6" spans="1:5" x14ac:dyDescent="0.25">
      <c r="A6" s="1">
        <v>3</v>
      </c>
      <c r="B6" t="s">
        <v>9</v>
      </c>
    </row>
    <row r="7" spans="1:5" x14ac:dyDescent="0.25">
      <c r="A7" s="1">
        <v>4</v>
      </c>
      <c r="B7" t="s">
        <v>4</v>
      </c>
    </row>
    <row r="8" spans="1:5" x14ac:dyDescent="0.25">
      <c r="A8" s="1">
        <v>5</v>
      </c>
      <c r="B8" t="s">
        <v>5</v>
      </c>
    </row>
    <row r="9" spans="1:5" x14ac:dyDescent="0.25">
      <c r="A9" s="1">
        <v>6</v>
      </c>
      <c r="B9" t="s">
        <v>39</v>
      </c>
    </row>
    <row r="10" spans="1:5" x14ac:dyDescent="0.25">
      <c r="A10" s="1">
        <v>7</v>
      </c>
      <c r="B10" t="s">
        <v>6</v>
      </c>
    </row>
    <row r="11" spans="1:5" x14ac:dyDescent="0.25">
      <c r="A11" s="1">
        <v>8</v>
      </c>
      <c r="B11" t="s">
        <v>7</v>
      </c>
    </row>
    <row r="12" spans="1:5" x14ac:dyDescent="0.25">
      <c r="A12" s="1">
        <v>9</v>
      </c>
      <c r="B12" t="s">
        <v>8</v>
      </c>
    </row>
    <row r="13" spans="1:5" x14ac:dyDescent="0.25">
      <c r="A13" s="1">
        <v>10</v>
      </c>
      <c r="B13" s="14" t="s">
        <v>55</v>
      </c>
    </row>
    <row r="14" spans="1:5" x14ac:dyDescent="0.25">
      <c r="A14" s="27">
        <v>11</v>
      </c>
      <c r="B14" t="s">
        <v>52</v>
      </c>
    </row>
    <row r="15" spans="1:5" x14ac:dyDescent="0.25">
      <c r="A15" s="27">
        <v>12</v>
      </c>
      <c r="B15" t="s">
        <v>46</v>
      </c>
    </row>
    <row r="16" spans="1:5" x14ac:dyDescent="0.25">
      <c r="A16" s="27">
        <v>13</v>
      </c>
      <c r="B16" t="s">
        <v>47</v>
      </c>
    </row>
    <row r="17" spans="1:2" x14ac:dyDescent="0.25">
      <c r="A17" s="27">
        <v>14</v>
      </c>
      <c r="B17" t="s">
        <v>48</v>
      </c>
    </row>
    <row r="18" spans="1:2" x14ac:dyDescent="0.25">
      <c r="A18" s="27">
        <v>15</v>
      </c>
      <c r="B18" t="s">
        <v>49</v>
      </c>
    </row>
    <row r="19" spans="1:2" x14ac:dyDescent="0.25">
      <c r="A19" s="27">
        <v>16</v>
      </c>
      <c r="B19" t="s">
        <v>50</v>
      </c>
    </row>
    <row r="20" spans="1:2" x14ac:dyDescent="0.25">
      <c r="A20" s="27">
        <v>17</v>
      </c>
      <c r="B20" s="14" t="s">
        <v>51</v>
      </c>
    </row>
    <row r="21" spans="1:2" x14ac:dyDescent="0.25">
      <c r="A21" s="1">
        <v>18</v>
      </c>
      <c r="B21" s="4" t="s">
        <v>53</v>
      </c>
    </row>
    <row r="22" spans="1:2" ht="30" x14ac:dyDescent="0.25">
      <c r="A22" s="1">
        <v>19</v>
      </c>
      <c r="B22" s="31"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0CE2B-4903-4E18-81AD-079760EE9FF4}">
  <dimension ref="A1:F24"/>
  <sheetViews>
    <sheetView workbookViewId="0">
      <selection activeCell="B8" sqref="B8"/>
    </sheetView>
  </sheetViews>
  <sheetFormatPr defaultRowHeight="15" x14ac:dyDescent="0.25"/>
  <cols>
    <col min="1" max="1" width="11.7109375" bestFit="1" customWidth="1"/>
    <col min="2" max="2" width="27.28515625" bestFit="1" customWidth="1"/>
    <col min="3" max="6" width="12.85546875" bestFit="1" customWidth="1"/>
  </cols>
  <sheetData>
    <row r="1" spans="1:6" x14ac:dyDescent="0.25">
      <c r="C1" s="7" t="s">
        <v>43</v>
      </c>
      <c r="D1" s="7" t="s">
        <v>43</v>
      </c>
      <c r="E1" s="7" t="s">
        <v>44</v>
      </c>
      <c r="F1" s="7" t="s">
        <v>44</v>
      </c>
    </row>
    <row r="2" spans="1:6" x14ac:dyDescent="0.25">
      <c r="C2" s="8" t="s">
        <v>14</v>
      </c>
      <c r="D2" s="8" t="s">
        <v>13</v>
      </c>
      <c r="E2" s="8" t="s">
        <v>14</v>
      </c>
      <c r="F2" s="8" t="s">
        <v>13</v>
      </c>
    </row>
    <row r="3" spans="1:6" x14ac:dyDescent="0.25">
      <c r="C3" s="8" t="s">
        <v>15</v>
      </c>
      <c r="D3" s="8" t="s">
        <v>15</v>
      </c>
      <c r="E3" s="8" t="s">
        <v>15</v>
      </c>
      <c r="F3" s="8" t="s">
        <v>15</v>
      </c>
    </row>
    <row r="4" spans="1:6" x14ac:dyDescent="0.25">
      <c r="C4" s="8" t="s">
        <v>16</v>
      </c>
      <c r="D4" s="8" t="s">
        <v>16</v>
      </c>
      <c r="E4" s="8" t="s">
        <v>16</v>
      </c>
      <c r="F4" s="8" t="s">
        <v>16</v>
      </c>
    </row>
    <row r="5" spans="1:6" x14ac:dyDescent="0.25">
      <c r="A5" s="9"/>
      <c r="B5" s="9"/>
      <c r="C5" s="9"/>
      <c r="D5" s="9"/>
      <c r="E5" s="8"/>
      <c r="F5" s="8"/>
    </row>
    <row r="6" spans="1:6" x14ac:dyDescent="0.25">
      <c r="A6" s="10" t="s">
        <v>17</v>
      </c>
      <c r="B6" s="10" t="s">
        <v>18</v>
      </c>
      <c r="C6" s="10" t="s">
        <v>19</v>
      </c>
      <c r="D6" s="10" t="s">
        <v>19</v>
      </c>
      <c r="E6" s="10" t="s">
        <v>19</v>
      </c>
      <c r="F6" s="10" t="s">
        <v>19</v>
      </c>
    </row>
    <row r="7" spans="1:6" x14ac:dyDescent="0.25">
      <c r="A7" s="28">
        <v>43836</v>
      </c>
      <c r="B7" t="s">
        <v>20</v>
      </c>
      <c r="C7" s="11">
        <v>-1000000</v>
      </c>
      <c r="D7" s="11"/>
      <c r="E7" s="11">
        <v>-1000000</v>
      </c>
      <c r="F7" s="11"/>
    </row>
    <row r="8" spans="1:6" x14ac:dyDescent="0.25">
      <c r="A8" s="28">
        <v>43921</v>
      </c>
      <c r="B8" t="s">
        <v>40</v>
      </c>
      <c r="C8" s="11"/>
      <c r="D8" s="11"/>
      <c r="E8" s="11">
        <v>-11000</v>
      </c>
      <c r="F8" s="11">
        <v>-11000</v>
      </c>
    </row>
    <row r="9" spans="1:6" x14ac:dyDescent="0.25">
      <c r="A9" s="28">
        <v>44012</v>
      </c>
      <c r="B9" t="s">
        <v>40</v>
      </c>
      <c r="C9" s="11"/>
      <c r="D9" s="11"/>
      <c r="E9" s="11">
        <v>-11000</v>
      </c>
      <c r="F9" s="11">
        <v>-11000</v>
      </c>
    </row>
    <row r="10" spans="1:6" x14ac:dyDescent="0.25">
      <c r="A10" s="28">
        <v>44013</v>
      </c>
      <c r="B10" t="s">
        <v>41</v>
      </c>
      <c r="C10" s="11"/>
      <c r="D10" s="26">
        <v>-1000000</v>
      </c>
      <c r="E10" s="11"/>
      <c r="F10" s="26">
        <v>-1000000</v>
      </c>
    </row>
    <row r="11" spans="1:6" x14ac:dyDescent="0.25">
      <c r="A11" s="28">
        <v>44013</v>
      </c>
      <c r="B11" t="s">
        <v>21</v>
      </c>
      <c r="C11" s="11">
        <v>-500000</v>
      </c>
      <c r="D11" s="11">
        <v>-500000</v>
      </c>
      <c r="E11" s="11">
        <v>-500000</v>
      </c>
      <c r="F11" s="11">
        <v>-500000</v>
      </c>
    </row>
    <row r="12" spans="1:6" x14ac:dyDescent="0.25">
      <c r="A12" s="28">
        <v>44104</v>
      </c>
      <c r="B12" t="s">
        <v>40</v>
      </c>
      <c r="C12" s="11"/>
      <c r="D12" s="11"/>
      <c r="E12" s="11">
        <v>-11000</v>
      </c>
      <c r="F12" s="11">
        <v>-11000</v>
      </c>
    </row>
    <row r="13" spans="1:6" x14ac:dyDescent="0.25">
      <c r="A13" s="29">
        <v>44180</v>
      </c>
      <c r="B13" t="s">
        <v>21</v>
      </c>
      <c r="C13" s="11">
        <v>-1000000</v>
      </c>
      <c r="D13" s="11">
        <v>-1000000</v>
      </c>
      <c r="E13" s="11">
        <v>-1000000</v>
      </c>
      <c r="F13" s="11">
        <v>-1000000</v>
      </c>
    </row>
    <row r="14" spans="1:6" x14ac:dyDescent="0.25">
      <c r="A14" s="29">
        <v>44196</v>
      </c>
      <c r="B14" t="s">
        <v>40</v>
      </c>
      <c r="C14" s="11"/>
      <c r="D14" s="11"/>
      <c r="E14" s="11">
        <v>-11000</v>
      </c>
      <c r="F14" s="11">
        <v>-11000</v>
      </c>
    </row>
    <row r="15" spans="1:6" x14ac:dyDescent="0.25">
      <c r="A15" s="29">
        <v>44286</v>
      </c>
      <c r="B15" t="s">
        <v>40</v>
      </c>
      <c r="C15" s="11"/>
      <c r="D15" s="11"/>
      <c r="E15" s="11">
        <v>-11000</v>
      </c>
      <c r="F15" s="11">
        <v>-11000</v>
      </c>
    </row>
    <row r="16" spans="1:6" x14ac:dyDescent="0.25">
      <c r="A16" s="29">
        <v>44377</v>
      </c>
      <c r="B16" t="s">
        <v>40</v>
      </c>
      <c r="C16" s="11"/>
      <c r="D16" s="11"/>
      <c r="E16" s="11">
        <v>-11000</v>
      </c>
      <c r="F16" s="11">
        <v>-11000</v>
      </c>
    </row>
    <row r="17" spans="1:6" x14ac:dyDescent="0.25">
      <c r="A17" s="29">
        <v>44469</v>
      </c>
      <c r="B17" t="s">
        <v>40</v>
      </c>
      <c r="C17" s="11"/>
      <c r="D17" s="11"/>
      <c r="E17" s="11">
        <v>-11000</v>
      </c>
      <c r="F17" s="11">
        <v>-11000</v>
      </c>
    </row>
    <row r="18" spans="1:6" x14ac:dyDescent="0.25">
      <c r="A18" s="28">
        <v>44470</v>
      </c>
      <c r="B18" t="s">
        <v>21</v>
      </c>
      <c r="C18" s="11">
        <v>-1000000</v>
      </c>
      <c r="D18" s="11">
        <v>-1000000</v>
      </c>
      <c r="E18" s="11">
        <v>-1000000</v>
      </c>
      <c r="F18" s="11">
        <v>-1000000</v>
      </c>
    </row>
    <row r="19" spans="1:6" x14ac:dyDescent="0.25">
      <c r="A19" s="28">
        <v>44561</v>
      </c>
      <c r="B19" t="s">
        <v>40</v>
      </c>
      <c r="C19" s="11"/>
      <c r="D19" s="11"/>
      <c r="E19" s="11">
        <v>-11000</v>
      </c>
      <c r="F19" s="11">
        <v>-11000</v>
      </c>
    </row>
    <row r="20" spans="1:6" x14ac:dyDescent="0.25">
      <c r="A20" s="28">
        <v>44561</v>
      </c>
      <c r="B20" t="s">
        <v>22</v>
      </c>
      <c r="C20" s="11">
        <v>4500000</v>
      </c>
      <c r="D20" s="11">
        <v>4500000</v>
      </c>
      <c r="E20" s="11">
        <v>4500000</v>
      </c>
      <c r="F20" s="11">
        <v>4500000</v>
      </c>
    </row>
    <row r="21" spans="1:6" x14ac:dyDescent="0.25">
      <c r="B21" t="s">
        <v>45</v>
      </c>
      <c r="C21" s="12">
        <f>XIRR(C7:C20,A7:A20,0.1)</f>
        <v>0.23329190611839293</v>
      </c>
      <c r="D21" s="25">
        <f>XIRR(D10:D20,A10:A20,0.1)</f>
        <v>0.2720228970050812</v>
      </c>
      <c r="E21" s="12">
        <f>XIRR(E7:E20,A7:A20,0.1)</f>
        <v>0.21012602448463444</v>
      </c>
      <c r="F21" s="12">
        <f>XIRR(F8:F20,A8:A20,0.1)</f>
        <v>0.24369320273399356</v>
      </c>
    </row>
    <row r="24" spans="1:6" x14ac:dyDescent="0.25">
      <c r="A24" t="s">
        <v>42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AC45-5170-442E-BC46-F03A9559203F}">
  <dimension ref="A1:F11"/>
  <sheetViews>
    <sheetView workbookViewId="0">
      <selection activeCell="E11" sqref="E11"/>
    </sheetView>
  </sheetViews>
  <sheetFormatPr defaultRowHeight="15" x14ac:dyDescent="0.25"/>
  <cols>
    <col min="1" max="1" width="21.140625" customWidth="1"/>
    <col min="2" max="2" width="21.140625" bestFit="1" customWidth="1"/>
    <col min="3" max="3" width="36.85546875" bestFit="1" customWidth="1"/>
    <col min="5" max="5" width="16.42578125" bestFit="1" customWidth="1"/>
  </cols>
  <sheetData>
    <row r="1" spans="1:6" x14ac:dyDescent="0.25">
      <c r="A1" s="13" t="s">
        <v>23</v>
      </c>
      <c r="D1" s="14"/>
      <c r="E1" s="14"/>
    </row>
    <row r="2" spans="1:6" x14ac:dyDescent="0.25">
      <c r="D2" s="14"/>
      <c r="E2" s="14" t="s">
        <v>24</v>
      </c>
    </row>
    <row r="3" spans="1:6" x14ac:dyDescent="0.25">
      <c r="A3" s="8"/>
      <c r="B3" s="8" t="s">
        <v>25</v>
      </c>
      <c r="C3" s="8"/>
      <c r="D3" s="14"/>
      <c r="E3" s="15" t="s">
        <v>26</v>
      </c>
      <c r="F3" s="16"/>
    </row>
    <row r="4" spans="1:6" x14ac:dyDescent="0.25">
      <c r="A4" s="10" t="s">
        <v>27</v>
      </c>
      <c r="B4" s="10" t="s">
        <v>28</v>
      </c>
      <c r="C4" s="10" t="s">
        <v>29</v>
      </c>
      <c r="D4" s="14"/>
      <c r="E4" s="17" t="s">
        <v>30</v>
      </c>
      <c r="F4" s="17"/>
    </row>
    <row r="5" spans="1:6" x14ac:dyDescent="0.25">
      <c r="A5" s="30">
        <v>44075</v>
      </c>
      <c r="B5" s="18">
        <v>-1000000</v>
      </c>
      <c r="C5" s="1" t="s">
        <v>31</v>
      </c>
      <c r="D5" s="14"/>
      <c r="E5" s="19">
        <f>B5*(1+B11)^((A7-A5)/(A7-A5))</f>
        <v>-1023774.7610772172</v>
      </c>
      <c r="F5" s="19" t="s">
        <v>32</v>
      </c>
    </row>
    <row r="6" spans="1:6" x14ac:dyDescent="0.25">
      <c r="A6" s="30">
        <v>44084</v>
      </c>
      <c r="B6" s="18">
        <v>-75000</v>
      </c>
      <c r="C6" s="1" t="s">
        <v>31</v>
      </c>
      <c r="E6" s="19">
        <f>B6*(1+B11)^((A7-A6)/(A7-A5))</f>
        <v>-76225.23879473962</v>
      </c>
      <c r="F6" s="19" t="s">
        <v>33</v>
      </c>
    </row>
    <row r="7" spans="1:6" x14ac:dyDescent="0.25">
      <c r="A7" s="30">
        <v>44104</v>
      </c>
      <c r="B7" s="18">
        <v>1100000</v>
      </c>
      <c r="C7" s="1" t="s">
        <v>34</v>
      </c>
      <c r="E7" s="19">
        <f>B7</f>
        <v>1100000</v>
      </c>
      <c r="F7" s="19" t="s">
        <v>35</v>
      </c>
    </row>
    <row r="8" spans="1:6" x14ac:dyDescent="0.25">
      <c r="A8" s="1"/>
      <c r="B8" s="20">
        <f>XIRR(B5:B7,A5:A7,0.1)</f>
        <v>0.34411035180091853</v>
      </c>
      <c r="C8" s="1" t="s">
        <v>36</v>
      </c>
      <c r="E8" s="21">
        <f>SUM(E5:E7)</f>
        <v>1.2804311700165272E-4</v>
      </c>
      <c r="F8" s="21" t="s">
        <v>37</v>
      </c>
    </row>
    <row r="10" spans="1:6" ht="48" customHeight="1" x14ac:dyDescent="0.25">
      <c r="B10" s="22"/>
      <c r="C10" s="23"/>
    </row>
    <row r="11" spans="1:6" x14ac:dyDescent="0.25">
      <c r="B11" s="24">
        <f>(1+B8)^((A7-A5)/365)-1</f>
        <v>2.377476107721721E-2</v>
      </c>
      <c r="C11" s="1" t="s">
        <v>38</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A79330DDB39949977C72F7893FE59B" ma:contentTypeVersion="9" ma:contentTypeDescription="Create a new document." ma:contentTypeScope="" ma:versionID="dceaec0ec740acefe47891f635e258fa">
  <xsd:schema xmlns:xsd="http://www.w3.org/2001/XMLSchema" xmlns:xs="http://www.w3.org/2001/XMLSchema" xmlns:p="http://schemas.microsoft.com/office/2006/metadata/properties" xmlns:ns3="18928e69-a32f-4899-b47e-0f4d606b2ec4" targetNamespace="http://schemas.microsoft.com/office/2006/metadata/properties" ma:root="true" ma:fieldsID="13a6db698bcc34ed16b9d8eac4713268" ns3:_="">
    <xsd:import namespace="18928e69-a32f-4899-b47e-0f4d606b2ec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928e69-a32f-4899-b47e-0f4d606b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762519-0539-4C9D-85A9-B24567AAEC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928e69-a32f-4899-b47e-0f4d606b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E6B735-DC17-4C2C-825A-D022ED3DB7CD}">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18928e69-a32f-4899-b47e-0f4d606b2ec4"/>
    <ds:schemaRef ds:uri="http://www.w3.org/XML/1998/namespace"/>
    <ds:schemaRef ds:uri="http://purl.org/dc/elements/1.1/"/>
  </ds:schemaRefs>
</ds:datastoreItem>
</file>

<file path=customXml/itemProps3.xml><?xml version="1.0" encoding="utf-8"?>
<ds:datastoreItem xmlns:ds="http://schemas.openxmlformats.org/officeDocument/2006/customXml" ds:itemID="{56201C10-49E8-485B-A125-E4FD156078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GIPS Standards Checklist</vt:lpstr>
      <vt:lpstr>MWR with &amp; w_out LOC</vt:lpstr>
      <vt:lpstr>Unannualized returns &lt; 1 yr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Krista Harvey</dc:creator>
  <cp:lastModifiedBy>Karyn Vincent</cp:lastModifiedBy>
  <dcterms:created xsi:type="dcterms:W3CDTF">2020-11-13T17:39:30Z</dcterms:created>
  <dcterms:modified xsi:type="dcterms:W3CDTF">2021-04-01T19:00:26Z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0x0101001DA79330DDB39949977C72F7893FE59B</vt:lpwstr>
  </property>
</Properties>
</file>